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documenttasks/documenttask1.xml" ContentType="application/vnd.ms-excel.documenttasks+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5.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tables/table7.xml" ContentType="application/vnd.openxmlformats-officedocument.spreadsheetml.table+xml"/>
  <Override PartName="/xl/drawings/drawing21.xml" ContentType="application/vnd.openxmlformats-officedocument.drawing+xml"/>
  <Override PartName="/xl/tables/table8.xml" ContentType="application/vnd.openxmlformats-officedocument.spreadsheetml.table+xml"/>
  <Override PartName="/xl/drawings/drawing22.xml" ContentType="application/vnd.openxmlformats-officedocument.drawing+xml"/>
  <Override PartName="/xl/drawings/drawing23.xml" ContentType="application/vnd.openxmlformats-officedocument.drawing+xml"/>
  <Override PartName="/xl/tables/table9.xml" ContentType="application/vnd.openxmlformats-officedocument.spreadsheetml.table+xml"/>
  <Override PartName="/xl/drawings/drawing24.xml" ContentType="application/vnd.openxmlformats-officedocument.drawing+xml"/>
  <Override PartName="/xl/tables/table10.xml" ContentType="application/vnd.openxmlformats-officedocument.spreadsheetml.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tables/table11.xml" ContentType="application/vnd.openxmlformats-officedocument.spreadsheetml.table+xml"/>
  <Override PartName="/xl/drawings/drawing28.xml" ContentType="application/vnd.openxmlformats-officedocument.drawing+xml"/>
  <Override PartName="/xl/tables/table12.xml" ContentType="application/vnd.openxmlformats-officedocument.spreadsheetml.table+xml"/>
  <Override PartName="/xl/drawings/drawing29.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0.xml" ContentType="application/vnd.openxmlformats-officedocument.drawing+xml"/>
  <Override PartName="/xl/drawings/drawing31.xml" ContentType="application/vnd.openxmlformats-officedocument.drawing+xml"/>
  <Override PartName="/xl/tables/table14.xml" ContentType="application/vnd.openxmlformats-officedocument.spreadsheetml.table+xml"/>
  <Override PartName="/xl/drawings/drawing32.xml" ContentType="application/vnd.openxmlformats-officedocument.drawing+xml"/>
  <Override PartName="/xl/tables/table15.xml" ContentType="application/vnd.openxmlformats-officedocument.spreadsheetml.table+xml"/>
  <Override PartName="/xl/drawings/drawing33.xml" ContentType="application/vnd.openxmlformats-officedocument.drawing+xml"/>
  <Override PartName="/xl/drawings/drawing34.xml" ContentType="application/vnd.openxmlformats-officedocument.drawing+xml"/>
  <Override PartName="/xl/tables/table16.xml" ContentType="application/vnd.openxmlformats-officedocument.spreadsheetml.table+xml"/>
  <Override PartName="/xl/drawings/drawing35.xml" ContentType="application/vnd.openxmlformats-officedocument.drawing+xml"/>
  <Override PartName="/xl/tables/table17.xml" ContentType="application/vnd.openxmlformats-officedocument.spreadsheetml.table+xml"/>
  <Override PartName="/xl/drawings/drawing36.xml" ContentType="application/vnd.openxmlformats-officedocument.drawing+xml"/>
  <Override PartName="/xl/drawings/drawing37.xml" ContentType="application/vnd.openxmlformats-officedocument.drawing+xml"/>
  <Override PartName="/xl/tables/table18.xml" ContentType="application/vnd.openxmlformats-officedocument.spreadsheetml.table+xml"/>
  <Override PartName="/xl/drawings/drawing38.xml" ContentType="application/vnd.openxmlformats-officedocument.drawing+xml"/>
  <Override PartName="/xl/tables/table19.xml" ContentType="application/vnd.openxmlformats-officedocument.spreadsheetml.table+xml"/>
  <Override PartName="/xl/drawings/drawing39.xml" ContentType="application/vnd.openxmlformats-officedocument.drawing+xml"/>
  <Override PartName="/xl/drawings/drawing40.xml" ContentType="application/vnd.openxmlformats-officedocument.drawing+xml"/>
  <Override PartName="/xl/tables/table20.xml" ContentType="application/vnd.openxmlformats-officedocument.spreadsheetml.table+xml"/>
  <Override PartName="/xl/drawings/drawing41.xml" ContentType="application/vnd.openxmlformats-officedocument.drawing+xml"/>
  <Override PartName="/xl/tables/table21.xml" ContentType="application/vnd.openxmlformats-officedocument.spreadsheetml.table+xml"/>
  <Override PartName="/xl/drawings/drawing42.xml" ContentType="application/vnd.openxmlformats-officedocument.drawing+xml"/>
  <Override PartName="/xl/drawings/drawing43.xml" ContentType="application/vnd.openxmlformats-officedocument.drawing+xml"/>
  <Override PartName="/xl/tables/table22.xml" ContentType="application/vnd.openxmlformats-officedocument.spreadsheetml.table+xml"/>
  <Override PartName="/xl/drawings/drawing44.xml" ContentType="application/vnd.openxmlformats-officedocument.drawing+xml"/>
  <Override PartName="/xl/tables/table23.xml" ContentType="application/vnd.openxmlformats-officedocument.spreadsheetml.table+xml"/>
  <Override PartName="/xl/drawings/drawing45.xml" ContentType="application/vnd.openxmlformats-officedocument.drawing+xml"/>
  <Override PartName="/xl/drawings/drawing46.xml" ContentType="application/vnd.openxmlformats-officedocument.drawing+xml"/>
  <Override PartName="/xl/tables/table24.xml" ContentType="application/vnd.openxmlformats-officedocument.spreadsheetml.table+xml"/>
  <Override PartName="/xl/drawings/drawing47.xml" ContentType="application/vnd.openxmlformats-officedocument.drawing+xml"/>
  <Override PartName="/xl/tables/table25.xml" ContentType="application/vnd.openxmlformats-officedocument.spreadsheetml.table+xml"/>
  <Override PartName="/xl/drawings/drawing48.xml" ContentType="application/vnd.openxmlformats-officedocument.drawing+xml"/>
  <Override PartName="/xl/drawings/drawing49.xml" ContentType="application/vnd.openxmlformats-officedocument.drawing+xml"/>
  <Override PartName="/xl/tables/table26.xml" ContentType="application/vnd.openxmlformats-officedocument.spreadsheetml.table+xml"/>
  <Override PartName="/xl/drawings/drawing50.xml" ContentType="application/vnd.openxmlformats-officedocument.drawing+xml"/>
  <Override PartName="/xl/tables/table27.xml" ContentType="application/vnd.openxmlformats-officedocument.spreadsheetml.table+xml"/>
  <Override PartName="/xl/drawings/drawing51.xml" ContentType="application/vnd.openxmlformats-officedocument.drawing+xml"/>
  <Override PartName="/xl/drawings/drawing52.xml" ContentType="application/vnd.openxmlformats-officedocument.drawing+xml"/>
  <Override PartName="/xl/tables/table28.xml" ContentType="application/vnd.openxmlformats-officedocument.spreadsheetml.table+xml"/>
  <Override PartName="/xl/drawings/drawing53.xml" ContentType="application/vnd.openxmlformats-officedocument.drawing+xml"/>
  <Override PartName="/xl/tables/table29.xml" ContentType="application/vnd.openxmlformats-officedocument.spreadsheetml.table+xml"/>
  <Override PartName="/xl/drawings/drawing54.xml" ContentType="application/vnd.openxmlformats-officedocument.drawing+xml"/>
  <Override PartName="/xl/drawings/drawing55.xml" ContentType="application/vnd.openxmlformats-officedocument.drawing+xml"/>
  <Override PartName="/xl/tables/table30.xml" ContentType="application/vnd.openxmlformats-officedocument.spreadsheetml.table+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tables/table31.xml" ContentType="application/vnd.openxmlformats-officedocument.spreadsheetml.table+xml"/>
  <Override PartName="/xl/drawings/drawing59.xml" ContentType="application/vnd.openxmlformats-officedocument.drawing+xml"/>
  <Override PartName="/xl/tables/table32.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60.xml" ContentType="application/vnd.openxmlformats-officedocument.drawing+xml"/>
  <Override PartName="/xl/drawings/drawing61.xml" ContentType="application/vnd.openxmlformats-officedocument.drawing+xml"/>
  <Override PartName="/xl/tables/table33.xml" ContentType="application/vnd.openxmlformats-officedocument.spreadsheetml.table+xml"/>
  <Override PartName="/xl/drawings/drawing62.xml" ContentType="application/vnd.openxmlformats-officedocument.drawing+xml"/>
  <Override PartName="/xl/tables/table34.xml" ContentType="application/vnd.openxmlformats-officedocument.spreadsheetml.table+xml"/>
  <Override PartName="/xl/drawings/drawing63.xml" ContentType="application/vnd.openxmlformats-officedocument.drawing+xml"/>
  <Override PartName="/xl/drawings/drawing64.xml" ContentType="application/vnd.openxmlformats-officedocument.drawing+xml"/>
  <Override PartName="/xl/tables/table35.xml" ContentType="application/vnd.openxmlformats-officedocument.spreadsheetml.table+xml"/>
  <Override PartName="/xl/drawings/drawing65.xml" ContentType="application/vnd.openxmlformats-officedocument.drawing+xml"/>
  <Override PartName="/xl/tables/table36.xml" ContentType="application/vnd.openxmlformats-officedocument.spreadsheetml.table+xml"/>
  <Override PartName="/xl/drawings/drawing66.xml" ContentType="application/vnd.openxmlformats-officedocument.drawing+xml"/>
  <Override PartName="/xl/drawings/drawing67.xml" ContentType="application/vnd.openxmlformats-officedocument.drawing+xml"/>
  <Override PartName="/xl/tables/table37.xml" ContentType="application/vnd.openxmlformats-officedocument.spreadsheetml.table+xml"/>
  <Override PartName="/xl/drawings/drawing68.xml" ContentType="application/vnd.openxmlformats-officedocument.drawing+xml"/>
  <Override PartName="/xl/tables/table38.xml" ContentType="application/vnd.openxmlformats-officedocument.spreadsheetml.table+xml"/>
  <Override PartName="/xl/drawings/drawing69.xml" ContentType="application/vnd.openxmlformats-officedocument.drawing+xml"/>
  <Override PartName="/xl/drawings/drawing70.xml" ContentType="application/vnd.openxmlformats-officedocument.drawing+xml"/>
  <Override PartName="/xl/tables/table39.xml" ContentType="application/vnd.openxmlformats-officedocument.spreadsheetml.table+xml"/>
  <Override PartName="/xl/drawings/drawing71.xml" ContentType="application/vnd.openxmlformats-officedocument.drawing+xml"/>
  <Override PartName="/xl/tables/table40.xml" ContentType="application/vnd.openxmlformats-officedocument.spreadsheetml.table+xml"/>
  <Override PartName="/xl/drawings/drawing72.xml" ContentType="application/vnd.openxmlformats-officedocument.drawing+xml"/>
  <Override PartName="/xl/drawings/drawing73.xml" ContentType="application/vnd.openxmlformats-officedocument.drawing+xml"/>
  <Override PartName="/xl/tables/table41.xml" ContentType="application/vnd.openxmlformats-officedocument.spreadsheetml.table+xml"/>
  <Override PartName="/xl/drawings/drawing74.xml" ContentType="application/vnd.openxmlformats-officedocument.drawing+xml"/>
  <Override PartName="/xl/tables/table42.xml" ContentType="application/vnd.openxmlformats-officedocument.spreadsheetml.table+xml"/>
  <Override PartName="/xl/drawings/drawing75.xml" ContentType="application/vnd.openxmlformats-officedocument.drawing+xml"/>
  <Override PartName="/xl/drawings/drawing76.xml" ContentType="application/vnd.openxmlformats-officedocument.drawing+xml"/>
  <Override PartName="/xl/tables/table43.xml" ContentType="application/vnd.openxmlformats-officedocument.spreadsheetml.table+xml"/>
  <Override PartName="/xl/drawings/drawing77.xml" ContentType="application/vnd.openxmlformats-officedocument.drawing+xml"/>
  <Override PartName="/xl/tables/table44.xml" ContentType="application/vnd.openxmlformats-officedocument.spreadsheetml.table+xml"/>
  <Override PartName="/xl/drawings/drawing78.xml" ContentType="application/vnd.openxmlformats-officedocument.drawing+xml"/>
  <Override PartName="/xl/drawings/drawing79.xml" ContentType="application/vnd.openxmlformats-officedocument.drawing+xml"/>
  <Override PartName="/xl/tables/table45.xml" ContentType="application/vnd.openxmlformats-officedocument.spreadsheetml.table+xml"/>
  <Override PartName="/xl/drawings/drawing80.xml" ContentType="application/vnd.openxmlformats-officedocument.drawing+xml"/>
  <Override PartName="/xl/tables/table46.xml" ContentType="application/vnd.openxmlformats-officedocument.spreadsheetml.table+xml"/>
  <Override PartName="/xl/drawings/drawing81.xml" ContentType="application/vnd.openxmlformats-officedocument.drawing+xml"/>
  <Override PartName="/xl/drawings/drawing82.xml" ContentType="application/vnd.openxmlformats-officedocument.drawing+xml"/>
  <Override PartName="/xl/tables/table47.xml" ContentType="application/vnd.openxmlformats-officedocument.spreadsheetml.table+xml"/>
  <Override PartName="/xl/drawings/drawing83.xml" ContentType="application/vnd.openxmlformats-officedocument.drawing+xml"/>
  <Override PartName="/xl/tables/table48.xml" ContentType="application/vnd.openxmlformats-officedocument.spreadsheetml.table+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tables/table49.xml" ContentType="application/vnd.openxmlformats-officedocument.spreadsheetml.table+xml"/>
  <Override PartName="/xl/drawings/drawing87.xml" ContentType="application/vnd.openxmlformats-officedocument.drawing+xml"/>
  <Override PartName="/xl/drawings/drawing88.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https://bccr-my.sharepoint.com/personal/camachovd_bccr_fi_cr/Documents/ProyectoNEC2024/Operaciones/Version para 6ta Publicacion/"/>
    </mc:Choice>
  </mc:AlternateContent>
  <xr:revisionPtr revIDLastSave="30899" documentId="13_ncr:1_{635A382C-00F4-46A9-B276-EFC4EC36276C}" xr6:coauthVersionLast="47" xr6:coauthVersionMax="47" xr10:uidLastSave="{D9471829-CF1E-4598-A677-B6A3F72A6DD3}"/>
  <bookViews>
    <workbookView xWindow="-110" yWindow="-110" windowWidth="19420" windowHeight="10420" firstSheet="42" activeTab="42" xr2:uid="{AE021A13-1BA2-40AC-A34E-1808B52DA7C7}"/>
  </bookViews>
  <sheets>
    <sheet name="Comentarios. revisión para publ" sheetId="153" state="veryHidden" r:id="rId1"/>
    <sheet name="INDICE_inventario" sheetId="109" state="veryHidden" r:id="rId2"/>
    <sheet name="TABLAS" sheetId="101" state="veryHidden" r:id="rId3"/>
    <sheet name="Codigos_desplega" sheetId="121" state="veryHidden" r:id="rId4"/>
    <sheet name="aspectos a considerar para camb" sheetId="152" state="veryHidden" r:id="rId5"/>
    <sheet name="Cmpartivo num. Arch Operaciones" sheetId="161" state="veryHidden" r:id="rId6"/>
    <sheet name="Control_CRMs_entidades" sheetId="167" state="veryHidden" r:id="rId7"/>
    <sheet name="Indice Archivos" sheetId="143" r:id="rId8"/>
    <sheet name="Ctrl_cambio_vrs_6_Post Julio 24" sheetId="176" r:id="rId9"/>
    <sheet name="BITACORA" sheetId="120" state="veryHidden" r:id="rId10"/>
    <sheet name="Listas" sheetId="119" state="veryHidden" r:id="rId11"/>
    <sheet name="PROV CAN DIST" sheetId="113" state="veryHidden" r:id="rId12"/>
    <sheet name="AE" sheetId="107" state="veryHidden" r:id="rId13"/>
    <sheet name="OBSERVACIONES" sheetId="118" state="veryHidden" r:id="rId14"/>
    <sheet name="EjemplosProduccion" sheetId="146" state="veryHidden" r:id="rId15"/>
    <sheet name="Tabla_Tipo_Mitigador" sheetId="150" state="veryHidden" r:id="rId16"/>
    <sheet name="Tabla_Tipo_Mitigador (origi)" sheetId="155" state="veryHidden" r:id="rId17"/>
    <sheet name="Tabla_Entidades sector público" sheetId="154" state="veryHidden" r:id="rId18"/>
    <sheet name="Tabla_Entidad_Autorizada_SBD" sheetId="148" state="veryHidden" r:id="rId19"/>
    <sheet name="Tablas Provinc. Cantón Distrito" sheetId="114" state="veryHidden" r:id="rId20"/>
    <sheet name="Tipo_Operador_SBD" sheetId="137" state="veryHidden" r:id="rId21"/>
    <sheet name="Entidad en revisión" sheetId="139" state="veryHidden" r:id="rId22"/>
    <sheet name="CATEGORIA_RIESGO" sheetId="112" state="veryHidden" r:id="rId23"/>
    <sheet name="TIPO_MONEDA" sheetId="102" state="veryHidden" r:id="rId24"/>
    <sheet name="EQUIV_CALIF_AGENCIA_CALIFICADOR" sheetId="103" state="veryHidden" r:id="rId25"/>
    <sheet name="TASA_INCUMPLIMIENTO" sheetId="104" state="veryHidden" r:id="rId26"/>
    <sheet name="TIPO_COLATERAL_REAL" sheetId="156" state="veryHidden" r:id="rId27"/>
    <sheet name="TIPO_COLATERAL_FINANCIERO" sheetId="157" state="veryHidden" r:id="rId28"/>
    <sheet name="1_GENERALIDADES" sheetId="62" state="veryHidden" r:id="rId29"/>
    <sheet name="Control de cambios vrs 3" sheetId="160" state="veryHidden" r:id="rId30"/>
    <sheet name="1_GENERALIDADES XML" sheetId="63" r:id="rId31"/>
    <sheet name="1_GENERALIDADES CAMPOS" sheetId="64" r:id="rId32"/>
    <sheet name="1_GENERALIDADES VALIDACIONES" sheetId="65" r:id="rId33"/>
    <sheet name="5101__DEUDORES_ESTRUCTURA" sheetId="2" r:id="rId34"/>
    <sheet name="5101_DEUDORES_DESCRIPCION" sheetId="16" r:id="rId35"/>
    <sheet name="5101_DEUDORES_VALIDACIONES.." sheetId="164" r:id="rId36"/>
    <sheet name="5102_INGRESO_DEUDORES_ESTRUCT" sheetId="38" r:id="rId37"/>
    <sheet name="5102_INGRESO_DEUDORES_DESCRIP" sheetId="39" r:id="rId38"/>
    <sheet name="5102_INGRESO_DEUDORES_VALIDACI" sheetId="40" r:id="rId39"/>
    <sheet name="5103_OPERACIONES_ESTRUCTURA" sheetId="35" r:id="rId40"/>
    <sheet name="4_OPE_ESTRUCTURA_vrs 28 jul" sheetId="145" state="veryHidden" r:id="rId41"/>
    <sheet name="5103_OPERACIONES_DESCRIPCION" sheetId="36" r:id="rId42"/>
    <sheet name="5103_OPERACIONES_VALIDACIO" sheetId="124" r:id="rId43"/>
    <sheet name="4_OPERACIONES_VALIDACIONES(ante" sheetId="37" state="veryHidden" r:id="rId44"/>
    <sheet name="5104_ORIGEN RECURSOS ESTRUCTURA" sheetId="26" r:id="rId45"/>
    <sheet name="5104_ORIGEN_RECURSOS_DESCRIPC" sheetId="27" r:id="rId46"/>
    <sheet name="5104_ORIGEN_RECURSOS_VALIDACI" sheetId="25" r:id="rId47"/>
    <sheet name="5105_ACTIVIDAD_ECONOMICA_ESTRUC" sheetId="41" r:id="rId48"/>
    <sheet name="5105_ACTIVIDAD_ECONOMICA_DESCRI" sheetId="42" r:id="rId49"/>
    <sheet name="5105_ACTIVIDAD ECONOMICA_VALID" sheetId="43" r:id="rId50"/>
    <sheet name="5106_NATURALEZA GASTO_ESTRUC" sheetId="44" r:id="rId51"/>
    <sheet name="5106_NATURALEZA_GASTO_DESCRIPCI" sheetId="45" r:id="rId52"/>
    <sheet name="5106_NATURALEZA_GASTO_VALIDACI" sheetId="46" r:id="rId53"/>
    <sheet name="5107_CUENTAS POR COBRAR_ESTRUC" sheetId="8" r:id="rId54"/>
    <sheet name="5107_CUENTAS_COBRAR_DESCRIPCI" sheetId="21" r:id="rId55"/>
    <sheet name="5107_CUENTAS_COBRAR_VALIDACI" sheetId="22" r:id="rId56"/>
    <sheet name="5108_CREDITOS SINDICADOS_ESTRUC" sheetId="47" r:id="rId57"/>
    <sheet name="5108_CREDITO_SINDICADO_DESCRIP" sheetId="48" r:id="rId58"/>
    <sheet name="5108_CREDITO_SINDICADO_VALIDACI" sheetId="49" r:id="rId59"/>
    <sheet name="5109_CODEUDORES_ESTRUCT" sheetId="50" r:id="rId60"/>
    <sheet name="5109_CODEUDORES_DESCRIP" sheetId="51" r:id="rId61"/>
    <sheet name="5109_CODEUDORES_VALIDAC" sheetId="172" r:id="rId62"/>
    <sheet name="5110_MODIFICACIONES ESTRUC" sheetId="11" r:id="rId63"/>
    <sheet name="5110_MODIFICACIONES_DESCRIPCI" sheetId="29" r:id="rId64"/>
    <sheet name="5110_MODIFICACIONES_VALIDACIONE" sheetId="171" r:id="rId65"/>
    <sheet name="5111_COMPRADAS_ESTRUCTURA" sheetId="53" r:id="rId66"/>
    <sheet name="5111_COMPRADAS_DESCRIPCIONES" sheetId="54" r:id="rId67"/>
    <sheet name="5111_COMPRADAS_VALIDACIONES" sheetId="55" r:id="rId68"/>
    <sheet name="5112_CAMBIO CLIMATICO ESTRUCTU" sheetId="13" r:id="rId69"/>
    <sheet name="5112_CAMBIO_CLIMATICO_DESCRIPCI" sheetId="30" r:id="rId70"/>
    <sheet name="5112_CAMBIO_CLIMATICO_VALIDACI" sheetId="31" r:id="rId71"/>
    <sheet name="5113_GARANTIAS OPERACIONES ESTR" sheetId="32" r:id="rId72"/>
    <sheet name="5113_GARANTIAS_OPERACIONES_DESC" sheetId="33" r:id="rId73"/>
    <sheet name="13_Garantias Operac Validacio" sheetId="34" state="veryHidden" r:id="rId74"/>
    <sheet name="5113_GARANTIA_OPERACIONES_VALI" sheetId="67" r:id="rId75"/>
    <sheet name="5114 OPE_BIENES REALIZA_ESTRUCT" sheetId="56" r:id="rId76"/>
    <sheet name="5114 OPE_BIENES_REALIZA_DESCR" sheetId="57" r:id="rId77"/>
    <sheet name="5114 OPE_BIENES_REALIZA_VALID" sheetId="58" r:id="rId78"/>
    <sheet name="5115_FIDEICOMISOS_ESTRUCTURA" sheetId="59" r:id="rId79"/>
    <sheet name="5115_FIDEICOMISOS_DESCRIPCIONES" sheetId="60" r:id="rId80"/>
    <sheet name="5115_FIDEICOMISOS_VALIDACIONES" sheetId="61" r:id="rId81"/>
    <sheet name="5116_BIEN REALIZ NO REPO ESTRUC" sheetId="87" r:id="rId82"/>
    <sheet name="5116_BIEN REALIZ NO REPO DESCRI" sheetId="88" r:id="rId83"/>
    <sheet name="5116_BIEN REALIZ NO REPO VALIDA" sheetId="89" r:id="rId84"/>
    <sheet name="5117_BIEN REALIZ ESTRUC" sheetId="84" r:id="rId85"/>
    <sheet name="5117_BIENE REALIZAB DESCRIP" sheetId="85" r:id="rId86"/>
    <sheet name="5117_BIEN REALIZAB VALIDAC" sheetId="86" r:id="rId87"/>
    <sheet name="5118_GRAVAMENES_ESTRUCTU" sheetId="66" r:id="rId88"/>
    <sheet name="5118_GRAVAMENES_DESCRIPCIONES" sheetId="70" r:id="rId89"/>
    <sheet name="5118_GRAVAMENES_VALIDACIONES" sheetId="71" r:id="rId90"/>
    <sheet name="5119_CxC NO ASOCIADAS ESTRUCTU" sheetId="90" r:id="rId91"/>
    <sheet name="5119_CxC NO ASOCIADAS DESCRIPC" sheetId="91" r:id="rId92"/>
    <sheet name="5119_CxC NO ASOCIADAS VALIDAC" sheetId="92" r:id="rId93"/>
    <sheet name="5120_CUOTAS ATRASADAS ESTRUCT" sheetId="93" r:id="rId94"/>
    <sheet name="5120_CUOTAS ATRASADAS DESCRIP" sheetId="94" r:id="rId95"/>
    <sheet name="5120_CUOTAS ATRASADAS VALIDACI" sheetId="95" r:id="rId96"/>
    <sheet name="5121_NO_REPORTADAS_ESTRUCTURA" sheetId="115" r:id="rId97"/>
    <sheet name="5121_NO_REPORTADAS_DESCRIPCION" sheetId="116" r:id="rId98"/>
    <sheet name="5121_NO_REPORTADAS_VALIDACION" sheetId="117" r:id="rId99"/>
    <sheet name="5122_GARANTI_Mobiliaria_Estruct" sheetId="140" r:id="rId100"/>
    <sheet name="5122_No.Gtia_Mobiliara_Descrip" sheetId="141" r:id="rId101"/>
    <sheet name="5122_NO.Gtia_Mobiliaria_Validac" sheetId="142" r:id="rId102"/>
    <sheet name="Ctrl_cambio_vrs_03_post_28 mar" sheetId="162" r:id="rId103"/>
    <sheet name="Ctrl_cambios_vrs_02_post_30 jun" sheetId="144" r:id="rId104"/>
  </sheets>
  <externalReferences>
    <externalReference r:id="rId105"/>
    <externalReference r:id="rId106"/>
    <externalReference r:id="rId107"/>
    <externalReference r:id="rId108"/>
    <externalReference r:id="rId109"/>
  </externalReferences>
  <definedNames>
    <definedName name="_xlnm._FilterDatabase" localSheetId="40" hidden="1">'4_OPE_ESTRUCTURA_vrs 28 jul'!$B$50:$D$149</definedName>
    <definedName name="_xlnm._FilterDatabase" localSheetId="33" hidden="1">'5101__DEUDORES_ESTRUCTURA'!#REF!</definedName>
    <definedName name="_xlnm._FilterDatabase" localSheetId="34" hidden="1">'5101_DEUDORES_DESCRIPCION'!#REF!</definedName>
    <definedName name="_xlnm._FilterDatabase" localSheetId="39" hidden="1">'5103_OPERACIONES_ESTRUCTURA'!$B$50:$D$150</definedName>
    <definedName name="_xlnm._FilterDatabase" localSheetId="42" hidden="1">'5103_OPERACIONES_VALIDACIO'!$A$5:$A$455</definedName>
    <definedName name="_xlnm._FilterDatabase" localSheetId="74" hidden="1">'5113_GARANTIA_OPERACIONES_VALI'!$A$5:$A$68</definedName>
    <definedName name="_xlnm._FilterDatabase" localSheetId="89" hidden="1">'5118_GRAVAMENES_VALIDACIONES'!#REF!</definedName>
    <definedName name="_xlnm._FilterDatabase" localSheetId="12" hidden="1">AE!$F$2:$Z$317</definedName>
    <definedName name="_xlnm._FilterDatabase" localSheetId="9" hidden="1">BITACORA!$B$4:$J$404</definedName>
    <definedName name="_xlnm._FilterDatabase" localSheetId="5" hidden="1">'Cmpartivo num. Arch Operaciones'!$A$4:$O$506</definedName>
    <definedName name="_xlnm._FilterDatabase" localSheetId="29" hidden="1">'Control de cambios vrs 3'!$A$2:$G$124</definedName>
    <definedName name="_xlnm._FilterDatabase" localSheetId="102" hidden="1">'Ctrl_cambio_vrs_03_post_28 mar'!$A$2:$G$48</definedName>
    <definedName name="_xlnm._FilterDatabase" localSheetId="8" hidden="1">'Ctrl_cambio_vrs_6_Post Julio 24'!$A$2:$G$76</definedName>
    <definedName name="_xlnm._FilterDatabase" localSheetId="103" hidden="1">'Ctrl_cambios_vrs_02_post_30 jun'!$A$2:$G$125</definedName>
    <definedName name="_xlnm._FilterDatabase" localSheetId="21" hidden="1">'Entidad en revisión'!$B$3:$F$170</definedName>
    <definedName name="_xlnm._FilterDatabase" localSheetId="10" hidden="1">Listas!$C$4:$C$122</definedName>
    <definedName name="_xlnm._FilterDatabase" localSheetId="15" hidden="1">Tabla_Tipo_Mitigador!$A$3:$D$3</definedName>
    <definedName name="_xlnm._FilterDatabase" localSheetId="16" hidden="1">'Tabla_Tipo_Mitigador (origi)'!$K$1:$L$44</definedName>
    <definedName name="_xlnm._FilterDatabase" localSheetId="19" hidden="1">'Tablas Provinc. Cantón Distrito'!$B$4:$J$496</definedName>
    <definedName name="_Toc100318374" localSheetId="26">TIPO_COLATERAL_REAL!$B$2</definedName>
    <definedName name="_Toc100318375" localSheetId="27">TIPO_COLATERAL_FINANCIERO!$B$2</definedName>
    <definedName name="_Toc120798394" localSheetId="19">'Tablas Provinc. Cantón Distrito'!$C$2</definedName>
    <definedName name="_Toc120798398" localSheetId="19">'Tablas Provinc. Cantón Distrito'!$H$2</definedName>
    <definedName name="_Toc13062336" localSheetId="19">'Tablas Provinc. Cantón Distrito'!$E$2</definedName>
    <definedName name="_Toc34210866" localSheetId="73">'13_Garantias Operac Validacio'!$B$4</definedName>
    <definedName name="_Toc97728266" localSheetId="73">'13_Garantias Operac Validacio'!$B$2</definedName>
    <definedName name="_Toc99105038" localSheetId="21">'Entidad en revisión'!$B$1</definedName>
    <definedName name="ARCHIVO">TABLAS!$B$41:$F$168</definedName>
    <definedName name="CALIFICACIONES_CP">EQUIV_CALIF_AGENCIA_CALIFICADOR!$B$34:$E$43</definedName>
    <definedName name="CALIFICACIONES_LP">EQUIV_CALIF_AGENCIA_CALIFICADOR!$B$7:$E$30</definedName>
    <definedName name="CLASE_DATO">TABLAS!$B$8:$F$40</definedName>
    <definedName name="COMPORTAMIENTO_PAGO_SBD">TABLAS!$B$567:$F$570</definedName>
    <definedName name="ETAPA">TABLAS!$B$625:$F$627</definedName>
    <definedName name="N17_Gravamenes_Descrip" localSheetId="40">N17_Gravamenes_Descripcion[]</definedName>
    <definedName name="N17_Gravamenes_Descrip" localSheetId="42">N17_Gravamenes_Descripcion[]</definedName>
    <definedName name="N17_Gravamenes_Descrip" localSheetId="61">[1]!N17_Gravamenes_Descripcion[#Data]</definedName>
    <definedName name="N17_Gravamenes_Descrip" localSheetId="29">N17_Gravamenes_Descripcion[]</definedName>
    <definedName name="N17_Gravamenes_Descrip" localSheetId="8">N17_Gravamenes_Descripcion[]</definedName>
    <definedName name="N17_Gravamenes_Descrip" localSheetId="18">[2]!N17_Gravamenes_Descripcion[#Data]</definedName>
    <definedName name="N17_Gravamenes_Descrip" localSheetId="16">N17_Gravamenes_Descripcion[]</definedName>
    <definedName name="N17_Gravamenes_Descrip">N17_Gravamenes_Descripcion[]</definedName>
    <definedName name="N18_Ctas_Cob_No_Asoc_Descrip" localSheetId="40">Tabla42[#All]</definedName>
    <definedName name="N18_Ctas_Cob_No_Asoc_Descrip" localSheetId="42">Tabla42[#All]</definedName>
    <definedName name="N18_Ctas_Cob_No_Asoc_Descrip" localSheetId="29">Tabla42[#All]</definedName>
    <definedName name="N18_Ctas_Cob_No_Asoc_Descrip" localSheetId="8">Tabla42[#All]</definedName>
    <definedName name="N18_Ctas_Cob_No_Asoc_Descrip" localSheetId="18">[2]!Tabla42[#All]</definedName>
    <definedName name="N18_Ctas_Cob_No_Asoc_Descrip" localSheetId="16">Tabla42[#All]</definedName>
    <definedName name="N18_Ctas_Cob_No_Asoc_Descrip">Tabla42[#All]</definedName>
    <definedName name="rrrrrr" localSheetId="8">Tabla42[#All]</definedName>
    <definedName name="rrrrrr">Tabla42[#All]</definedName>
    <definedName name="SECTOR_ECONOMICO">TABLAS!$B$183:$F$216</definedName>
    <definedName name="TIPO_ACTIVIDAD_ECONOMICA">TABLAS!$B$252:$F$566</definedName>
    <definedName name="TIPO_ACTIVIDADES_CAMBIO_CLIMATICO">TABLAS!$B$951:$F$1155</definedName>
    <definedName name="TIPO_ADQUISICION_BIEN">TABLAS!$B$873:$F$879</definedName>
    <definedName name="TIPO_AMBITO_CAMBIO_CLIMATICO">TABLAS!$B$1156:$F$1159</definedName>
    <definedName name="TIPO_ASIGNACION_CALIFICACION">TABLAS!$B$245:$F$247</definedName>
    <definedName name="TIPO_BENEFICIARIO_SBD">TABLAS!$B$571:$F$591</definedName>
    <definedName name="TIPO_BIEN">TABLAS!$B$880:$F$893</definedName>
    <definedName name="TIPO_CANTON">TABLAS!$B$1337:$F$1420</definedName>
    <definedName name="TIPO_CAPACIDAD_PAGO">TABLAS!$B$229:$F$232</definedName>
    <definedName name="TIPO_CARGA_CLASE_DATO">TABLAS!$B$169:$F$173</definedName>
    <definedName name="TIPO_CATALOGO">TABLAS!$B$637:$F$648</definedName>
    <definedName name="TIPO_CATEGORIA_RIESGO_MICROCREDITO_SBD">TABLAS!$B$217:$F$222</definedName>
    <definedName name="TIPO_CATEGORIA_RIESGO_SBD">TABLAS!$B$223:$F$228</definedName>
    <definedName name="TIPO_COLATERAL_REAL">TIPO_COLATERAL_REAL!$B$4:$E$9</definedName>
    <definedName name="TIPO_COMPORTAMIENTO_PAGO">TABLAS!$B$248:$F$251</definedName>
    <definedName name="TIPO_CONDICIONES_ESPECIALES_DEUDOR">TABLAS!$B$233:$F$235</definedName>
    <definedName name="TIPO_CUOTA">TABLAS!$B$1314:$F$1315</definedName>
    <definedName name="TIPO_CUOTA_PRINCIPAL">TABLAS!$B$668:$F$672</definedName>
    <definedName name="TIPO_DEPENDENCIA">TABLAS!$B$1304:$F$1313</definedName>
    <definedName name="TIPO_DEUDOR_SFN">TABLAS!$B$739:$F$750</definedName>
    <definedName name="TIPO_DISTRITO">TABLAS!$B$1421:$F$1912</definedName>
    <definedName name="TIPO_DOCUMENTO_LEGAL">TABLAS!$B$1268:$F$1299</definedName>
    <definedName name="TIPO_ENFOQUE">TABLAS!$B$614:$F$616</definedName>
    <definedName name="TIPO_ESTADO_OPERACION">TABLAS!$B$649:$F$654</definedName>
    <definedName name="TIPO_FONDO_FINANCIAMIENTO_CAMBIO_CLIMATICO">TABLAS!$B$1160:$F$1208</definedName>
    <definedName name="TIPO_FUENTE_FINANCIAMIENTO">TABLAS!$B$1209:$F$1222</definedName>
    <definedName name="TIPO_GARANTIA">TABLAS!$B$859:$F$868</definedName>
    <definedName name="TIPO_GRADO_GRAVAMENES">TABLAS!$B$1300:$F$1303</definedName>
    <definedName name="TIPO_INDICADOR_GENERADOR_DIVISAS">TABLAS!$B$236:$F$240</definedName>
    <definedName name="TIPO_INDICADOR_GENERADOR_DIVISAS_SBD">TABLAS!$B$1316:$F$1321</definedName>
    <definedName name="TIPO_INDICADOR_INSCRIPCION">TABLAS!$B$869:$F$872</definedName>
    <definedName name="TIPO_INGRESO_DEUDOR">TABLAS!$B$595:$F$613</definedName>
    <definedName name="TIPO_INTERES_REFERENCIA_TASA_VARIABLE">TABLAS!$B$673:$F$690</definedName>
    <definedName name="TIPO_MITIGADOR_RIESGO">TABLAS!$B$1227:$F$1267</definedName>
    <definedName name="TIPO_MODALIDAD_FUENTE_FINANCIAMIENTO">TABLAS!$B$1223:$F$1226</definedName>
    <definedName name="TIPO_MODIFICACION_OPERACION">TABLAS!$B$831:$F$855</definedName>
    <definedName name="TIPO_MOTIVO_BIEN_REALIZABLE_NO_REPORTADO">TABLAS!$B$894:$F$905</definedName>
    <definedName name="TIPO_MOTIVO_OPERACION_ESPECIAL">TABLAS!$B$1326:$F$1329</definedName>
    <definedName name="TIPO_MOTIVO_OPERACION_NO_REPORTADA">TABLAS!$B$1929:$F$1981</definedName>
    <definedName name="TIPO_NATURALEZA_GASTO">TABLAS!$B$751:$F$788</definedName>
    <definedName name="TIPO_OPERACION">TABLAS!$B$628:$F$636</definedName>
    <definedName name="TIPO_OPERACION_SFN">TABLAS!$B$734:$F$738</definedName>
    <definedName name="TIPO_ORIGEN_RECURSOS">TABLAS!$B$789:$F$830</definedName>
    <definedName name="TIPO_PERIODICIDAD">TABLAS!$B$655:$F$667</definedName>
    <definedName name="TIPO_PERSONA">TABLAS!$B$174:$F$182</definedName>
    <definedName name="TIPO_PROGRAMA_AUTORIZADO_SBD">TABLAS!$B$691:$F$719</definedName>
    <definedName name="TIPO_PROVINCIA">TABLAS!$B$1330:$F$1336</definedName>
    <definedName name="TIPO_RIESGO_CAMBIARIO_DEUDOR">TABLAS!$B$592:$F$594</definedName>
    <definedName name="TIPO_SECTOR_PRIORITARIO_DEUDOR_SBD">TABLAS!$B$720:$F$733</definedName>
    <definedName name="TIPO_SEGMENTO">TABLAS!$B$617:$F$624</definedName>
    <definedName name="TIPO_SUBTEMAS_CAMBIO_CLIMATICO">TABLAS!$B$919:$F$950</definedName>
    <definedName name="TIPO_TEMA_CAMBIO_CLIMÁTICO">TABLAS!$B$906:$F$918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7" i="31" l="1"/>
  <c r="C486" i="124"/>
  <c r="C487" i="124" s="1"/>
  <c r="C488" i="124" s="1"/>
  <c r="C489" i="124" s="1"/>
  <c r="C490" i="124" s="1"/>
  <c r="C491" i="124" s="1"/>
  <c r="C492" i="124" s="1"/>
  <c r="C493" i="124" s="1"/>
  <c r="C494" i="124" s="1"/>
  <c r="C495" i="124" s="1"/>
  <c r="C496" i="124" s="1"/>
  <c r="C497" i="124" s="1"/>
  <c r="C498" i="124" s="1"/>
  <c r="C499" i="124" s="1"/>
  <c r="C500" i="124" s="1"/>
  <c r="C501" i="124" s="1"/>
  <c r="B11" i="142"/>
  <c r="A11" i="142"/>
  <c r="B5" i="25" l="1"/>
  <c r="A5" i="25"/>
  <c r="I506" i="161" l="1"/>
  <c r="A506" i="161"/>
  <c r="I505" i="161"/>
  <c r="A505" i="161"/>
  <c r="I504" i="161"/>
  <c r="A504" i="161"/>
  <c r="I503" i="161"/>
  <c r="A503" i="161"/>
  <c r="I502" i="161"/>
  <c r="A502" i="161"/>
  <c r="I501" i="161"/>
  <c r="A501" i="161"/>
  <c r="I500" i="161"/>
  <c r="A500" i="161"/>
  <c r="I499" i="161"/>
  <c r="A499" i="161"/>
  <c r="I498" i="161"/>
  <c r="A498" i="161"/>
  <c r="I497" i="161"/>
  <c r="A497" i="161"/>
  <c r="I496" i="161"/>
  <c r="A496" i="161"/>
  <c r="I495" i="161"/>
  <c r="A495" i="161"/>
  <c r="I494" i="161"/>
  <c r="A494" i="161"/>
  <c r="I493" i="161"/>
  <c r="A493" i="161"/>
  <c r="I492" i="161"/>
  <c r="A492" i="161"/>
  <c r="I491" i="161"/>
  <c r="A491" i="161"/>
  <c r="I490" i="161"/>
  <c r="A490" i="161"/>
  <c r="I489" i="161"/>
  <c r="A489" i="161"/>
  <c r="I488" i="161"/>
  <c r="A488" i="161"/>
  <c r="I487" i="161"/>
  <c r="A487" i="161"/>
  <c r="I486" i="161"/>
  <c r="A486" i="161"/>
  <c r="I485" i="161"/>
  <c r="A485" i="161"/>
  <c r="I484" i="161"/>
  <c r="A484" i="161"/>
  <c r="I483" i="161"/>
  <c r="A483" i="161"/>
  <c r="I482" i="161"/>
  <c r="A482" i="161"/>
  <c r="I481" i="161"/>
  <c r="A481" i="161"/>
  <c r="I480" i="161"/>
  <c r="A480" i="161"/>
  <c r="I479" i="161"/>
  <c r="A479" i="161"/>
  <c r="I478" i="161"/>
  <c r="A478" i="161"/>
  <c r="I477" i="161"/>
  <c r="A477" i="161"/>
  <c r="I476" i="161"/>
  <c r="A476" i="161"/>
  <c r="I475" i="161"/>
  <c r="A475" i="161"/>
  <c r="I474" i="161"/>
  <c r="A474" i="161"/>
  <c r="I473" i="161"/>
  <c r="A473" i="161"/>
  <c r="I472" i="161"/>
  <c r="A472" i="161"/>
  <c r="I471" i="161"/>
  <c r="A471" i="161"/>
  <c r="I470" i="161"/>
  <c r="A470" i="161"/>
  <c r="I469" i="161"/>
  <c r="A469" i="161"/>
  <c r="I468" i="161"/>
  <c r="A468" i="161"/>
  <c r="I467" i="161"/>
  <c r="A467" i="161"/>
  <c r="I466" i="161"/>
  <c r="A466" i="161"/>
  <c r="I465" i="161"/>
  <c r="A465" i="161"/>
  <c r="I464" i="161"/>
  <c r="A464" i="161"/>
  <c r="I463" i="161"/>
  <c r="A463" i="161"/>
  <c r="I462" i="161"/>
  <c r="A462" i="161"/>
  <c r="I461" i="161"/>
  <c r="A461" i="161"/>
  <c r="I460" i="161"/>
  <c r="A460" i="161"/>
  <c r="I459" i="161"/>
  <c r="A459" i="161"/>
  <c r="I458" i="161"/>
  <c r="A458" i="161"/>
  <c r="I457" i="161"/>
  <c r="A457" i="161"/>
  <c r="I456" i="161"/>
  <c r="A456" i="161"/>
  <c r="I455" i="161"/>
  <c r="A455" i="161"/>
  <c r="I454" i="161"/>
  <c r="A454" i="161"/>
  <c r="I453" i="161"/>
  <c r="A453" i="161"/>
  <c r="I452" i="161"/>
  <c r="A452" i="161"/>
  <c r="I451" i="161"/>
  <c r="A451" i="161"/>
  <c r="I450" i="161"/>
  <c r="A450" i="161"/>
  <c r="I449" i="161"/>
  <c r="A449" i="161"/>
  <c r="I448" i="161"/>
  <c r="A448" i="161"/>
  <c r="I447" i="161"/>
  <c r="A447" i="161"/>
  <c r="I446" i="161"/>
  <c r="A446" i="161"/>
  <c r="I445" i="161"/>
  <c r="A445" i="161"/>
  <c r="I444" i="161"/>
  <c r="A444" i="161"/>
  <c r="I443" i="161"/>
  <c r="A443" i="161"/>
  <c r="I442" i="161"/>
  <c r="A442" i="161"/>
  <c r="I441" i="161"/>
  <c r="A441" i="161"/>
  <c r="I440" i="161"/>
  <c r="A440" i="161"/>
  <c r="I439" i="161"/>
  <c r="A439" i="161"/>
  <c r="I438" i="161"/>
  <c r="A438" i="161"/>
  <c r="I437" i="161"/>
  <c r="A437" i="161"/>
  <c r="I436" i="161"/>
  <c r="A436" i="161"/>
  <c r="I435" i="161"/>
  <c r="A435" i="161"/>
  <c r="I434" i="161"/>
  <c r="A434" i="161"/>
  <c r="I433" i="161"/>
  <c r="A433" i="161"/>
  <c r="I432" i="161"/>
  <c r="A432" i="161"/>
  <c r="I431" i="161"/>
  <c r="A431" i="161"/>
  <c r="I430" i="161"/>
  <c r="A430" i="161"/>
  <c r="I429" i="161"/>
  <c r="A429" i="161"/>
  <c r="I428" i="161"/>
  <c r="A428" i="161"/>
  <c r="I427" i="161"/>
  <c r="A427" i="161"/>
  <c r="I426" i="161"/>
  <c r="A426" i="161"/>
  <c r="I425" i="161"/>
  <c r="A425" i="161"/>
  <c r="I424" i="161"/>
  <c r="A424" i="161"/>
  <c r="I423" i="161"/>
  <c r="A423" i="161"/>
  <c r="I422" i="161"/>
  <c r="A422" i="161"/>
  <c r="I421" i="161"/>
  <c r="A421" i="161"/>
  <c r="I420" i="161"/>
  <c r="A420" i="161"/>
  <c r="I419" i="161"/>
  <c r="A419" i="161"/>
  <c r="I418" i="161"/>
  <c r="A418" i="161"/>
  <c r="I417" i="161"/>
  <c r="A417" i="161"/>
  <c r="I416" i="161"/>
  <c r="A416" i="161"/>
  <c r="I415" i="161"/>
  <c r="A415" i="161"/>
  <c r="I414" i="161"/>
  <c r="A414" i="161"/>
  <c r="I413" i="161"/>
  <c r="A413" i="161"/>
  <c r="I412" i="161"/>
  <c r="A412" i="161"/>
  <c r="I411" i="161"/>
  <c r="A411" i="161"/>
  <c r="I410" i="161"/>
  <c r="A410" i="161"/>
  <c r="I409" i="161"/>
  <c r="A409" i="161"/>
  <c r="I408" i="161"/>
  <c r="A408" i="161"/>
  <c r="I407" i="161"/>
  <c r="A407" i="161"/>
  <c r="I406" i="161"/>
  <c r="A406" i="161"/>
  <c r="I405" i="161"/>
  <c r="A405" i="161"/>
  <c r="I404" i="161"/>
  <c r="A404" i="161"/>
  <c r="I403" i="161"/>
  <c r="A403" i="161"/>
  <c r="I402" i="161"/>
  <c r="A402" i="161"/>
  <c r="I401" i="161"/>
  <c r="A401" i="161"/>
  <c r="I400" i="161"/>
  <c r="A400" i="161"/>
  <c r="I399" i="161"/>
  <c r="A399" i="161"/>
  <c r="I398" i="161"/>
  <c r="A398" i="161"/>
  <c r="I397" i="161"/>
  <c r="A397" i="161"/>
  <c r="I396" i="161"/>
  <c r="A396" i="161"/>
  <c r="I395" i="161"/>
  <c r="A395" i="161"/>
  <c r="I394" i="161"/>
  <c r="A394" i="161"/>
  <c r="I393" i="161"/>
  <c r="A393" i="161"/>
  <c r="I392" i="161"/>
  <c r="A392" i="161"/>
  <c r="I391" i="161"/>
  <c r="A391" i="161"/>
  <c r="I390" i="161"/>
  <c r="A390" i="161"/>
  <c r="I389" i="161"/>
  <c r="A389" i="161"/>
  <c r="I388" i="161"/>
  <c r="A388" i="161"/>
  <c r="I387" i="161"/>
  <c r="A387" i="161"/>
  <c r="I386" i="161"/>
  <c r="A386" i="161"/>
  <c r="I385" i="161"/>
  <c r="A385" i="161"/>
  <c r="I384" i="161"/>
  <c r="A384" i="161"/>
  <c r="I383" i="161"/>
  <c r="A383" i="161"/>
  <c r="I382" i="161"/>
  <c r="A382" i="161"/>
  <c r="I381" i="161"/>
  <c r="A381" i="161"/>
  <c r="I380" i="161"/>
  <c r="A380" i="161"/>
  <c r="I379" i="161"/>
  <c r="A379" i="161"/>
  <c r="I378" i="161"/>
  <c r="A378" i="161"/>
  <c r="I377" i="161"/>
  <c r="A377" i="161"/>
  <c r="I376" i="161"/>
  <c r="A376" i="161"/>
  <c r="I375" i="161"/>
  <c r="A375" i="161"/>
  <c r="I374" i="161"/>
  <c r="A374" i="161"/>
  <c r="I373" i="161"/>
  <c r="A373" i="161"/>
  <c r="I372" i="161"/>
  <c r="A372" i="161"/>
  <c r="I371" i="161"/>
  <c r="A371" i="161"/>
  <c r="I370" i="161"/>
  <c r="A370" i="161"/>
  <c r="I369" i="161"/>
  <c r="A369" i="161"/>
  <c r="I368" i="161"/>
  <c r="A368" i="161"/>
  <c r="I367" i="161"/>
  <c r="A367" i="161"/>
  <c r="I366" i="161"/>
  <c r="A366" i="161"/>
  <c r="I365" i="161"/>
  <c r="A365" i="161"/>
  <c r="I364" i="161"/>
  <c r="A364" i="161"/>
  <c r="I363" i="161"/>
  <c r="A363" i="161"/>
  <c r="I362" i="161"/>
  <c r="A362" i="161"/>
  <c r="I361" i="161"/>
  <c r="A361" i="161"/>
  <c r="I360" i="161"/>
  <c r="A360" i="161"/>
  <c r="I359" i="161"/>
  <c r="A359" i="161"/>
  <c r="I358" i="161"/>
  <c r="A358" i="161"/>
  <c r="I357" i="161"/>
  <c r="A357" i="161"/>
  <c r="I356" i="161"/>
  <c r="A356" i="161"/>
  <c r="I355" i="161"/>
  <c r="A355" i="161"/>
  <c r="I354" i="161"/>
  <c r="A354" i="161"/>
  <c r="I353" i="161"/>
  <c r="A353" i="161"/>
  <c r="I352" i="161"/>
  <c r="A352" i="161"/>
  <c r="I351" i="161"/>
  <c r="A351" i="161"/>
  <c r="I350" i="161"/>
  <c r="A350" i="161"/>
  <c r="I349" i="161"/>
  <c r="A349" i="161"/>
  <c r="I348" i="161"/>
  <c r="A348" i="161"/>
  <c r="I347" i="161"/>
  <c r="A347" i="161"/>
  <c r="I346" i="161"/>
  <c r="A346" i="161"/>
  <c r="I345" i="161"/>
  <c r="A345" i="161"/>
  <c r="I344" i="161"/>
  <c r="A344" i="161"/>
  <c r="I343" i="161"/>
  <c r="A343" i="161"/>
  <c r="I342" i="161"/>
  <c r="A342" i="161"/>
  <c r="I341" i="161"/>
  <c r="A341" i="161"/>
  <c r="I340" i="161"/>
  <c r="A340" i="161"/>
  <c r="I339" i="161"/>
  <c r="A339" i="161"/>
  <c r="I338" i="161"/>
  <c r="A338" i="161"/>
  <c r="I337" i="161"/>
  <c r="A337" i="161"/>
  <c r="I336" i="161"/>
  <c r="A336" i="161"/>
  <c r="I335" i="161"/>
  <c r="A335" i="161"/>
  <c r="I334" i="161"/>
  <c r="A334" i="161"/>
  <c r="I333" i="161"/>
  <c r="A333" i="161"/>
  <c r="I332" i="161"/>
  <c r="A332" i="161"/>
  <c r="I331" i="161"/>
  <c r="A331" i="161"/>
  <c r="I330" i="161"/>
  <c r="A330" i="161"/>
  <c r="I329" i="161"/>
  <c r="A329" i="161"/>
  <c r="I328" i="161"/>
  <c r="A328" i="161"/>
  <c r="I327" i="161"/>
  <c r="A327" i="161"/>
  <c r="I326" i="161"/>
  <c r="A326" i="161"/>
  <c r="I325" i="161"/>
  <c r="A325" i="161"/>
  <c r="I324" i="161"/>
  <c r="A324" i="161"/>
  <c r="I323" i="161"/>
  <c r="A323" i="161"/>
  <c r="I322" i="161"/>
  <c r="A322" i="161"/>
  <c r="I321" i="161"/>
  <c r="A321" i="161"/>
  <c r="I320" i="161"/>
  <c r="A320" i="161"/>
  <c r="I319" i="161"/>
  <c r="A319" i="161"/>
  <c r="I318" i="161"/>
  <c r="A318" i="161"/>
  <c r="I317" i="161"/>
  <c r="A317" i="161"/>
  <c r="I316" i="161"/>
  <c r="A316" i="161"/>
  <c r="I315" i="161"/>
  <c r="A315" i="161"/>
  <c r="I314" i="161"/>
  <c r="A314" i="161"/>
  <c r="I313" i="161"/>
  <c r="A313" i="161"/>
  <c r="I312" i="161"/>
  <c r="A312" i="161"/>
  <c r="I311" i="161"/>
  <c r="A311" i="161"/>
  <c r="I310" i="161"/>
  <c r="A310" i="161"/>
  <c r="I309" i="161"/>
  <c r="A309" i="161"/>
  <c r="I308" i="161"/>
  <c r="A308" i="161"/>
  <c r="I307" i="161"/>
  <c r="A307" i="161"/>
  <c r="I306" i="161"/>
  <c r="A306" i="161"/>
  <c r="I305" i="161"/>
  <c r="A305" i="161"/>
  <c r="I304" i="161"/>
  <c r="A304" i="161"/>
  <c r="I303" i="161"/>
  <c r="A303" i="161"/>
  <c r="I302" i="161"/>
  <c r="A302" i="161"/>
  <c r="I301" i="161"/>
  <c r="A301" i="161"/>
  <c r="I300" i="161"/>
  <c r="A300" i="161"/>
  <c r="I299" i="161"/>
  <c r="A299" i="161"/>
  <c r="I298" i="161"/>
  <c r="A298" i="161"/>
  <c r="I297" i="161"/>
  <c r="A297" i="161"/>
  <c r="I296" i="161"/>
  <c r="A296" i="161"/>
  <c r="I295" i="161"/>
  <c r="A295" i="161"/>
  <c r="I294" i="161"/>
  <c r="A294" i="161"/>
  <c r="I293" i="161"/>
  <c r="A293" i="161"/>
  <c r="I292" i="161"/>
  <c r="A292" i="161"/>
  <c r="I291" i="161"/>
  <c r="A291" i="161"/>
  <c r="I290" i="161"/>
  <c r="A290" i="161"/>
  <c r="I289" i="161"/>
  <c r="A289" i="161"/>
  <c r="I288" i="161"/>
  <c r="A288" i="161"/>
  <c r="I287" i="161"/>
  <c r="A287" i="161"/>
  <c r="I286" i="161"/>
  <c r="A286" i="161"/>
  <c r="I285" i="161"/>
  <c r="A285" i="161"/>
  <c r="I284" i="161"/>
  <c r="A284" i="161"/>
  <c r="I283" i="161"/>
  <c r="A283" i="161"/>
  <c r="I282" i="161"/>
  <c r="A282" i="161"/>
  <c r="I281" i="161"/>
  <c r="A281" i="161"/>
  <c r="I280" i="161"/>
  <c r="A280" i="161"/>
  <c r="I279" i="161"/>
  <c r="A279" i="161"/>
  <c r="I278" i="161"/>
  <c r="A278" i="161"/>
  <c r="I277" i="161"/>
  <c r="A277" i="161"/>
  <c r="I276" i="161"/>
  <c r="A276" i="161"/>
  <c r="I275" i="161"/>
  <c r="A275" i="161"/>
  <c r="I274" i="161"/>
  <c r="A274" i="161"/>
  <c r="I273" i="161"/>
  <c r="A273" i="161"/>
  <c r="I272" i="161"/>
  <c r="A272" i="161"/>
  <c r="I271" i="161"/>
  <c r="A271" i="161"/>
  <c r="I270" i="161"/>
  <c r="A270" i="161"/>
  <c r="I269" i="161"/>
  <c r="A269" i="161"/>
  <c r="I268" i="161"/>
  <c r="A268" i="161"/>
  <c r="I267" i="161"/>
  <c r="A267" i="161"/>
  <c r="I266" i="161"/>
  <c r="A266" i="161"/>
  <c r="I265" i="161"/>
  <c r="A265" i="161"/>
  <c r="I264" i="161"/>
  <c r="A264" i="161"/>
  <c r="I263" i="161"/>
  <c r="A263" i="161"/>
  <c r="I262" i="161"/>
  <c r="A262" i="161"/>
  <c r="I261" i="161"/>
  <c r="A261" i="161"/>
  <c r="I260" i="161"/>
  <c r="A260" i="161"/>
  <c r="I259" i="161"/>
  <c r="A259" i="161"/>
  <c r="I258" i="161"/>
  <c r="A258" i="161"/>
  <c r="I257" i="161"/>
  <c r="A257" i="161"/>
  <c r="I256" i="161"/>
  <c r="A256" i="161"/>
  <c r="I255" i="161"/>
  <c r="A255" i="161"/>
  <c r="I254" i="161"/>
  <c r="A254" i="161"/>
  <c r="I253" i="161"/>
  <c r="A253" i="161"/>
  <c r="I252" i="161"/>
  <c r="A252" i="161"/>
  <c r="I251" i="161"/>
  <c r="A251" i="161"/>
  <c r="I250" i="161"/>
  <c r="A250" i="161"/>
  <c r="I249" i="161"/>
  <c r="A249" i="161"/>
  <c r="I248" i="161"/>
  <c r="A248" i="161"/>
  <c r="I247" i="161"/>
  <c r="A247" i="161"/>
  <c r="I246" i="161"/>
  <c r="A246" i="161"/>
  <c r="I245" i="161"/>
  <c r="A245" i="161"/>
  <c r="I244" i="161"/>
  <c r="A244" i="161"/>
  <c r="I243" i="161"/>
  <c r="A243" i="161"/>
  <c r="I242" i="161"/>
  <c r="A242" i="161"/>
  <c r="I241" i="161"/>
  <c r="A241" i="161"/>
  <c r="I240" i="161"/>
  <c r="A240" i="161"/>
  <c r="I239" i="161"/>
  <c r="A239" i="161"/>
  <c r="I238" i="161"/>
  <c r="A238" i="161"/>
  <c r="I237" i="161"/>
  <c r="A237" i="161"/>
  <c r="I236" i="161"/>
  <c r="A236" i="161"/>
  <c r="I235" i="161"/>
  <c r="A235" i="161"/>
  <c r="I234" i="161"/>
  <c r="A234" i="161"/>
  <c r="I233" i="161"/>
  <c r="A233" i="161"/>
  <c r="I232" i="161"/>
  <c r="A232" i="161"/>
  <c r="I231" i="161"/>
  <c r="A231" i="161"/>
  <c r="I230" i="161"/>
  <c r="A230" i="161"/>
  <c r="I229" i="161"/>
  <c r="A229" i="161"/>
  <c r="I228" i="161"/>
  <c r="A228" i="161"/>
  <c r="I227" i="161"/>
  <c r="A227" i="161"/>
  <c r="I226" i="161"/>
  <c r="A226" i="161"/>
  <c r="I225" i="161"/>
  <c r="A225" i="161"/>
  <c r="I224" i="161"/>
  <c r="A224" i="161"/>
  <c r="I223" i="161"/>
  <c r="A223" i="161"/>
  <c r="I222" i="161"/>
  <c r="A222" i="161"/>
  <c r="I221" i="161"/>
  <c r="A221" i="161"/>
  <c r="I220" i="161"/>
  <c r="A220" i="161"/>
  <c r="I219" i="161"/>
  <c r="A219" i="161"/>
  <c r="I218" i="161"/>
  <c r="A218" i="161"/>
  <c r="I217" i="161"/>
  <c r="A217" i="161"/>
  <c r="I216" i="161"/>
  <c r="A216" i="161"/>
  <c r="I215" i="161"/>
  <c r="A215" i="161"/>
  <c r="I214" i="161"/>
  <c r="A214" i="161"/>
  <c r="I213" i="161"/>
  <c r="A213" i="161"/>
  <c r="I212" i="161"/>
  <c r="A212" i="161"/>
  <c r="I211" i="161"/>
  <c r="A211" i="161"/>
  <c r="I210" i="161"/>
  <c r="A210" i="161"/>
  <c r="I209" i="161"/>
  <c r="A209" i="161"/>
  <c r="I208" i="161"/>
  <c r="A208" i="161"/>
  <c r="I207" i="161"/>
  <c r="A207" i="161"/>
  <c r="I206" i="161"/>
  <c r="A206" i="161"/>
  <c r="I205" i="161"/>
  <c r="A205" i="161"/>
  <c r="I204" i="161"/>
  <c r="A204" i="161"/>
  <c r="I203" i="161"/>
  <c r="A203" i="161"/>
  <c r="I202" i="161"/>
  <c r="A202" i="161"/>
  <c r="I201" i="161"/>
  <c r="A201" i="161"/>
  <c r="I200" i="161"/>
  <c r="A200" i="161"/>
  <c r="I199" i="161"/>
  <c r="A199" i="161"/>
  <c r="I198" i="161"/>
  <c r="A198" i="161"/>
  <c r="I197" i="161"/>
  <c r="A197" i="161"/>
  <c r="I196" i="161"/>
  <c r="A196" i="161"/>
  <c r="I195" i="161"/>
  <c r="A195" i="161"/>
  <c r="I194" i="161"/>
  <c r="A194" i="161"/>
  <c r="I193" i="161"/>
  <c r="A193" i="161"/>
  <c r="I192" i="161"/>
  <c r="A192" i="161"/>
  <c r="I191" i="161"/>
  <c r="A191" i="161"/>
  <c r="I190" i="161"/>
  <c r="A190" i="161"/>
  <c r="I189" i="161"/>
  <c r="A189" i="161"/>
  <c r="I188" i="161"/>
  <c r="A188" i="161"/>
  <c r="I187" i="161"/>
  <c r="A187" i="161"/>
  <c r="I186" i="161"/>
  <c r="A186" i="161"/>
  <c r="I185" i="161"/>
  <c r="A185" i="161"/>
  <c r="I184" i="161"/>
  <c r="A184" i="161"/>
  <c r="I183" i="161"/>
  <c r="A183" i="161"/>
  <c r="I182" i="161"/>
  <c r="A182" i="161"/>
  <c r="I181" i="161"/>
  <c r="A181" i="161"/>
  <c r="I180" i="161"/>
  <c r="A180" i="161"/>
  <c r="I179" i="161"/>
  <c r="A179" i="161"/>
  <c r="I178" i="161"/>
  <c r="A178" i="161"/>
  <c r="I177" i="161"/>
  <c r="A177" i="161"/>
  <c r="I176" i="161"/>
  <c r="A176" i="161"/>
  <c r="I175" i="161"/>
  <c r="A175" i="161"/>
  <c r="I174" i="161"/>
  <c r="A174" i="161"/>
  <c r="I173" i="161"/>
  <c r="A173" i="161"/>
  <c r="I172" i="161"/>
  <c r="A172" i="161"/>
  <c r="I171" i="161"/>
  <c r="A171" i="161"/>
  <c r="I170" i="161"/>
  <c r="A170" i="161"/>
  <c r="I169" i="161"/>
  <c r="A169" i="161"/>
  <c r="I168" i="161"/>
  <c r="A168" i="161"/>
  <c r="I167" i="161"/>
  <c r="A167" i="161"/>
  <c r="I166" i="161"/>
  <c r="A166" i="161"/>
  <c r="I165" i="161"/>
  <c r="A165" i="161"/>
  <c r="I164" i="161"/>
  <c r="A164" i="161"/>
  <c r="I163" i="161"/>
  <c r="A163" i="161"/>
  <c r="I162" i="161"/>
  <c r="A162" i="161"/>
  <c r="I161" i="161"/>
  <c r="A161" i="161"/>
  <c r="I160" i="161"/>
  <c r="A160" i="161"/>
  <c r="I159" i="161"/>
  <c r="A159" i="161"/>
  <c r="I158" i="161"/>
  <c r="A158" i="161"/>
  <c r="I157" i="161"/>
  <c r="A157" i="161"/>
  <c r="I156" i="161"/>
  <c r="A156" i="161"/>
  <c r="I155" i="161"/>
  <c r="A155" i="161"/>
  <c r="I154" i="161"/>
  <c r="A154" i="161"/>
  <c r="I153" i="161"/>
  <c r="A153" i="161"/>
  <c r="I152" i="161"/>
  <c r="A152" i="161"/>
  <c r="I151" i="161"/>
  <c r="A151" i="161"/>
  <c r="I150" i="161"/>
  <c r="A150" i="161"/>
  <c r="I149" i="161"/>
  <c r="A149" i="161"/>
  <c r="I148" i="161"/>
  <c r="A148" i="161"/>
  <c r="I147" i="161"/>
  <c r="A147" i="161"/>
  <c r="I146" i="161"/>
  <c r="A146" i="161"/>
  <c r="I145" i="161"/>
  <c r="A145" i="161"/>
  <c r="I144" i="161"/>
  <c r="A144" i="161"/>
  <c r="I143" i="161"/>
  <c r="A143" i="161"/>
  <c r="I142" i="161"/>
  <c r="A142" i="161"/>
  <c r="I141" i="161"/>
  <c r="A141" i="161"/>
  <c r="I140" i="161"/>
  <c r="A140" i="161"/>
  <c r="I139" i="161"/>
  <c r="A139" i="161"/>
  <c r="I138" i="161"/>
  <c r="A138" i="161"/>
  <c r="I137" i="161"/>
  <c r="A137" i="161"/>
  <c r="I136" i="161"/>
  <c r="A136" i="161"/>
  <c r="I135" i="161"/>
  <c r="A135" i="161"/>
  <c r="I134" i="161"/>
  <c r="A134" i="161"/>
  <c r="I133" i="161"/>
  <c r="A133" i="161"/>
  <c r="I132" i="161"/>
  <c r="A132" i="161"/>
  <c r="I131" i="161"/>
  <c r="A131" i="161"/>
  <c r="I130" i="161"/>
  <c r="A130" i="161"/>
  <c r="I129" i="161"/>
  <c r="A129" i="161"/>
  <c r="I128" i="161"/>
  <c r="A128" i="161"/>
  <c r="I127" i="161"/>
  <c r="A127" i="161"/>
  <c r="I126" i="161"/>
  <c r="A126" i="161"/>
  <c r="I125" i="161"/>
  <c r="A125" i="161"/>
  <c r="I124" i="161"/>
  <c r="A124" i="161"/>
  <c r="I123" i="161"/>
  <c r="A123" i="161"/>
  <c r="I122" i="161"/>
  <c r="A122" i="161"/>
  <c r="I121" i="161"/>
  <c r="A121" i="161"/>
  <c r="I120" i="161"/>
  <c r="A120" i="161"/>
  <c r="I119" i="161"/>
  <c r="A119" i="161"/>
  <c r="I118" i="161"/>
  <c r="A118" i="161"/>
  <c r="I117" i="161"/>
  <c r="A117" i="161"/>
  <c r="I116" i="161"/>
  <c r="A116" i="161"/>
  <c r="I115" i="161"/>
  <c r="A115" i="161"/>
  <c r="I114" i="161"/>
  <c r="A114" i="161"/>
  <c r="I113" i="161"/>
  <c r="A113" i="161"/>
  <c r="I112" i="161"/>
  <c r="A112" i="161"/>
  <c r="I111" i="161"/>
  <c r="A111" i="161"/>
  <c r="I110" i="161"/>
  <c r="A110" i="161"/>
  <c r="I109" i="161"/>
  <c r="A109" i="161"/>
  <c r="I108" i="161"/>
  <c r="A108" i="161"/>
  <c r="I107" i="161"/>
  <c r="A107" i="161"/>
  <c r="I106" i="161"/>
  <c r="A106" i="161"/>
  <c r="I105" i="161"/>
  <c r="A105" i="161"/>
  <c r="I104" i="161"/>
  <c r="A104" i="161"/>
  <c r="I103" i="161"/>
  <c r="A103" i="161"/>
  <c r="I102" i="161"/>
  <c r="A102" i="161"/>
  <c r="I101" i="161"/>
  <c r="A101" i="161"/>
  <c r="I100" i="161"/>
  <c r="A100" i="161"/>
  <c r="I99" i="161"/>
  <c r="A99" i="161"/>
  <c r="I98" i="161"/>
  <c r="A98" i="161"/>
  <c r="I97" i="161"/>
  <c r="A97" i="161"/>
  <c r="I96" i="161"/>
  <c r="A96" i="161"/>
  <c r="I95" i="161"/>
  <c r="A95" i="161"/>
  <c r="I94" i="161"/>
  <c r="A94" i="161"/>
  <c r="I93" i="161"/>
  <c r="A93" i="161"/>
  <c r="I92" i="161"/>
  <c r="A92" i="161"/>
  <c r="I91" i="161"/>
  <c r="A91" i="161"/>
  <c r="I90" i="161"/>
  <c r="A90" i="161"/>
  <c r="I89" i="161"/>
  <c r="A89" i="161"/>
  <c r="I88" i="161"/>
  <c r="A88" i="161"/>
  <c r="I87" i="161"/>
  <c r="A87" i="161"/>
  <c r="I86" i="161"/>
  <c r="A86" i="161"/>
  <c r="I85" i="161"/>
  <c r="A85" i="161"/>
  <c r="I84" i="161"/>
  <c r="A84" i="161"/>
  <c r="I83" i="161"/>
  <c r="A83" i="161"/>
  <c r="I82" i="161"/>
  <c r="A82" i="161"/>
  <c r="I81" i="161"/>
  <c r="A81" i="161"/>
  <c r="I80" i="161"/>
  <c r="A80" i="161"/>
  <c r="I79" i="161"/>
  <c r="A79" i="161"/>
  <c r="I78" i="161"/>
  <c r="A78" i="161"/>
  <c r="I77" i="161"/>
  <c r="A77" i="161"/>
  <c r="I76" i="161"/>
  <c r="A76" i="161"/>
  <c r="I75" i="161"/>
  <c r="A75" i="161"/>
  <c r="I74" i="161"/>
  <c r="A74" i="161"/>
  <c r="I73" i="161"/>
  <c r="A73" i="161"/>
  <c r="I72" i="161"/>
  <c r="A72" i="161"/>
  <c r="I71" i="161"/>
  <c r="A71" i="161"/>
  <c r="I70" i="161"/>
  <c r="A70" i="161"/>
  <c r="I69" i="161"/>
  <c r="A69" i="161"/>
  <c r="I68" i="161"/>
  <c r="A68" i="161"/>
  <c r="I67" i="161"/>
  <c r="A67" i="161"/>
  <c r="I66" i="161"/>
  <c r="A66" i="161"/>
  <c r="I65" i="161"/>
  <c r="A65" i="161"/>
  <c r="I64" i="161"/>
  <c r="A64" i="161"/>
  <c r="I63" i="161"/>
  <c r="A63" i="161"/>
  <c r="I62" i="161"/>
  <c r="A62" i="161"/>
  <c r="I61" i="161"/>
  <c r="A61" i="161"/>
  <c r="I60" i="161"/>
  <c r="A60" i="161"/>
  <c r="I59" i="161"/>
  <c r="A59" i="161"/>
  <c r="I58" i="161"/>
  <c r="A58" i="161"/>
  <c r="I57" i="161"/>
  <c r="A57" i="161"/>
  <c r="I56" i="161"/>
  <c r="A56" i="161"/>
  <c r="I55" i="161"/>
  <c r="A55" i="161"/>
  <c r="I54" i="161"/>
  <c r="A54" i="161"/>
  <c r="I53" i="161"/>
  <c r="A53" i="161"/>
  <c r="I52" i="161"/>
  <c r="A52" i="161"/>
  <c r="I51" i="161"/>
  <c r="A51" i="161"/>
  <c r="I50" i="161"/>
  <c r="A50" i="161"/>
  <c r="I49" i="161"/>
  <c r="A49" i="161"/>
  <c r="I48" i="161"/>
  <c r="A48" i="161"/>
  <c r="I47" i="161"/>
  <c r="A47" i="161"/>
  <c r="I46" i="161"/>
  <c r="A46" i="161"/>
  <c r="I45" i="161"/>
  <c r="A45" i="161"/>
  <c r="I44" i="161"/>
  <c r="A44" i="161"/>
  <c r="I43" i="161"/>
  <c r="A43" i="161"/>
  <c r="I42" i="161"/>
  <c r="A42" i="161"/>
  <c r="I41" i="161"/>
  <c r="A41" i="161"/>
  <c r="I40" i="161"/>
  <c r="A40" i="161"/>
  <c r="I39" i="161"/>
  <c r="A39" i="161"/>
  <c r="I38" i="161"/>
  <c r="A38" i="161"/>
  <c r="I37" i="161"/>
  <c r="A37" i="161"/>
  <c r="I36" i="161"/>
  <c r="A36" i="161"/>
  <c r="I35" i="161"/>
  <c r="A35" i="161"/>
  <c r="I34" i="161"/>
  <c r="A34" i="161"/>
  <c r="I33" i="161"/>
  <c r="A33" i="161"/>
  <c r="I32" i="161"/>
  <c r="A32" i="161"/>
  <c r="I31" i="161"/>
  <c r="A31" i="161"/>
  <c r="I30" i="161"/>
  <c r="A30" i="161"/>
  <c r="I29" i="161"/>
  <c r="A29" i="161"/>
  <c r="I28" i="161"/>
  <c r="A28" i="161"/>
  <c r="I27" i="161"/>
  <c r="A27" i="161"/>
  <c r="I26" i="161"/>
  <c r="A26" i="161"/>
  <c r="I25" i="161"/>
  <c r="A25" i="161"/>
  <c r="I24" i="161"/>
  <c r="A24" i="161"/>
  <c r="I23" i="161"/>
  <c r="A23" i="161"/>
  <c r="I22" i="161"/>
  <c r="A22" i="161"/>
  <c r="I21" i="161"/>
  <c r="A21" i="161"/>
  <c r="I20" i="161"/>
  <c r="A20" i="161"/>
  <c r="I19" i="161"/>
  <c r="A19" i="161"/>
  <c r="I18" i="161"/>
  <c r="A18" i="161"/>
  <c r="I17" i="161"/>
  <c r="A17" i="161"/>
  <c r="I16" i="161"/>
  <c r="A16" i="161"/>
  <c r="I15" i="161"/>
  <c r="A15" i="161"/>
  <c r="I14" i="161"/>
  <c r="A14" i="161"/>
  <c r="I13" i="161"/>
  <c r="A13" i="161"/>
  <c r="I12" i="161"/>
  <c r="A12" i="161"/>
  <c r="I11" i="161"/>
  <c r="A11" i="161"/>
  <c r="I10" i="161"/>
  <c r="A10" i="161"/>
  <c r="I9" i="161"/>
  <c r="A9" i="161"/>
  <c r="I8" i="161"/>
  <c r="A8" i="161"/>
  <c r="I7" i="161"/>
  <c r="A7" i="161"/>
  <c r="I6" i="161"/>
  <c r="A6" i="161"/>
  <c r="I5" i="161"/>
  <c r="A5" i="161"/>
  <c r="I8" i="143" l="1"/>
  <c r="I9" i="143"/>
  <c r="I10" i="143"/>
  <c r="I11" i="143"/>
  <c r="I12" i="143"/>
  <c r="I13" i="143"/>
  <c r="I14" i="143"/>
  <c r="I15" i="143"/>
  <c r="I16" i="143"/>
  <c r="I17" i="143"/>
  <c r="I18" i="143"/>
  <c r="I19" i="143"/>
  <c r="I20" i="143"/>
  <c r="I21" i="143"/>
  <c r="I22" i="143"/>
  <c r="I23" i="143"/>
  <c r="I24" i="143"/>
  <c r="I25" i="143"/>
  <c r="I26" i="143"/>
  <c r="I27" i="143"/>
  <c r="I28" i="143"/>
  <c r="I7" i="143"/>
  <c r="G6" i="143"/>
  <c r="F6" i="143"/>
  <c r="E6" i="143"/>
  <c r="E8" i="143" l="1"/>
  <c r="F8" i="143"/>
  <c r="G8" i="143"/>
  <c r="E9" i="143"/>
  <c r="F9" i="143"/>
  <c r="G9" i="143"/>
  <c r="E10" i="143"/>
  <c r="F10" i="143"/>
  <c r="G10" i="143"/>
  <c r="E11" i="143"/>
  <c r="F11" i="143"/>
  <c r="G11" i="143"/>
  <c r="E12" i="143"/>
  <c r="F12" i="143"/>
  <c r="G12" i="143"/>
  <c r="E13" i="143"/>
  <c r="F13" i="143"/>
  <c r="G13" i="143"/>
  <c r="E14" i="143"/>
  <c r="F14" i="143"/>
  <c r="G14" i="143"/>
  <c r="E15" i="143"/>
  <c r="F15" i="143"/>
  <c r="G15" i="143"/>
  <c r="E16" i="143"/>
  <c r="F16" i="143"/>
  <c r="G16" i="143"/>
  <c r="E17" i="143"/>
  <c r="F17" i="143"/>
  <c r="G17" i="143"/>
  <c r="E18" i="143"/>
  <c r="F18" i="143"/>
  <c r="G18" i="143"/>
  <c r="E19" i="143"/>
  <c r="F19" i="143"/>
  <c r="G19" i="143"/>
  <c r="E20" i="143"/>
  <c r="F20" i="143"/>
  <c r="G20" i="143"/>
  <c r="E21" i="143"/>
  <c r="F21" i="143"/>
  <c r="G21" i="143"/>
  <c r="E22" i="143"/>
  <c r="F22" i="143"/>
  <c r="G22" i="143"/>
  <c r="E23" i="143"/>
  <c r="F23" i="143"/>
  <c r="G23" i="143"/>
  <c r="E24" i="143"/>
  <c r="F24" i="143"/>
  <c r="G24" i="143"/>
  <c r="E25" i="143"/>
  <c r="F25" i="143"/>
  <c r="G25" i="143"/>
  <c r="E26" i="143"/>
  <c r="F26" i="143"/>
  <c r="G26" i="143"/>
  <c r="E27" i="143"/>
  <c r="F27" i="143"/>
  <c r="G27" i="143"/>
  <c r="E28" i="143"/>
  <c r="F28" i="143"/>
  <c r="G28" i="143"/>
  <c r="G7" i="143"/>
  <c r="F7" i="143"/>
  <c r="E7" i="143"/>
  <c r="C309" i="120" l="1"/>
  <c r="L44" i="155" l="1"/>
  <c r="K44" i="155"/>
  <c r="L43" i="155"/>
  <c r="K43" i="155"/>
  <c r="L42" i="155"/>
  <c r="K42" i="155"/>
  <c r="L41" i="155"/>
  <c r="K41" i="155"/>
  <c r="L40" i="155"/>
  <c r="K40" i="155"/>
  <c r="L39" i="155"/>
  <c r="K39" i="155"/>
  <c r="L38" i="155"/>
  <c r="K38" i="155"/>
  <c r="L37" i="155"/>
  <c r="K37" i="155"/>
  <c r="L36" i="155"/>
  <c r="K36" i="155"/>
  <c r="L35" i="155"/>
  <c r="K35" i="155"/>
  <c r="L34" i="155"/>
  <c r="K34" i="155"/>
  <c r="L33" i="155"/>
  <c r="K33" i="155"/>
  <c r="L32" i="155"/>
  <c r="K32" i="155"/>
  <c r="L31" i="155"/>
  <c r="K31" i="155"/>
  <c r="L30" i="155"/>
  <c r="K30" i="155"/>
  <c r="L29" i="155"/>
  <c r="K29" i="155"/>
  <c r="L28" i="155"/>
  <c r="K28" i="155"/>
  <c r="L27" i="155"/>
  <c r="K27" i="155"/>
  <c r="L26" i="155"/>
  <c r="L25" i="155"/>
  <c r="L24" i="155"/>
  <c r="K24" i="155"/>
  <c r="L23" i="155"/>
  <c r="K23" i="155"/>
  <c r="L22" i="155"/>
  <c r="K22" i="155"/>
  <c r="L21" i="155"/>
  <c r="K21" i="155"/>
  <c r="L20" i="155"/>
  <c r="K20" i="155"/>
  <c r="L19" i="155"/>
  <c r="K19" i="155"/>
  <c r="L18" i="155"/>
  <c r="K18" i="155"/>
  <c r="L17" i="155"/>
  <c r="K17" i="155"/>
  <c r="L16" i="155"/>
  <c r="K16" i="155"/>
  <c r="L15" i="155"/>
  <c r="K15" i="155"/>
  <c r="L14" i="155"/>
  <c r="K14" i="155"/>
  <c r="L13" i="155"/>
  <c r="K13" i="155"/>
  <c r="L12" i="155"/>
  <c r="K12" i="155"/>
  <c r="L11" i="155"/>
  <c r="K11" i="155"/>
  <c r="L10" i="155"/>
  <c r="K10" i="155"/>
  <c r="L9" i="155"/>
  <c r="K9" i="155"/>
  <c r="L8" i="155"/>
  <c r="K8" i="155"/>
  <c r="L7" i="155"/>
  <c r="K7" i="155"/>
  <c r="L6" i="155"/>
  <c r="K6" i="155"/>
  <c r="L5" i="155"/>
  <c r="K5" i="155"/>
  <c r="L4" i="155"/>
  <c r="K4" i="155"/>
  <c r="H5" i="89" l="1"/>
  <c r="H5" i="61" s="1"/>
  <c r="H5" i="71" s="1"/>
  <c r="H5" i="92" s="1"/>
  <c r="H5" i="117" s="1"/>
  <c r="H5" i="67"/>
  <c r="H5" i="58" s="1"/>
  <c r="F30" i="109"/>
  <c r="F27" i="109"/>
  <c r="D30" i="109" l="1"/>
  <c r="H1" i="139"/>
  <c r="D21" i="109" l="1"/>
  <c r="D24" i="109"/>
  <c r="F82" i="109" l="1"/>
  <c r="D82" i="109"/>
  <c r="J198" i="37" l="1"/>
  <c r="I198" i="37"/>
  <c r="I106" i="37" l="1"/>
  <c r="I107" i="37"/>
  <c r="I108" i="37"/>
  <c r="I109" i="37"/>
  <c r="I110" i="37"/>
  <c r="I111" i="37"/>
  <c r="I112" i="37"/>
  <c r="I113" i="37"/>
  <c r="I114" i="37"/>
  <c r="I115" i="37"/>
  <c r="I116" i="37"/>
  <c r="I117" i="37"/>
  <c r="I118" i="37"/>
  <c r="I119" i="37"/>
  <c r="I120" i="37"/>
  <c r="I121" i="37"/>
  <c r="I122" i="37"/>
  <c r="I123" i="37"/>
  <c r="I124" i="37"/>
  <c r="I125" i="37"/>
  <c r="I126" i="37"/>
  <c r="I127" i="37"/>
  <c r="I128" i="37"/>
  <c r="I129" i="37"/>
  <c r="I130" i="37"/>
  <c r="I131" i="37"/>
  <c r="I132" i="37"/>
  <c r="I133" i="37"/>
  <c r="I134" i="37"/>
  <c r="I135" i="37"/>
  <c r="I136" i="37"/>
  <c r="I137" i="37"/>
  <c r="I138" i="37"/>
  <c r="I139" i="37"/>
  <c r="I140" i="37"/>
  <c r="I141" i="37"/>
  <c r="I142" i="37"/>
  <c r="I143" i="37"/>
  <c r="I144" i="37"/>
  <c r="I145" i="37"/>
  <c r="I146" i="37"/>
  <c r="I147" i="37"/>
  <c r="I148" i="37"/>
  <c r="I149" i="37"/>
  <c r="I150" i="37"/>
  <c r="I151" i="37"/>
  <c r="I152" i="37"/>
  <c r="I153" i="37"/>
  <c r="I154" i="37"/>
  <c r="I155" i="37"/>
  <c r="I156" i="37"/>
  <c r="I157" i="37"/>
  <c r="I158" i="37"/>
  <c r="I159" i="37"/>
  <c r="I160" i="37"/>
  <c r="I161" i="37"/>
  <c r="I162" i="37"/>
  <c r="I163" i="37"/>
  <c r="I164" i="37"/>
  <c r="I165" i="37"/>
  <c r="I166" i="37"/>
  <c r="I167" i="37"/>
  <c r="I168" i="37"/>
  <c r="I169" i="37"/>
  <c r="I170" i="37"/>
  <c r="I171" i="37"/>
  <c r="I172" i="37"/>
  <c r="I173" i="37"/>
  <c r="I174" i="37"/>
  <c r="I175" i="37"/>
  <c r="I176" i="37"/>
  <c r="I177" i="37"/>
  <c r="I178" i="37"/>
  <c r="I179" i="37"/>
  <c r="I180" i="37"/>
  <c r="I181" i="37"/>
  <c r="I182" i="37"/>
  <c r="I183" i="37"/>
  <c r="I184" i="37"/>
  <c r="I185" i="37"/>
  <c r="I186" i="37"/>
  <c r="I187" i="37"/>
  <c r="I188" i="37"/>
  <c r="I189" i="37"/>
  <c r="I190" i="37"/>
  <c r="I191" i="37"/>
  <c r="I192" i="37"/>
  <c r="I193" i="37"/>
  <c r="I194" i="37"/>
  <c r="I195" i="37"/>
  <c r="I196" i="37"/>
  <c r="I197" i="37"/>
  <c r="I199" i="37"/>
  <c r="I105" i="37"/>
  <c r="J7" i="37"/>
  <c r="J8" i="37"/>
  <c r="J9" i="37"/>
  <c r="J10" i="37"/>
  <c r="J11" i="37"/>
  <c r="J12" i="37"/>
  <c r="J13" i="37"/>
  <c r="J14" i="37"/>
  <c r="J15" i="37"/>
  <c r="J16" i="37"/>
  <c r="J17" i="37"/>
  <c r="J18" i="37"/>
  <c r="J19" i="37"/>
  <c r="J20" i="37"/>
  <c r="J21" i="37"/>
  <c r="J22" i="37"/>
  <c r="J23" i="37"/>
  <c r="J24" i="37"/>
  <c r="J25" i="37"/>
  <c r="J26" i="37"/>
  <c r="J27" i="37"/>
  <c r="J28" i="37"/>
  <c r="J29" i="37"/>
  <c r="J30" i="37"/>
  <c r="J31" i="37"/>
  <c r="J32" i="37"/>
  <c r="J33" i="37"/>
  <c r="J34" i="37"/>
  <c r="J35" i="37"/>
  <c r="J36" i="37"/>
  <c r="J37" i="37"/>
  <c r="J38" i="37"/>
  <c r="J39" i="37"/>
  <c r="J40" i="37"/>
  <c r="J41" i="37"/>
  <c r="J42" i="37"/>
  <c r="J43" i="37"/>
  <c r="J44" i="37"/>
  <c r="J45" i="37"/>
  <c r="J46" i="37"/>
  <c r="J47" i="37"/>
  <c r="J48" i="37"/>
  <c r="J49" i="37"/>
  <c r="J50" i="37"/>
  <c r="J51" i="37"/>
  <c r="J52" i="37"/>
  <c r="J53" i="37"/>
  <c r="J54" i="37"/>
  <c r="J55" i="37"/>
  <c r="J56" i="37"/>
  <c r="J57" i="37"/>
  <c r="J58" i="37"/>
  <c r="J59" i="37"/>
  <c r="J60" i="37"/>
  <c r="J61" i="37"/>
  <c r="J62" i="37"/>
  <c r="J63" i="37"/>
  <c r="J64" i="37"/>
  <c r="J65" i="37"/>
  <c r="J66" i="37"/>
  <c r="J67" i="37"/>
  <c r="J68" i="37"/>
  <c r="J69" i="37"/>
  <c r="J70" i="37"/>
  <c r="J71" i="37"/>
  <c r="J72" i="37"/>
  <c r="J73" i="37"/>
  <c r="J74" i="37"/>
  <c r="J75" i="37"/>
  <c r="J76" i="37"/>
  <c r="J77" i="37"/>
  <c r="J78" i="37"/>
  <c r="J79" i="37"/>
  <c r="J80" i="37"/>
  <c r="J81" i="37"/>
  <c r="J82" i="37"/>
  <c r="J83" i="37"/>
  <c r="J84" i="37"/>
  <c r="J85" i="37"/>
  <c r="J86" i="37"/>
  <c r="J87" i="37"/>
  <c r="J88" i="37"/>
  <c r="J89" i="37"/>
  <c r="J90" i="37"/>
  <c r="J91" i="37"/>
  <c r="J92" i="37"/>
  <c r="J93" i="37"/>
  <c r="J94" i="37"/>
  <c r="J95" i="37"/>
  <c r="J96" i="37"/>
  <c r="J97" i="37"/>
  <c r="J98" i="37"/>
  <c r="J99" i="37"/>
  <c r="J100" i="37"/>
  <c r="J101" i="37"/>
  <c r="J102" i="37"/>
  <c r="J103" i="37"/>
  <c r="J104" i="37"/>
  <c r="J105" i="37"/>
  <c r="J106" i="37"/>
  <c r="J107" i="37"/>
  <c r="J108" i="37"/>
  <c r="J109" i="37"/>
  <c r="J110" i="37"/>
  <c r="J111" i="37"/>
  <c r="J112" i="37"/>
  <c r="J113" i="37"/>
  <c r="J114" i="37"/>
  <c r="J115" i="37"/>
  <c r="J116" i="37"/>
  <c r="J117" i="37"/>
  <c r="J118" i="37"/>
  <c r="J119" i="37"/>
  <c r="J120" i="37"/>
  <c r="J121" i="37"/>
  <c r="J122" i="37"/>
  <c r="J123" i="37"/>
  <c r="J124" i="37"/>
  <c r="J125" i="37"/>
  <c r="J126" i="37"/>
  <c r="J127" i="37"/>
  <c r="J128" i="37"/>
  <c r="J129" i="37"/>
  <c r="J130" i="37"/>
  <c r="J131" i="37"/>
  <c r="J132" i="37"/>
  <c r="J133" i="37"/>
  <c r="J134" i="37"/>
  <c r="J135" i="37"/>
  <c r="J136" i="37"/>
  <c r="J137" i="37"/>
  <c r="J138" i="37"/>
  <c r="J139" i="37"/>
  <c r="J140" i="37"/>
  <c r="J141" i="37"/>
  <c r="J142" i="37"/>
  <c r="J143" i="37"/>
  <c r="J144" i="37"/>
  <c r="J145" i="37"/>
  <c r="J146" i="37"/>
  <c r="J147" i="37"/>
  <c r="J148" i="37"/>
  <c r="J149" i="37"/>
  <c r="J150" i="37"/>
  <c r="J151" i="37"/>
  <c r="J152" i="37"/>
  <c r="J153" i="37"/>
  <c r="J154" i="37"/>
  <c r="J155" i="37"/>
  <c r="J156" i="37"/>
  <c r="J157" i="37"/>
  <c r="J158" i="37"/>
  <c r="J159" i="37"/>
  <c r="J160" i="37"/>
  <c r="J161" i="37"/>
  <c r="J162" i="37"/>
  <c r="J163" i="37"/>
  <c r="J164" i="37"/>
  <c r="J165" i="37"/>
  <c r="J166" i="37"/>
  <c r="J167" i="37"/>
  <c r="J168" i="37"/>
  <c r="J169" i="37"/>
  <c r="J170" i="37"/>
  <c r="J171" i="37"/>
  <c r="J172" i="37"/>
  <c r="J173" i="37"/>
  <c r="J174" i="37"/>
  <c r="J175" i="37"/>
  <c r="J176" i="37"/>
  <c r="J177" i="37"/>
  <c r="J178" i="37"/>
  <c r="J179" i="37"/>
  <c r="J180" i="37"/>
  <c r="J181" i="37"/>
  <c r="J182" i="37"/>
  <c r="J183" i="37"/>
  <c r="J184" i="37"/>
  <c r="J185" i="37"/>
  <c r="J186" i="37"/>
  <c r="J187" i="37"/>
  <c r="J188" i="37"/>
  <c r="J189" i="37"/>
  <c r="J190" i="37"/>
  <c r="J191" i="37"/>
  <c r="J192" i="37"/>
  <c r="J193" i="37"/>
  <c r="J194" i="37"/>
  <c r="J195" i="37"/>
  <c r="J196" i="37"/>
  <c r="J197" i="37"/>
  <c r="J199" i="37"/>
  <c r="J6" i="37"/>
  <c r="F33" i="109"/>
  <c r="F57" i="109"/>
  <c r="F63" i="109"/>
  <c r="F66" i="109"/>
  <c r="I7" i="37"/>
  <c r="I8" i="37"/>
  <c r="I9" i="37"/>
  <c r="I10" i="37"/>
  <c r="I11" i="37"/>
  <c r="I12" i="37"/>
  <c r="I13" i="37"/>
  <c r="I14" i="37"/>
  <c r="I15" i="37"/>
  <c r="I16" i="37"/>
  <c r="I17" i="37"/>
  <c r="I18" i="37"/>
  <c r="I19" i="37"/>
  <c r="I20" i="37"/>
  <c r="I21" i="37"/>
  <c r="I22" i="37"/>
  <c r="I23" i="37"/>
  <c r="I24" i="37"/>
  <c r="I25" i="37"/>
  <c r="I26" i="37"/>
  <c r="I27" i="37"/>
  <c r="I28" i="37"/>
  <c r="I29" i="37"/>
  <c r="I30" i="37"/>
  <c r="I31" i="37"/>
  <c r="I32" i="37"/>
  <c r="I33" i="37"/>
  <c r="I34" i="37"/>
  <c r="I35" i="37"/>
  <c r="I36" i="37"/>
  <c r="I37" i="37"/>
  <c r="I38" i="37"/>
  <c r="I39" i="37"/>
  <c r="I40" i="37"/>
  <c r="I41" i="37"/>
  <c r="I42" i="37"/>
  <c r="I43" i="37"/>
  <c r="I44" i="37"/>
  <c r="I45" i="37"/>
  <c r="I46" i="37"/>
  <c r="I47" i="37"/>
  <c r="I48" i="37"/>
  <c r="I49" i="37"/>
  <c r="I50" i="37"/>
  <c r="I51" i="37"/>
  <c r="I52" i="37"/>
  <c r="I53" i="37"/>
  <c r="I54" i="37"/>
  <c r="I55" i="37"/>
  <c r="I56" i="37"/>
  <c r="I57" i="37"/>
  <c r="I58" i="37"/>
  <c r="I59" i="37"/>
  <c r="I60" i="37"/>
  <c r="I61" i="37"/>
  <c r="I62" i="37"/>
  <c r="I63" i="37"/>
  <c r="I64" i="37"/>
  <c r="I65" i="37"/>
  <c r="I66" i="37"/>
  <c r="I67" i="37"/>
  <c r="I68" i="37"/>
  <c r="I69" i="37"/>
  <c r="I70" i="37"/>
  <c r="I71" i="37"/>
  <c r="I72" i="37"/>
  <c r="I73" i="37"/>
  <c r="I74" i="37"/>
  <c r="I75" i="37"/>
  <c r="I76" i="37"/>
  <c r="I77" i="37"/>
  <c r="I78" i="37"/>
  <c r="I79" i="37"/>
  <c r="I80" i="37"/>
  <c r="I81" i="37"/>
  <c r="I82" i="37"/>
  <c r="I83" i="37"/>
  <c r="I84" i="37"/>
  <c r="I85" i="37"/>
  <c r="I86" i="37"/>
  <c r="I87" i="37"/>
  <c r="I88" i="37"/>
  <c r="I89" i="37"/>
  <c r="I90" i="37"/>
  <c r="I91" i="37"/>
  <c r="I92" i="37"/>
  <c r="I93" i="37"/>
  <c r="I94" i="37"/>
  <c r="I95" i="37"/>
  <c r="I96" i="37"/>
  <c r="I97" i="37"/>
  <c r="I98" i="37"/>
  <c r="I99" i="37"/>
  <c r="I100" i="37"/>
  <c r="I101" i="37"/>
  <c r="I102" i="37"/>
  <c r="I103" i="37"/>
  <c r="I104" i="37"/>
  <c r="I6" i="37"/>
  <c r="D66" i="109"/>
  <c r="D72" i="109"/>
  <c r="C72" i="109"/>
  <c r="V317" i="107"/>
  <c r="Q317" i="107"/>
  <c r="V316" i="107"/>
  <c r="Q316" i="107"/>
  <c r="V315" i="107"/>
  <c r="Q315" i="107"/>
  <c r="V314" i="107"/>
  <c r="Q314" i="107"/>
  <c r="V313" i="107"/>
  <c r="Q313" i="107"/>
  <c r="V312" i="107"/>
  <c r="Q312" i="107"/>
  <c r="V311" i="107"/>
  <c r="Q311" i="107"/>
  <c r="V310" i="107"/>
  <c r="Q310" i="107"/>
  <c r="V309" i="107"/>
  <c r="Q309" i="107"/>
  <c r="V308" i="107"/>
  <c r="Q308" i="107"/>
  <c r="V307" i="107"/>
  <c r="Q307" i="107"/>
  <c r="V306" i="107"/>
  <c r="Q306" i="107"/>
  <c r="V305" i="107"/>
  <c r="Q305" i="107"/>
  <c r="V304" i="107"/>
  <c r="Q304" i="107"/>
  <c r="V303" i="107"/>
  <c r="Q303" i="107"/>
  <c r="V302" i="107"/>
  <c r="Q302" i="107"/>
  <c r="V301" i="107"/>
  <c r="Q301" i="107"/>
  <c r="V300" i="107"/>
  <c r="Q300" i="107"/>
  <c r="V299" i="107"/>
  <c r="Q299" i="107"/>
  <c r="V298" i="107"/>
  <c r="Q298" i="107"/>
  <c r="V297" i="107"/>
  <c r="Q297" i="107"/>
  <c r="V296" i="107"/>
  <c r="Q296" i="107"/>
  <c r="V295" i="107"/>
  <c r="Q295" i="107"/>
  <c r="V294" i="107"/>
  <c r="Q294" i="107"/>
  <c r="V293" i="107"/>
  <c r="Q293" i="107"/>
  <c r="V292" i="107"/>
  <c r="Q292" i="107"/>
  <c r="V291" i="107"/>
  <c r="Q291" i="107"/>
  <c r="V290" i="107"/>
  <c r="Q290" i="107"/>
  <c r="V289" i="107"/>
  <c r="Q289" i="107"/>
  <c r="V288" i="107"/>
  <c r="Q288" i="107"/>
  <c r="V287" i="107"/>
  <c r="Q287" i="107"/>
  <c r="V286" i="107"/>
  <c r="Q286" i="107"/>
  <c r="V285" i="107"/>
  <c r="Q285" i="107"/>
  <c r="V284" i="107"/>
  <c r="Q284" i="107"/>
  <c r="V283" i="107"/>
  <c r="Q283" i="107"/>
  <c r="V282" i="107"/>
  <c r="Q282" i="107"/>
  <c r="V281" i="107"/>
  <c r="Q281" i="107"/>
  <c r="V280" i="107"/>
  <c r="Q280" i="107"/>
  <c r="V279" i="107"/>
  <c r="Q279" i="107"/>
  <c r="V278" i="107"/>
  <c r="Q278" i="107"/>
  <c r="V277" i="107"/>
  <c r="Q277" i="107"/>
  <c r="V276" i="107"/>
  <c r="Q276" i="107"/>
  <c r="V275" i="107"/>
  <c r="Q275" i="107"/>
  <c r="V274" i="107"/>
  <c r="Q274" i="107"/>
  <c r="V273" i="107"/>
  <c r="Q273" i="107"/>
  <c r="V272" i="107"/>
  <c r="Q272" i="107"/>
  <c r="V271" i="107"/>
  <c r="Q271" i="107"/>
  <c r="V270" i="107"/>
  <c r="Q270" i="107"/>
  <c r="V269" i="107"/>
  <c r="Q269" i="107"/>
  <c r="V268" i="107"/>
  <c r="Q268" i="107"/>
  <c r="V267" i="107"/>
  <c r="Q267" i="107"/>
  <c r="V266" i="107"/>
  <c r="Q266" i="107"/>
  <c r="V265" i="107"/>
  <c r="Q265" i="107"/>
  <c r="V264" i="107"/>
  <c r="Q264" i="107"/>
  <c r="V263" i="107"/>
  <c r="Q263" i="107"/>
  <c r="V262" i="107"/>
  <c r="Q262" i="107"/>
  <c r="V261" i="107"/>
  <c r="Q261" i="107"/>
  <c r="V260" i="107"/>
  <c r="Q260" i="107"/>
  <c r="V259" i="107"/>
  <c r="Q259" i="107"/>
  <c r="V258" i="107"/>
  <c r="Q258" i="107"/>
  <c r="V257" i="107"/>
  <c r="Q257" i="107"/>
  <c r="V256" i="107"/>
  <c r="Q256" i="107"/>
  <c r="V255" i="107"/>
  <c r="Q255" i="107"/>
  <c r="V254" i="107"/>
  <c r="Q254" i="107"/>
  <c r="V253" i="107"/>
  <c r="Q253" i="107"/>
  <c r="V252" i="107"/>
  <c r="Q252" i="107"/>
  <c r="V251" i="107"/>
  <c r="Q251" i="107"/>
  <c r="V250" i="107"/>
  <c r="Q250" i="107"/>
  <c r="V249" i="107"/>
  <c r="Q249" i="107"/>
  <c r="V248" i="107"/>
  <c r="Q248" i="107"/>
  <c r="V247" i="107"/>
  <c r="Q247" i="107"/>
  <c r="V246" i="107"/>
  <c r="Q246" i="107"/>
  <c r="V245" i="107"/>
  <c r="Q245" i="107"/>
  <c r="V244" i="107"/>
  <c r="Q244" i="107"/>
  <c r="V243" i="107"/>
  <c r="Q243" i="107"/>
  <c r="V242" i="107"/>
  <c r="Q242" i="107"/>
  <c r="V241" i="107"/>
  <c r="Q241" i="107"/>
  <c r="V240" i="107"/>
  <c r="Q240" i="107"/>
  <c r="V239" i="107"/>
  <c r="Q239" i="107"/>
  <c r="V238" i="107"/>
  <c r="Q238" i="107"/>
  <c r="V237" i="107"/>
  <c r="Q237" i="107"/>
  <c r="V236" i="107"/>
  <c r="Q236" i="107"/>
  <c r="V235" i="107"/>
  <c r="Q235" i="107"/>
  <c r="V234" i="107"/>
  <c r="Q234" i="107"/>
  <c r="V233" i="107"/>
  <c r="Q233" i="107"/>
  <c r="V232" i="107"/>
  <c r="Q232" i="107"/>
  <c r="V231" i="107"/>
  <c r="Q231" i="107"/>
  <c r="V230" i="107"/>
  <c r="Q230" i="107"/>
  <c r="V229" i="107"/>
  <c r="Q229" i="107"/>
  <c r="V228" i="107"/>
  <c r="Q228" i="107"/>
  <c r="V227" i="107"/>
  <c r="Q227" i="107"/>
  <c r="V226" i="107"/>
  <c r="Q226" i="107"/>
  <c r="V225" i="107"/>
  <c r="Q225" i="107"/>
  <c r="V224" i="107"/>
  <c r="Q224" i="107"/>
  <c r="V223" i="107"/>
  <c r="Q223" i="107"/>
  <c r="V222" i="107"/>
  <c r="Q222" i="107"/>
  <c r="V221" i="107"/>
  <c r="Q221" i="107"/>
  <c r="V220" i="107"/>
  <c r="Q220" i="107"/>
  <c r="V219" i="107"/>
  <c r="Q219" i="107"/>
  <c r="V218" i="107"/>
  <c r="Q218" i="107"/>
  <c r="V217" i="107"/>
  <c r="Q217" i="107"/>
  <c r="V216" i="107"/>
  <c r="Q216" i="107"/>
  <c r="V215" i="107"/>
  <c r="Q215" i="107"/>
  <c r="V214" i="107"/>
  <c r="Q214" i="107"/>
  <c r="V213" i="107"/>
  <c r="Q213" i="107"/>
  <c r="V212" i="107"/>
  <c r="Q212" i="107"/>
  <c r="V211" i="107"/>
  <c r="Q211" i="107"/>
  <c r="V210" i="107"/>
  <c r="Q210" i="107"/>
  <c r="V209" i="107"/>
  <c r="Q209" i="107"/>
  <c r="V208" i="107"/>
  <c r="Q208" i="107"/>
  <c r="V207" i="107"/>
  <c r="Q207" i="107"/>
  <c r="V206" i="107"/>
  <c r="Q206" i="107"/>
  <c r="V205" i="107"/>
  <c r="Q205" i="107"/>
  <c r="V204" i="107"/>
  <c r="Q204" i="107"/>
  <c r="V203" i="107"/>
  <c r="Q203" i="107"/>
  <c r="V202" i="107"/>
  <c r="Q202" i="107"/>
  <c r="V201" i="107"/>
  <c r="Q201" i="107"/>
  <c r="V200" i="107"/>
  <c r="Q200" i="107"/>
  <c r="V199" i="107"/>
  <c r="Q199" i="107"/>
  <c r="V198" i="107"/>
  <c r="Q198" i="107"/>
  <c r="V197" i="107"/>
  <c r="Q197" i="107"/>
  <c r="V196" i="107"/>
  <c r="Q196" i="107"/>
  <c r="V195" i="107"/>
  <c r="Q195" i="107"/>
  <c r="V194" i="107"/>
  <c r="Q194" i="107"/>
  <c r="V193" i="107"/>
  <c r="Q193" i="107"/>
  <c r="V192" i="107"/>
  <c r="Q192" i="107"/>
  <c r="V191" i="107"/>
  <c r="Q191" i="107"/>
  <c r="V190" i="107"/>
  <c r="Q190" i="107"/>
  <c r="V189" i="107"/>
  <c r="Q189" i="107"/>
  <c r="V188" i="107"/>
  <c r="Q188" i="107"/>
  <c r="V187" i="107"/>
  <c r="Q187" i="107"/>
  <c r="V186" i="107"/>
  <c r="Q186" i="107"/>
  <c r="V185" i="107"/>
  <c r="Q185" i="107"/>
  <c r="V184" i="107"/>
  <c r="Q184" i="107"/>
  <c r="V183" i="107"/>
  <c r="Q183" i="107"/>
  <c r="V182" i="107"/>
  <c r="Q182" i="107"/>
  <c r="V181" i="107"/>
  <c r="Q181" i="107"/>
  <c r="V180" i="107"/>
  <c r="Q180" i="107"/>
  <c r="V179" i="107"/>
  <c r="Q179" i="107"/>
  <c r="V178" i="107"/>
  <c r="Q178" i="107"/>
  <c r="V177" i="107"/>
  <c r="Q177" i="107"/>
  <c r="V176" i="107"/>
  <c r="Q176" i="107"/>
  <c r="V175" i="107"/>
  <c r="Q175" i="107"/>
  <c r="V174" i="107"/>
  <c r="Q174" i="107"/>
  <c r="V173" i="107"/>
  <c r="Q173" i="107"/>
  <c r="V172" i="107"/>
  <c r="Q172" i="107"/>
  <c r="V171" i="107"/>
  <c r="Q171" i="107"/>
  <c r="V170" i="107"/>
  <c r="Q170" i="107"/>
  <c r="V169" i="107"/>
  <c r="Q169" i="107"/>
  <c r="V168" i="107"/>
  <c r="Q168" i="107"/>
  <c r="V167" i="107"/>
  <c r="Q167" i="107"/>
  <c r="V166" i="107"/>
  <c r="Q166" i="107"/>
  <c r="V165" i="107"/>
  <c r="Q165" i="107"/>
  <c r="V164" i="107"/>
  <c r="Q164" i="107"/>
  <c r="V163" i="107"/>
  <c r="Q163" i="107"/>
  <c r="V162" i="107"/>
  <c r="Q162" i="107"/>
  <c r="V161" i="107"/>
  <c r="Q161" i="107"/>
  <c r="V160" i="107"/>
  <c r="Q160" i="107"/>
  <c r="V159" i="107"/>
  <c r="Q159" i="107"/>
  <c r="V158" i="107"/>
  <c r="Q158" i="107"/>
  <c r="V157" i="107"/>
  <c r="Q157" i="107"/>
  <c r="V156" i="107"/>
  <c r="Q156" i="107"/>
  <c r="V155" i="107"/>
  <c r="Q155" i="107"/>
  <c r="V154" i="107"/>
  <c r="Q154" i="107"/>
  <c r="V153" i="107"/>
  <c r="Q153" i="107"/>
  <c r="V152" i="107"/>
  <c r="Q152" i="107"/>
  <c r="V151" i="107"/>
  <c r="Q151" i="107"/>
  <c r="V150" i="107"/>
  <c r="Q150" i="107"/>
  <c r="V149" i="107"/>
  <c r="Q149" i="107"/>
  <c r="V148" i="107"/>
  <c r="Q148" i="107"/>
  <c r="V147" i="107"/>
  <c r="Q147" i="107"/>
  <c r="V146" i="107"/>
  <c r="Q146" i="107"/>
  <c r="V145" i="107"/>
  <c r="Q145" i="107"/>
  <c r="V144" i="107"/>
  <c r="Q144" i="107"/>
  <c r="V143" i="107"/>
  <c r="Q143" i="107"/>
  <c r="V142" i="107"/>
  <c r="Q142" i="107"/>
  <c r="V141" i="107"/>
  <c r="Q141" i="107"/>
  <c r="V140" i="107"/>
  <c r="Q140" i="107"/>
  <c r="V139" i="107"/>
  <c r="Q139" i="107"/>
  <c r="V138" i="107"/>
  <c r="Q138" i="107"/>
  <c r="V137" i="107"/>
  <c r="Q137" i="107"/>
  <c r="V136" i="107"/>
  <c r="Q136" i="107"/>
  <c r="V135" i="107"/>
  <c r="Q135" i="107"/>
  <c r="V134" i="107"/>
  <c r="Q134" i="107"/>
  <c r="V133" i="107"/>
  <c r="Q133" i="107"/>
  <c r="V132" i="107"/>
  <c r="Q132" i="107"/>
  <c r="V131" i="107"/>
  <c r="Q131" i="107"/>
  <c r="V130" i="107"/>
  <c r="Q130" i="107"/>
  <c r="V129" i="107"/>
  <c r="Q129" i="107"/>
  <c r="V128" i="107"/>
  <c r="Q128" i="107"/>
  <c r="V127" i="107"/>
  <c r="Q127" i="107"/>
  <c r="V126" i="107"/>
  <c r="Q126" i="107"/>
  <c r="V125" i="107"/>
  <c r="Q125" i="107"/>
  <c r="V124" i="107"/>
  <c r="Q124" i="107"/>
  <c r="V123" i="107"/>
  <c r="Q123" i="107"/>
  <c r="V122" i="107"/>
  <c r="Q122" i="107"/>
  <c r="V121" i="107"/>
  <c r="Q121" i="107"/>
  <c r="V120" i="107"/>
  <c r="Q120" i="107"/>
  <c r="V119" i="107"/>
  <c r="Q119" i="107"/>
  <c r="V118" i="107"/>
  <c r="Q118" i="107"/>
  <c r="V117" i="107"/>
  <c r="Q117" i="107"/>
  <c r="V116" i="107"/>
  <c r="Q116" i="107"/>
  <c r="V115" i="107"/>
  <c r="Q115" i="107"/>
  <c r="V114" i="107"/>
  <c r="Q114" i="107"/>
  <c r="V113" i="107"/>
  <c r="Q113" i="107"/>
  <c r="V112" i="107"/>
  <c r="Q112" i="107"/>
  <c r="V111" i="107"/>
  <c r="Q111" i="107"/>
  <c r="V110" i="107"/>
  <c r="Q110" i="107"/>
  <c r="V109" i="107"/>
  <c r="Q109" i="107"/>
  <c r="V108" i="107"/>
  <c r="Q108" i="107"/>
  <c r="V107" i="107"/>
  <c r="Q107" i="107"/>
  <c r="V106" i="107"/>
  <c r="Q106" i="107"/>
  <c r="V105" i="107"/>
  <c r="Q105" i="107"/>
  <c r="V104" i="107"/>
  <c r="Q104" i="107"/>
  <c r="V103" i="107"/>
  <c r="Q103" i="107"/>
  <c r="V102" i="107"/>
  <c r="Q102" i="107"/>
  <c r="V101" i="107"/>
  <c r="Q101" i="107"/>
  <c r="V100" i="107"/>
  <c r="Q100" i="107"/>
  <c r="V99" i="107"/>
  <c r="Q99" i="107"/>
  <c r="V98" i="107"/>
  <c r="Q98" i="107"/>
  <c r="V97" i="107"/>
  <c r="Q97" i="107"/>
  <c r="V96" i="107"/>
  <c r="Q96" i="107"/>
  <c r="V95" i="107"/>
  <c r="Q95" i="107"/>
  <c r="V94" i="107"/>
  <c r="Q94" i="107"/>
  <c r="V93" i="107"/>
  <c r="Q93" i="107"/>
  <c r="V92" i="107"/>
  <c r="Q92" i="107"/>
  <c r="V91" i="107"/>
  <c r="Q91" i="107"/>
  <c r="V90" i="107"/>
  <c r="Q90" i="107"/>
  <c r="V89" i="107"/>
  <c r="Q89" i="107"/>
  <c r="V88" i="107"/>
  <c r="Q88" i="107"/>
  <c r="V87" i="107"/>
  <c r="Q87" i="107"/>
  <c r="V86" i="107"/>
  <c r="Q86" i="107"/>
  <c r="V85" i="107"/>
  <c r="Q85" i="107"/>
  <c r="V84" i="107"/>
  <c r="Q84" i="107"/>
  <c r="V83" i="107"/>
  <c r="Q83" i="107"/>
  <c r="V82" i="107"/>
  <c r="Q82" i="107"/>
  <c r="V81" i="107"/>
  <c r="Q81" i="107"/>
  <c r="V80" i="107"/>
  <c r="Q80" i="107"/>
  <c r="V79" i="107"/>
  <c r="Q79" i="107"/>
  <c r="V78" i="107"/>
  <c r="Q78" i="107"/>
  <c r="V77" i="107"/>
  <c r="Q77" i="107"/>
  <c r="V76" i="107"/>
  <c r="Q76" i="107"/>
  <c r="V75" i="107"/>
  <c r="Q75" i="107"/>
  <c r="V74" i="107"/>
  <c r="Q74" i="107"/>
  <c r="V73" i="107"/>
  <c r="Q73" i="107"/>
  <c r="V72" i="107"/>
  <c r="Q72" i="107"/>
  <c r="V71" i="107"/>
  <c r="Q71" i="107"/>
  <c r="V70" i="107"/>
  <c r="Q70" i="107"/>
  <c r="V69" i="107"/>
  <c r="Q69" i="107"/>
  <c r="V68" i="107"/>
  <c r="Q68" i="107"/>
  <c r="V67" i="107"/>
  <c r="Q67" i="107"/>
  <c r="V66" i="107"/>
  <c r="Q66" i="107"/>
  <c r="V65" i="107"/>
  <c r="Q65" i="107"/>
  <c r="V64" i="107"/>
  <c r="Q64" i="107"/>
  <c r="V63" i="107"/>
  <c r="Q63" i="107"/>
  <c r="V62" i="107"/>
  <c r="Q62" i="107"/>
  <c r="V61" i="107"/>
  <c r="Q61" i="107"/>
  <c r="V60" i="107"/>
  <c r="Q60" i="107"/>
  <c r="V59" i="107"/>
  <c r="Q59" i="107"/>
  <c r="V58" i="107"/>
  <c r="Q58" i="107"/>
  <c r="V57" i="107"/>
  <c r="Q57" i="107"/>
  <c r="V56" i="107"/>
  <c r="Q56" i="107"/>
  <c r="V55" i="107"/>
  <c r="Q55" i="107"/>
  <c r="V54" i="107"/>
  <c r="Q54" i="107"/>
  <c r="V53" i="107"/>
  <c r="Q53" i="107"/>
  <c r="V52" i="107"/>
  <c r="Q52" i="107"/>
  <c r="V51" i="107"/>
  <c r="Q51" i="107"/>
  <c r="V50" i="107"/>
  <c r="Q50" i="107"/>
  <c r="V49" i="107"/>
  <c r="Q49" i="107"/>
  <c r="V48" i="107"/>
  <c r="Q48" i="107"/>
  <c r="V47" i="107"/>
  <c r="Q47" i="107"/>
  <c r="V46" i="107"/>
  <c r="Q46" i="107"/>
  <c r="V45" i="107"/>
  <c r="Q45" i="107"/>
  <c r="V44" i="107"/>
  <c r="Q44" i="107"/>
  <c r="V43" i="107"/>
  <c r="Q43" i="107"/>
  <c r="V42" i="107"/>
  <c r="Q42" i="107"/>
  <c r="V41" i="107"/>
  <c r="Q41" i="107"/>
  <c r="V40" i="107"/>
  <c r="Q40" i="107"/>
  <c r="V39" i="107"/>
  <c r="Q39" i="107"/>
  <c r="V38" i="107"/>
  <c r="Q38" i="107"/>
  <c r="V37" i="107"/>
  <c r="Q37" i="107"/>
  <c r="V36" i="107"/>
  <c r="Q36" i="107"/>
  <c r="V35" i="107"/>
  <c r="Q35" i="107"/>
  <c r="V34" i="107"/>
  <c r="Q34" i="107"/>
  <c r="V33" i="107"/>
  <c r="Q33" i="107"/>
  <c r="V32" i="107"/>
  <c r="Q32" i="107"/>
  <c r="V31" i="107"/>
  <c r="Q31" i="107"/>
  <c r="V30" i="107"/>
  <c r="Q30" i="107"/>
  <c r="V29" i="107"/>
  <c r="Q29" i="107"/>
  <c r="V28" i="107"/>
  <c r="Q28" i="107"/>
  <c r="V27" i="107"/>
  <c r="Q27" i="107"/>
  <c r="V26" i="107"/>
  <c r="Q26" i="107"/>
  <c r="V25" i="107"/>
  <c r="Q25" i="107"/>
  <c r="V24" i="107"/>
  <c r="Q24" i="107"/>
  <c r="V23" i="107"/>
  <c r="Q23" i="107"/>
  <c r="V22" i="107"/>
  <c r="Q22" i="107"/>
  <c r="V21" i="107"/>
  <c r="Q21" i="107"/>
  <c r="V20" i="107"/>
  <c r="Q20" i="107"/>
  <c r="V19" i="107"/>
  <c r="Q19" i="107"/>
  <c r="V18" i="107"/>
  <c r="Q18" i="107"/>
  <c r="V17" i="107"/>
  <c r="Q17" i="107"/>
  <c r="V16" i="107"/>
  <c r="Q16" i="107"/>
  <c r="V15" i="107"/>
  <c r="Q15" i="107"/>
  <c r="V14" i="107"/>
  <c r="Q14" i="107"/>
  <c r="V13" i="107"/>
  <c r="Q13" i="107"/>
  <c r="V12" i="107"/>
  <c r="Q12" i="107"/>
  <c r="V11" i="107"/>
  <c r="Q11" i="107"/>
  <c r="V10" i="107"/>
  <c r="Q10" i="107"/>
  <c r="V9" i="107"/>
  <c r="Q9" i="107"/>
  <c r="V8" i="107"/>
  <c r="Q8" i="107"/>
  <c r="V7" i="107"/>
  <c r="Q7" i="107"/>
  <c r="V6" i="107"/>
  <c r="Q6" i="107"/>
  <c r="V5" i="107"/>
  <c r="Q5" i="107"/>
  <c r="V4" i="107"/>
  <c r="Q4" i="107"/>
  <c r="V3" i="107"/>
  <c r="Q3" i="107"/>
  <c r="D57" i="109" l="1"/>
  <c r="D51" i="109"/>
  <c r="F51" i="109"/>
  <c r="F72" i="109"/>
  <c r="F69" i="109"/>
  <c r="F78" i="109"/>
  <c r="D63" i="109"/>
  <c r="D33" i="109"/>
  <c r="F81" i="109"/>
  <c r="F75" i="109"/>
  <c r="F24" i="109"/>
  <c r="F36" i="109"/>
  <c r="D36" i="109"/>
  <c r="D75" i="109"/>
  <c r="F60" i="109"/>
  <c r="D60" i="109"/>
  <c r="D81" i="109"/>
  <c r="D78" i="109"/>
  <c r="F48" i="109"/>
  <c r="D42" i="109"/>
  <c r="F42" i="109"/>
  <c r="F45" i="109"/>
  <c r="D45" i="109"/>
  <c r="D39" i="109"/>
  <c r="F39" i="109"/>
  <c r="F54" i="109"/>
  <c r="F21" i="109"/>
  <c r="G11" i="109" l="1"/>
  <c r="D69" i="109" l="1"/>
  <c r="D48" i="109" l="1"/>
  <c r="D54" i="109" l="1"/>
  <c r="D27" i="109" l="1"/>
  <c r="E11" i="10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tc={B2877207-C22A-4E9E-B7DB-AFE70C95E7D7}</author>
    <author>tc={F7DB0708-D53F-4AE2-B4B9-2B84933A51B2}</author>
  </authors>
  <commentList>
    <comment ref="E11" authorId="0" shapeId="0" xr:uid="{B2877207-C22A-4E9E-B7DB-AFE70C95E7D7}">
      <text>
        <t>[Comentario encadenado]
Su versión de Excel le permite leer este comentario encadenado; sin embargo, las ediciones que se apliquen se quitarán si el archivo se abre en una versión más reciente de Excel. Más información: https://go.microsoft.com/fwlink/?linkid=870924
Comentario:
    Total Tde
Respuesta:
    Total de validaciones de Operaciones</t>
      </text>
    </comment>
    <comment ref="G11" authorId="1" shapeId="0" xr:uid="{F7DB0708-D53F-4AE2-B4B9-2B84933A51B2}">
      <text>
        <t>[Comentario encadenado]
Su versión de Excel le permite leer este comentario encadenado; sin embargo, las ediciones que se apliquen se quitarán si el archivo se abre en una versión más reciente de Excel. Más información: https://go.microsoft.com/fwlink/?linkid=870924
Comentario:
    Validaciones Nuevas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tc={714B67CE-253E-4B60-B424-40430C30E2DA}</author>
  </authors>
  <commentList>
    <comment ref="E244" authorId="0" shapeId="0" xr:uid="{714B67CE-253E-4B60-B424-40430C30E2DA}">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Debería indicar 0 si consideran que este inactivo @ARCE LOAIZA LEONEL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tc={905C7543-0572-4922-85C6-3A7C4FA0787B}</author>
    <author>tc={92A32784-3914-45C1-93D1-5F2DD2AAE99E}</author>
    <author>tc={213E400B-0A9D-49D4-816A-50BC50E9166D}</author>
    <author>tc={D96A2EF6-C5DB-417B-90E4-F680E72D2833}</author>
    <author>tc={39C9151D-B46F-4276-BD50-5EDC51D642C2}</author>
    <author>tc={3AEFE893-4319-448A-A11E-5F343AE0CF1F}</author>
    <author>tc={3F6A2A30-9020-42D9-A4DB-B20B6A3AB722}</author>
    <author>tc={5CD35EC0-1F7A-4378-B124-FC7720C8C359}</author>
    <author>tc={3CBF0B78-58A0-4BE0-869C-6549907C4CF9}</author>
    <author>tc={B4426E8E-8531-4AAD-BA1C-89CD1DAE4436}</author>
    <author>tc={7121D658-B293-4284-B611-995641F2C089}</author>
  </authors>
  <commentList>
    <comment ref="D194" authorId="0" shapeId="0" xr:uid="{905C7543-0572-4922-85C6-3A7C4FA0787B}">
      <text>
        <t>[Comentario encadenado]
Su versión de Excel le permite leer este comentario encadenado; sin embargo, las ediciones que se apliquen se quitarán si el archivo se abre en una versión más reciente de Excel. Más información: https://go.microsoft.com/fwlink/?linkid=870924
Comentario:
    #189</t>
      </text>
    </comment>
    <comment ref="D195" authorId="1" shapeId="0" xr:uid="{92A32784-3914-45C1-93D1-5F2DD2AAE99E}">
      <text>
        <t>[Comentario encadenado]
Su versión de Excel le permite leer este comentario encadenado; sin embargo, las ediciones que se apliquen se quitarán si el archivo se abre en una versión más reciente de Excel. Más información: https://go.microsoft.com/fwlink/?linkid=870924
Comentario:
    #190</t>
      </text>
    </comment>
    <comment ref="D196" authorId="2" shapeId="0" xr:uid="{213E400B-0A9D-49D4-816A-50BC50E9166D}">
      <text>
        <t>[Comentario encadenado]
Su versión de Excel le permite leer este comentario encadenado; sin embargo, las ediciones que se apliquen se quitarán si el archivo se abre en una versión más reciente de Excel. Más información: https://go.microsoft.com/fwlink/?linkid=870924
Comentario:
    #191</t>
      </text>
    </comment>
    <comment ref="D198" authorId="3" shapeId="0" xr:uid="{D96A2EF6-C5DB-417B-90E4-F680E72D2833}">
      <text>
        <t>[Comentario encadenado]
Su versión de Excel le permite leer este comentario encadenado; sin embargo, las ediciones que se apliquen se quitarán si el archivo se abre en una versión más reciente de Excel. Más información: https://go.microsoft.com/fwlink/?linkid=870924
Comentario:
    #192</t>
      </text>
    </comment>
    <comment ref="D199" authorId="4" shapeId="0" xr:uid="{39C9151D-B46F-4276-BD50-5EDC51D642C2}">
      <text>
        <t>[Comentario encadenado]
Su versión de Excel le permite leer este comentario encadenado; sin embargo, las ediciones que se apliquen se quitarán si el archivo se abre en una versión más reciente de Excel. Más información: https://go.microsoft.com/fwlink/?linkid=870924
Comentario:
    #193</t>
      </text>
    </comment>
    <comment ref="D200" authorId="5" shapeId="0" xr:uid="{3AEFE893-4319-448A-A11E-5F343AE0CF1F}">
      <text>
        <t>[Comentario encadenado]
Su versión de Excel le permite leer este comentario encadenado; sin embargo, las ediciones que se apliquen se quitarán si el archivo se abre en una versión más reciente de Excel. Más información: https://go.microsoft.com/fwlink/?linkid=870924
Comentario:
    #194</t>
      </text>
    </comment>
    <comment ref="D201" authorId="6" shapeId="0" xr:uid="{3F6A2A30-9020-42D9-A4DB-B20B6A3AB722}">
      <text>
        <t>[Comentario encadenado]
Su versión de Excel le permite leer este comentario encadenado; sin embargo, las ediciones que se apliquen se quitarán si el archivo se abre en una versión más reciente de Excel. Más información: https://go.microsoft.com/fwlink/?linkid=870924
Comentario:
    #195</t>
      </text>
    </comment>
    <comment ref="D202" authorId="7" shapeId="0" xr:uid="{5CD35EC0-1F7A-4378-B124-FC7720C8C359}">
      <text>
        <t>[Comentario encadenado]
Su versión de Excel le permite leer este comentario encadenado; sin embargo, las ediciones que se apliquen se quitarán si el archivo se abre en una versión más reciente de Excel. Más información: https://go.microsoft.com/fwlink/?linkid=870924
Comentario:
    #196</t>
      </text>
    </comment>
    <comment ref="D203" authorId="8" shapeId="0" xr:uid="{3CBF0B78-58A0-4BE0-869C-6549907C4CF9}">
      <text>
        <t>[Comentario encadenado]
Su versión de Excel le permite leer este comentario encadenado; sin embargo, las ediciones que se apliquen se quitarán si el archivo se abre en una versión más reciente de Excel. Más información: https://go.microsoft.com/fwlink/?linkid=870924
Comentario:
    #197</t>
      </text>
    </comment>
    <comment ref="D204" authorId="9" shapeId="0" xr:uid="{B4426E8E-8531-4AAD-BA1C-89CD1DAE4436}">
      <text>
        <t>[Comentario encadenado]
Su versión de Excel le permite leer este comentario encadenado; sin embargo, las ediciones que se apliquen se quitarán si el archivo se abre en una versión más reciente de Excel. Más información: https://go.microsoft.com/fwlink/?linkid=870924
Comentario:
    198 antes</t>
      </text>
    </comment>
    <comment ref="D205" authorId="10" shapeId="0" xr:uid="{7121D658-B293-4284-B611-995641F2C089}">
      <text>
        <t>[Comentario encadenado]
Su versión de Excel le permite leer este comentario encadenado; sin embargo, las ediciones que se apliquen se quitarán si el archivo se abre en una versión más reciente de Excel. Más información: https://go.microsoft.com/fwlink/?linkid=870924
Comentario:
    199</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tc={5DBAEF3C-62C5-4219-ACB4-E8B06E0B7C1B}</author>
    <author>tc={84D18487-6381-4FE5-805D-AA6D4E40CE4B}</author>
  </authors>
  <commentList>
    <comment ref="A11" authorId="0" shapeId="0" xr:uid="{5DBAEF3C-62C5-4219-ACB4-E8B06E0B7C1B}">
      <text>
        <t>[Comentario encadenado]
Su versión de Excel le permite leer este comentario encadenado; sin embargo, las ediciones que se apliquen se quitarán si el archivo se abre en una versión más reciente de Excel. Más información: https://go.microsoft.com/fwlink/?linkid=870924
Comentario:
    Se inactiva</t>
      </text>
    </comment>
    <comment ref="A64" authorId="1" shapeId="0" xr:uid="{84D18487-6381-4FE5-805D-AA6D4E40CE4B}">
      <text>
        <t>[Comentario encadenado]
Su versión de Excel le permite leer este comentario encadenado; sin embargo, las ediciones que se apliquen se quitarán si el archivo se abre en una versión más reciente de Excel. Más información: https://go.microsoft.com/fwlink/?linkid=870924
Comentario:
    CAMBIO PENDIENTE, HASTA QUE SE PUBLIQUE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tc={88BF16B9-2311-471F-9674-328EEB895E0D}</author>
    <author>tc={78CA5F50-4140-4FF0-BD8F-F14D5C30F045}</author>
    <author>tc={48B5FDFB-4F59-4840-8595-8BCCBDE0335A}</author>
    <author>tc={CA4C5556-1300-4E10-95DD-FE4EFEBDEFD7}</author>
    <author>tc={28A4A42E-4728-4ED5-AD6A-536C0274DFE9}</author>
    <author>tc={F8975376-778A-4691-A359-878DC8BD5828}</author>
    <author>tc={C4668DFE-3E73-4F31-AA56-5032EEC05D0C}</author>
    <author>tc={3B7268FC-3506-4AC0-85CC-69B32D69296D}</author>
    <author>tc={030B69F4-A198-442C-9EF9-E7BFD5DDB6DF}</author>
    <author>tc={2FDDA202-7843-46AF-AF7B-6EEE655BD35F}</author>
    <author>tc={2EF9C31B-CFED-4ED6-A115-6DAB52B94950}</author>
    <author>tc={28562925-1710-49AC-B00A-8B17C35F9C5B}</author>
    <author>tc={9F1B969E-D129-4C16-A641-F51311DC4DCF}</author>
    <author>tc={0F50F0AC-740D-4F57-B0AD-E006AEE540D7}</author>
    <author>tc={23C2039E-E0A4-4074-9112-C2620C76EFDB}</author>
    <author>tc={D6DD9554-8A6E-42A5-B172-76E5B204CF30}</author>
    <author>tc={1E2C0243-4771-4163-9DB9-C2A726580111}</author>
    <author>tc={560A351F-B143-4950-A55B-FE57C9DD7BF4}</author>
    <author>tc={AAA1752F-D8FF-4A64-9635-2FE41FA5D753}</author>
    <author>tc={77345FF5-599C-4549-B33A-40E8F6A2054C}</author>
    <author>tc={90EEC980-1989-42A6-9063-32C8EAFBBBE0}</author>
    <author>tc={52DA6F0C-CF3E-4032-8D0A-A7F8211DA128}</author>
    <author>tc={F64F28E9-5C65-4D90-812A-F33EB097712E}</author>
    <author>tc={D79D0D8F-03B0-4FF1-9A90-2F28B73038FE}</author>
    <author>tc={772AA5F4-45FC-4CFA-9765-AFC7D5EA30F1}</author>
    <author>tc={97F572C4-2E2B-4861-B51D-432472E964BC}</author>
    <author>tc={67016574-F27A-4368-A668-0593F50F2B30}</author>
    <author>tc={F798B37C-895E-4526-AF9C-EE9694052A9F}</author>
    <author>tc={35078C55-253A-4E4A-8DCA-8EE68F549657}</author>
    <author>tc={CA69D639-263A-4F55-A137-C93070FC24D9}</author>
    <author>tc={A10ACFA8-E935-479D-B7F7-4C914FE93A48}</author>
    <author>tc={FB71CC49-02E4-45D1-9BBD-35BF58CF50C8}</author>
    <author>tc={1F808FF2-10B9-4E8F-A45D-D8B4BDE770DF}</author>
    <author>tc={6423B016-15F7-4FCC-B7D9-28A09E1F448A}</author>
    <author>tc={C2C7B779-31E3-458C-BFB1-2634EB6FBF03}</author>
    <author>tc={490A08AE-36FA-49B2-86BA-0071782C401C}</author>
    <author>tc={D2CA9626-A718-44C8-B6CE-DA53494FD607}</author>
    <author>tc={17EB79B9-97B8-45EC-ABB0-95C2245C5E0D}</author>
    <author>tc={E79B0A4D-5956-4558-A06C-5BBAB0222152}</author>
    <author>tc={DA010995-1219-44A9-B8B4-3F265C06928A}</author>
    <author>tc={946C2402-D03E-4FCF-80A5-8BB6E7A86950}</author>
    <author>tc={59B753EA-14E6-4F5A-BF42-A7AEC4C2B40E}</author>
    <author>tc={E3A03AAB-2F1E-4DF8-ACF4-E154CEAFAAB0}</author>
    <author>tc={8F8CF4E1-A0F0-4199-BA63-F081CCD803CE}</author>
    <author>tc={CA1D2B13-E44F-4C3F-8480-DB3BA1D98704}</author>
    <author>tc={3DDE9643-9A54-455A-8496-E9A3B2FEC34D}</author>
    <author>tc={0F15F8BC-945B-43BF-94CF-F7BB2961B07E}</author>
    <author>tc={123769F6-C31D-40CB-81BA-97ACB56AC9B6}</author>
    <author>tc={1649752C-2D98-4E5D-9FCE-02CF661AA15C}</author>
    <author>tc={1A723AF1-F9F3-4AA3-9F2E-8F693E8D9090}</author>
    <author>tc={32C08E6F-2E27-422A-94E4-923DCE6A3AA0}</author>
    <author>tc={E09112A0-7CFC-4080-B2F6-F044129D5393}</author>
    <author>tc={D50A55A8-FBD1-4737-843A-39D9B6F5D13B}</author>
    <author>tc={A2FEBD23-91D0-4620-8EFD-88CA6E1C6D8C}</author>
    <author>tc={712E5919-844E-481F-91AD-4972EA31C802}</author>
    <author>tc={0DB5753A-3050-4978-9948-F00AAB12EFC0}</author>
    <author>tc={FCA04590-49D8-49F0-A861-96C91E6D317B}</author>
    <author>tc={7C057034-5029-4015-BD4A-FFC83C390B92}</author>
    <author>tc={20CEBCE3-A77A-4149-9CEA-E48D414A382C}</author>
    <author>tc={BCD6928E-00C0-4CC3-8627-1C7226BDE921}</author>
    <author>tc={787814B8-67F5-466B-81F7-406DC5F3CB85}</author>
    <author>tc={35A96260-0E4B-4F24-9242-DC43D3E6A5F6}</author>
    <author>tc={2747240B-5046-48C9-9060-6FE60AEC9EAB}</author>
    <author>tc={DFFF1F26-6CD7-4250-A9C9-869D6F43BFC1}</author>
    <author>tc={26F012B4-896D-47C1-8811-1DD036DD33D2}</author>
    <author>tc={E61E6077-D5F0-4594-95E3-E68F8D7114A4}</author>
    <author>tc={A7F071A1-3B55-45DE-A814-011DD10DAC72}</author>
    <author>tc={31D76610-FEF9-4F8E-B6F7-720C6DCFB9F8}</author>
    <author>tc={59C84533-BEAA-4DD2-B366-198F568508CD}</author>
    <author>tc={9DC7681D-2630-4CC5-9224-5F6FE58B055E}</author>
    <author>tc={5E290462-9EE5-40DE-A993-48113A867DDA}</author>
    <author>tc={67D2CB9D-3B8E-43BD-85C2-F6FAEDEDBBCC}</author>
    <author>tc={D9D427A5-9AA5-4D8E-88D5-92C776561B6A}</author>
    <author>tc={1D57BD85-0D72-4F18-91C5-31344C7EE874}</author>
    <author>tc={7E426171-8CE7-42C9-8A16-44FB78FEA983}</author>
    <author>tc={F1910C94-9A2F-4007-9391-DBD4AA6AD5EE}</author>
    <author>tc={AE93931A-4749-45B5-8729-93E765C7C98C}</author>
    <author>tc={DA020E9F-C00A-4E62-9ED2-29DE0078879E}</author>
    <author>tc={17C6CF93-8FA3-4663-843F-17B8F96C5435}</author>
    <author>tc={F6395A04-CB28-4AED-8D69-632AA6F89C78}</author>
    <author>tc={3E669B1E-BD28-4B0D-B266-1940F8294F3A}</author>
    <author>tc={04941235-D76E-4DFB-AE1A-0CE07C2BA489}</author>
    <author>tc={8B16C51D-CC65-4EF3-AC3D-ACF79C90D793}</author>
    <author>tc={A5F2684E-ACA6-45F9-BE00-ABC76F8F2C35}</author>
    <author>tc={D9CEB418-F9A7-4981-9B01-974FFE61C105}</author>
    <author>tc={F072D754-66E6-4D67-83A9-E5F90CF66FCE}</author>
    <author>tc={FCAA9003-8685-44E0-974E-72AE4E0290A7}</author>
    <author>tc={147EC88B-832C-43BE-9F05-992258040FDC}</author>
    <author>tc={EE060073-2B86-4709-92FC-10A6764E935C}</author>
    <author>tc={B797A084-0816-4395-BD95-D71451C6A493}</author>
    <author>tc={CCDF76D0-8B95-4F8F-B51E-6B80DEF8C999}</author>
    <author>tc={E7D0CEBF-7B1D-4D92-A9BF-E50EF766E6C4}</author>
    <author>tc={A0BBAA33-4C0E-4B53-A784-A16D2EB6EF9C}</author>
  </authors>
  <commentList>
    <comment ref="C7" authorId="0" shapeId="0" xr:uid="{88BF16B9-2311-471F-9674-328EEB895E0D}">
      <text>
        <t>[Comentario encadenado]
Su versión de Excel le permite leer este comentario encadenado; sin embargo, las ediciones que se apliquen se quitarán si el archivo se abre en una versión más reciente de Excel. Más información: https://go.microsoft.com/fwlink/?linkid=870924
Comentario:
    Es la validación #5 no la #6</t>
      </text>
    </comment>
    <comment ref="J8" authorId="1" shapeId="0" xr:uid="{78CA5F50-4140-4FF0-BD8F-F14D5C30F045}">
      <text>
        <t>[Comentario encadenado]
Su versión de Excel le permite leer este comentario encadenado; sin embargo, las ediciones que se apliquen se quitarán si el archivo se abre en una versión más reciente de Excel. Más información: https://go.microsoft.com/fwlink/?linkid=870924
Comentario:
    Es solo un duda ya que las validaciones antiguas incluian esta restriccion. Se hace caso omiso</t>
      </text>
    </comment>
    <comment ref="J9" authorId="2" shapeId="0" xr:uid="{48B5FDFB-4F59-4840-8595-8BCCBDE0335A}">
      <text>
        <t>[Comentario encadenado]
Su versión de Excel le permite leer este comentario encadenado; sin embargo, las ediciones que se apliquen se quitarán si el archivo se abre en una versión más reciente de Excel. Más información: https://go.microsoft.com/fwlink/?linkid=870924
Comentario:
    Validacion #30 Deudores se divide en dos pero es la misma</t>
      </text>
    </comment>
    <comment ref="C11" authorId="3" shapeId="0" xr:uid="{CA4C5556-1300-4E10-95DD-FE4EFEBDEFD7}">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Debe atenderla @JORGE EDUARDO LOPEZ ESPINO </t>
      </text>
    </comment>
    <comment ref="G12" authorId="4" shapeId="0" xr:uid="{28A4A42E-4728-4ED5-AD6A-536C0274DFE9}">
      <text>
        <t>[Comentario encadenado]
Su versión de Excel le permite leer este comentario encadenado; sin embargo, las ediciones que se apliquen se quitarán si el archivo se abre en una versión más reciente de Excel. Más información: https://go.microsoft.com/fwlink/?linkid=870924
Comentario:
     @JORGE EDUARDO LOPEZ ESPINO creo que debes atenderla también @EDDY GERARDO NUÑEZ SALAZAR  ya que se crea una validación en Modificadas</t>
      </text>
    </comment>
    <comment ref="C13" authorId="5" shapeId="0" xr:uid="{F8975376-778A-4691-A359-878DC8BD5828}">
      <text>
        <t>[Comentario encadenado]
Su versión de Excel le permite leer este comentario encadenado; sin embargo, las ediciones que se apliquen se quitarán si el archivo se abre en una versión más reciente de Excel. Más información: https://go.microsoft.com/fwlink/?linkid=870924
Comentario:
    @JORGE EDUARDO LOPEZ ESPINO  revisar si el campo fue incorporado</t>
      </text>
    </comment>
    <comment ref="J13" authorId="6" shapeId="0" xr:uid="{C4668DFE-3E73-4F31-AA56-5032EEC05D0C}">
      <text>
        <t>[Comentario encadenado]
Su versión de Excel le permite leer este comentario encadenado; sin embargo, las ediciones que se apliquen se quitarán si el archivo se abre en una versión más reciente de Excel. Más información: https://go.microsoft.com/fwlink/?linkid=870924
Comentario:
    Ambas se atienden en redacción. Pendiente que la comisión revise el ajuste aún no queda claro la nueva propuesta</t>
      </text>
    </comment>
    <comment ref="J15" authorId="7" shapeId="0" xr:uid="{3B7268FC-3506-4AC0-85CC-69B32D69296D}">
      <text>
        <t>[Comentario encadenado]
Su versión de Excel le permite leer este comentario encadenado; sin embargo, las ediciones que se apliquen se quitarán si el archivo se abre en una versión más reciente de Excel. Más información: https://go.microsoft.com/fwlink/?linkid=870924
Comentario:
    Se ejecuta ajuste de cambios en descripción según propuesta</t>
      </text>
    </comment>
    <comment ref="C17" authorId="8" shapeId="0" xr:uid="{030B69F4-A198-442C-9EF9-E7BFD5DDB6DF}">
      <text>
        <t>[Comentario encadenado]
Su versión de Excel le permite leer este comentario encadenado; sin embargo, las ediciones que se apliquen se quitarán si el archivo se abre en una versión más reciente de Excel. Más información: https://go.microsoft.com/fwlink/?linkid=870924
Comentario:
    @LANFOR MANUEL MENA MONTALBAN  revisar</t>
      </text>
    </comment>
    <comment ref="C18" authorId="9" shapeId="0" xr:uid="{2FDDA202-7843-46AF-AF7B-6EEE655BD35F}">
      <text>
        <t>[Comentario encadenado]
Su versión de Excel le permite leer este comentario encadenado; sin embargo, las ediciones que se apliquen se quitarán si el archivo se abre en una versión más reciente de Excel. Más información: https://go.microsoft.com/fwlink/?linkid=870924
Comentario:
    Revisar Validación 5 gravámenes</t>
      </text>
    </comment>
    <comment ref="J18" authorId="10" shapeId="0" xr:uid="{2EF9C31B-CFED-4ED6-A115-6DAB52B94950}">
      <text>
        <t>[Comentario encadenado]
Su versión de Excel le permite leer este comentario encadenado; sin embargo, las ediciones que se apliquen se quitarán si el archivo se abre en una versión más reciente de Excel. Más información: https://go.microsoft.com/fwlink/?linkid=870924
Comentario:
    LA #33 se divide en 2 pero siguen siendo la misma validacion.  Los demás ajustes se atienden</t>
      </text>
    </comment>
    <comment ref="J19" authorId="11" shapeId="0" xr:uid="{28562925-1710-49AC-B00A-8B17C35F9C5B}">
      <text>
        <t>[Comentario encadenado]
Su versión de Excel le permite leer este comentario encadenado; sin embargo, las ediciones que se apliquen se quitarán si el archivo se abre en una versión más reciente de Excel. Más información: https://go.microsoft.com/fwlink/?linkid=870924
Comentario:
    Se atiende y realiza ajuste</t>
      </text>
    </comment>
    <comment ref="C21" authorId="12" shapeId="0" xr:uid="{9F1B969E-D129-4C16-A641-F51311DC4DCF}">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Se elimina validación Ver validación nueva @CARMONA MARTINEZ GEORFFREY MANUEL </t>
      </text>
    </comment>
    <comment ref="J24" authorId="13" shapeId="0" xr:uid="{0F50F0AC-740D-4F57-B0AD-E006AEE540D7}">
      <text>
        <t>[Comentario encadenado]
Su versión de Excel le permite leer este comentario encadenado; sin embargo, las ediciones que se apliquen se quitarán si el archivo se abre en una versión más reciente de Excel. Más información: https://go.microsoft.com/fwlink/?linkid=870924
Comentario:
    Se verifica campo</t>
      </text>
    </comment>
    <comment ref="J25" authorId="14" shapeId="0" xr:uid="{23C2039E-E0A4-4074-9112-C2620C76EFDB}">
      <text>
        <t>[Comentario encadenado]
Su versión de Excel le permite leer este comentario encadenado; sin embargo, las ediciones que se apliquen se quitarán si el archivo se abre en una versión más reciente de Excel. Más información: https://go.microsoft.com/fwlink/?linkid=870924
Comentario:
    Al ser una operación tan grande se propone una nueva redacción ya que el texto es lineal. Conversar con Comisión</t>
      </text>
    </comment>
    <comment ref="J27" authorId="15" shapeId="0" xr:uid="{D6DD9554-8A6E-42A5-B172-76E5B204CF30}">
      <text>
        <t>[Comentario encadenado]
Su versión de Excel le permite leer este comentario encadenado; sin embargo, las ediciones que se apliquen se quitarán si el archivo se abre en una versión más reciente de Excel. Más información: https://go.microsoft.com/fwlink/?linkid=870924
Comentario:
    Se elimina #35 Deudores, en operaciones queda pendiente ver la modificacion</t>
      </text>
    </comment>
    <comment ref="C28" authorId="16" shapeId="0" xr:uid="{1E2C0243-4771-4163-9DB9-C2A726580111}">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Revisar @EDDY GERARDO NUÑEZ SALAZAR </t>
      </text>
    </comment>
    <comment ref="C29" authorId="17" shapeId="0" xr:uid="{560A351F-B143-4950-A55B-FE57C9DD7BF4}">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Revisar @EDDY GERARDO NUÑEZ SALAZAR </t>
      </text>
    </comment>
    <comment ref="C30" authorId="18" shapeId="0" xr:uid="{AAA1752F-D8FF-4A64-9635-2FE41FA5D753}">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revisar @EDDY GERARDO NUÑEZ SALAZAR </t>
      </text>
    </comment>
    <comment ref="C32" authorId="19" shapeId="0" xr:uid="{77345FF5-599C-4549-B33A-40E8F6A2054C}">
      <text>
        <t>[Comentario encadenado]
Su versión de Excel le permite leer este comentario encadenado; sin embargo, las ediciones que se apliquen se quitarán si el archivo se abre en una versión más reciente de Excel. Más información: https://go.microsoft.com/fwlink/?linkid=870924
Comentario:
    Reviasr @LANFOR MANUEL MENA MONTALBAN 
Respuesta:
    @MARIN QUESADA BRYAN ALBERTO Este aún está pendiente de ser atendido</t>
      </text>
    </comment>
    <comment ref="J34" authorId="20" shapeId="0" xr:uid="{90EEC980-1989-42A6-9063-32C8EAFBBBE0}">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revisar si se hizo ajuste @EDDY GERARDO NUÑEZ SALAZAR </t>
      </text>
    </comment>
    <comment ref="J36" authorId="21" shapeId="0" xr:uid="{52DA6F0C-CF3E-4032-8D0A-A7F8211DA128}">
      <text>
        <t>[Comentario encadenado]
Su versión de Excel le permite leer este comentario encadenado; sin embargo, las ediciones que se apliquen se quitarán si el archivo se abre en una versión más reciente de Excel. Más información: https://go.microsoft.com/fwlink/?linkid=870924
Comentario:
    Se procede a cambiar el campo</t>
      </text>
    </comment>
    <comment ref="C38" authorId="22" shapeId="0" xr:uid="{F64F28E9-5C65-4D90-812A-F33EB097712E}">
      <text>
        <t>[Comentario encadenado]
Su versión de Excel le permite leer este comentario encadenado; sin embargo, las ediciones que se apliquen se quitarán si el archivo se abre en una versión más reciente de Excel. Más información: https://go.microsoft.com/fwlink/?linkid=870924
Comentario:
    Se modifica la validación
40</t>
      </text>
    </comment>
    <comment ref="J38" authorId="23" shapeId="0" xr:uid="{D79D0D8F-03B0-4FF1-9A90-2F28B73038FE}">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Revisar si se realizó ajuste @EDDY GERARDO NUÑEZ SALAZAR </t>
      </text>
    </comment>
    <comment ref="E47" authorId="24" shapeId="0" xr:uid="{772AA5F4-45FC-4CFA-9765-AFC7D5EA30F1}">
      <text>
        <t>[Comentario encadenado]
Su versión de Excel le permite leer este comentario encadenado; sin embargo, las ediciones que se apliquen se quitarán si el archivo se abre en una versión más reciente de Excel. Más información: https://go.microsoft.com/fwlink/?linkid=870924
Comentario:
    No solo estos archivos aplican para todos</t>
      </text>
    </comment>
    <comment ref="C50" authorId="25" shapeId="0" xr:uid="{97F572C4-2E2B-4861-B51D-432472E964BC}">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@EDDY GERARDO NUÑEZ SALAZAR  revisar</t>
      </text>
    </comment>
    <comment ref="C51" authorId="26" shapeId="0" xr:uid="{67016574-F27A-4368-A668-0593F50F2B30}">
      <text>
        <t>[Comentario encadenado]
Su versión de Excel le permite leer este comentario encadenado; sin embargo, las ediciones que se apliquen se quitarán si el archivo se abre en una versión más reciente de Excel. Más información: https://go.microsoft.com/fwlink/?linkid=870924
Comentario:
    @EDDY GERARDO NUÑEZ SALAZAR @LANFOR MANUEL MENA MONTALBAN  Revisar</t>
      </text>
    </comment>
    <comment ref="C54" authorId="27" shapeId="0" xr:uid="{F798B37C-895E-4526-AF9C-EE9694052A9F}">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@JORGE EDUARDO LOPEZ ESPINO  revisar
Respuesta:
    @ARCE LOAIZA LEONEL se corrige el nombre del campo en la sección de validaciones pero no se ha corregido el campo en la sección 9_CREDITO_SINDICADO_DESCRIPCION</t>
      </text>
    </comment>
    <comment ref="C56" authorId="28" shapeId="0" xr:uid="{35078C55-253A-4E4A-8DCA-8EE68F549657}">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@JORGE EDUARDO LOPEZ ESPINO </t>
      </text>
    </comment>
    <comment ref="C57" authorId="29" shapeId="0" xr:uid="{CA69D639-263A-4F55-A137-C93070FC24D9}">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@JORGE EDUARDO LOPEZ ESPINO </t>
      </text>
    </comment>
    <comment ref="E62" authorId="30" shapeId="0" xr:uid="{A10ACFA8-E935-479D-B7F7-4C914FE93A48}">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@JORGE EDUARDO LOPEZ ESPINO </t>
      </text>
    </comment>
    <comment ref="C63" authorId="31" shapeId="0" xr:uid="{FB71CC49-02E4-45D1-9BBD-35BF58CF50C8}">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@JORGE EDUARDO LOPEZ ESPINO </t>
      </text>
    </comment>
    <comment ref="C67" authorId="32" shapeId="0" xr:uid="{1F808FF2-10B9-4E8F-A45D-D8B4BDE770DF}">
      <text>
        <t>[Comentario encadenado]
Su versión de Excel le permite leer este comentario encadenado; sin embargo, las ediciones que se apliquen se quitarán si el archivo se abre en una versión más reciente de Excel. Más información: https://go.microsoft.com/fwlink/?linkid=870924
Comentario:
    El campo TipoOperacionSFN y ID LINEA fue eliminado según ajustes del 6/1/22</t>
      </text>
    </comment>
    <comment ref="C68" authorId="33" shapeId="0" xr:uid="{6423B016-15F7-4FCC-B7D9-28A09E1F448A}">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@JORGE EDUARDO LOPEZ ESPINO @EDDY GERARDO NUÑEZ SALAZAR </t>
      </text>
    </comment>
    <comment ref="C69" authorId="34" shapeId="0" xr:uid="{C2C7B779-31E3-458C-BFB1-2634EB6FBF03}">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@JORGE EDUARDO LOPEZ ESPINO @EDDY GERARDO NUÑEZ SALAZAR @LANFOR MANUEL MENA MONTALBAN @MARIN QUESADA BRYAN ALBERTO </t>
      </text>
    </comment>
    <comment ref="C70" authorId="35" shapeId="0" xr:uid="{490A08AE-36FA-49B2-86BA-0071782C401C}">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@LANFOR MANUEL MENA MONTALBAN </t>
      </text>
    </comment>
    <comment ref="I70" authorId="36" shapeId="0" xr:uid="{D2CA9626-A718-44C8-B6CE-DA53494FD607}">
      <text>
        <t>[Comentario encadenado]
Su versión de Excel le permite leer este comentario encadenado; sin embargo, las ediciones que se apliquen se quitarán si el archivo se abre en una versión más reciente de Excel. Más información: https://go.microsoft.com/fwlink/?linkid=870924
Comentario:
    Se modifica el campo a No Obligatorio</t>
      </text>
    </comment>
    <comment ref="J71" authorId="37" shapeId="0" xr:uid="{17EB79B9-97B8-45EC-ABB0-95C2245C5E0D}">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se efectuó el cambio
</t>
      </text>
    </comment>
    <comment ref="J73" authorId="38" shapeId="0" xr:uid="{E79B0A4D-5956-4558-A06C-5BBAB0222152}">
      <text>
        <t>[Comentario encadenado]
Su versión de Excel le permite leer este comentario encadenado; sin embargo, las ediciones que se apliquen se quitarán si el archivo se abre en una versión más reciente de Excel. Más información: https://go.microsoft.com/fwlink/?linkid=870924
Comentario:
    Se realiza ajuste</t>
      </text>
    </comment>
    <comment ref="I75" authorId="39" shapeId="0" xr:uid="{DA010995-1219-44A9-B8B4-3F265C06928A}">
      <text>
        <t>[Comentario encadenado]
Su versión de Excel le permite leer este comentario encadenado; sin embargo, las ediciones que se apliquen se quitarán si el archivo se abre en una versión más reciente de Excel. Más información: https://go.microsoft.com/fwlink/?linkid=870924
Comentario:
    ? Quien atiende?</t>
      </text>
    </comment>
    <comment ref="I79" authorId="40" shapeId="0" xr:uid="{946C2402-D03E-4FCF-80A5-8BB6E7A86950}">
      <text>
        <t>[Comentario encadenado]
Su versión de Excel le permite leer este comentario encadenado; sin embargo, las ediciones que se apliquen se quitarán si el archivo se abre en una versión más reciente de Excel. Más información: https://go.microsoft.com/fwlink/?linkid=870924
Comentario:
    Listo se eliminaron los campos
Respuesta:
    @BARQUERO FERNANDEZ CAROLINA En el archivo cuotas atrasadas no se ha eliminado el campo IdLineaCredito</t>
      </text>
    </comment>
    <comment ref="I80" authorId="41" shapeId="0" xr:uid="{59B753EA-14E6-4F5A-BF42-A7AEC4C2B40E}">
      <text>
        <t>[Comentario encadenado]
Su versión de Excel le permite leer este comentario encadenado; sin embargo, las ediciones que se apliquen se quitarán si el archivo se abre en una versión más reciente de Excel. Más información: https://go.microsoft.com/fwlink/?linkid=870924
Comentario:
    Si está el campo en descripción</t>
      </text>
    </comment>
    <comment ref="E88" authorId="42" shapeId="0" xr:uid="{E3A03AAB-2F1E-4DF8-ACF4-E154CEAFAAB0}">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@CARLOS ALBERTO FERNANDEZ ROJAS no se indica el nombre del Archivo</t>
      </text>
    </comment>
    <comment ref="F88" authorId="43" shapeId="0" xr:uid="{8F8CF4E1-A0F0-4199-BA63-F081CCD803CE}">
      <text>
        <t>[Comentario encadenado]
Su versión de Excel le permite leer este comentario encadenado; sin embargo, las ediciones que se apliquen se quitarán si el archivo se abre en una versión más reciente de Excel. Más información: https://go.microsoft.com/fwlink/?linkid=870924
Comentario:
    atendida el 15 junio 2022</t>
      </text>
    </comment>
    <comment ref="F91" authorId="44" shapeId="0" xr:uid="{CA1D2B13-E44F-4C3F-8480-DB3BA1D98704}">
      <text>
        <t>[Comentario encadenado]
Su versión de Excel le permite leer este comentario encadenado; sin embargo, las ediciones que se apliquen se quitarán si el archivo se abre en una versión más reciente de Excel. Más información: https://go.microsoft.com/fwlink/?linkid=870924
Comentario:
    Atendidad el 15 junio 2022</t>
      </text>
    </comment>
    <comment ref="I96" authorId="45" shapeId="0" xr:uid="{3DDE9643-9A54-455A-8496-E9A3B2FEC34D}">
      <text>
        <t>[Comentario encadenado]
Su versión de Excel le permite leer este comentario encadenado; sin embargo, las ediciones que se apliquen se quitarán si el archivo se abre en una versión más reciente de Excel. Más información: https://go.microsoft.com/fwlink/?linkid=870924
Comentario:
    ? Quien atiende?</t>
      </text>
    </comment>
    <comment ref="C99" authorId="46" shapeId="0" xr:uid="{0F15F8BC-945B-43BF-94CF-F7BB2961B07E}">
      <text>
        <t>[Comentario encadenado]
Su versión de Excel le permite leer este comentario encadenado; sin embargo, las ediciones que se apliquen se quitarán si el archivo se abre en una versión más reciente de Excel. Más información: https://go.microsoft.com/fwlink/?linkid=870924
Comentario:
    Ya se corrigió</t>
      </text>
    </comment>
    <comment ref="C100" authorId="47" shapeId="0" xr:uid="{123769F6-C31D-40CB-81BA-97ACB56AC9B6}">
      <text>
        <t>[Comentario encadenado]
Su versión de Excel le permite leer este comentario encadenado; sin embargo, las ediciones que se apliquen se quitarán si el archivo se abre en una versión más reciente de Excel. Más información: https://go.microsoft.com/fwlink/?linkid=870924
Comentario:
    El archivo se llama "Operaciones Compradas"</t>
      </text>
    </comment>
    <comment ref="C101" authorId="48" shapeId="0" xr:uid="{1649752C-2D98-4E5D-9FCE-02CF661AA15C}">
      <text>
        <t>[Comentario encadenado]
Su versión de Excel le permite leer este comentario encadenado; sin embargo, las ediciones que se apliquen se quitarán si el archivo se abre en una versión más reciente de Excel. Más información: https://go.microsoft.com/fwlink/?linkid=870924
Comentario:
    Listo</t>
      </text>
    </comment>
    <comment ref="C102" authorId="49" shapeId="0" xr:uid="{1A723AF1-F9F3-4AA3-9F2E-8F693E8D9090}">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Esa tabla corresponde al Catálogo Contable de la SUGEF, no está incluido en las tablas, por ello no tiene la referencia.
Respuesta:
    @SANCHEZ CERDAS RODOLFO  en la descripción el campo si indica que tiene relación con la tabla pero en la celda de Tabla catalogo Asociada no indica por lo tanto es algo contradictorio. A  nivel de Base Datos se procede a realizar la asociación debido a que si existe esa tabla</t>
      </text>
    </comment>
    <comment ref="C103" authorId="50" shapeId="0" xr:uid="{32C08E6F-2E27-422A-94E4-923DCE6A3AA0}">
      <text>
        <t>[Comentario encadenado]
Su versión de Excel le permite leer este comentario encadenado; sin embargo, las ediciones que se apliquen se quitarán si el archivo se abre en una versión más reciente de Excel. Más información: https://go.microsoft.com/fwlink/?linkid=870924
Comentario:
    Ok. realizado el cambio</t>
      </text>
    </comment>
    <comment ref="C104" authorId="51" shapeId="0" xr:uid="{E09112A0-7CFC-4080-B2F6-F044129D5393}">
      <text>
        <t>[Comentario encadenado]
Su versión de Excel le permite leer este comentario encadenado; sin embargo, las ediciones que se apliquen se quitarán si el archivo se abre en una versión más reciente de Excel. Más información: https://go.microsoft.com/fwlink/?linkid=870924
Comentario:
    El campo es obligatorio, siempre debe indicar si pertenece a un fideicomiso o garantía mobiliaria o No aplica.  La obligatoriedad radica en que nunca debe estar vacío.</t>
      </text>
    </comment>
    <comment ref="C105" authorId="52" shapeId="0" xr:uid="{D50A55A8-FBD1-4737-843A-39D9B6F5D13B}">
      <text>
        <t>[Comentario encadenado]
Su versión de Excel le permite leer este comentario encadenado; sin embargo, las ediciones que se apliquen se quitarán si el archivo se abre en una versión más reciente de Excel. Más información: https://go.microsoft.com/fwlink/?linkid=870924
Comentario:
    Ya se incluyó esta tabla como referencia</t>
      </text>
    </comment>
    <comment ref="J105" authorId="53" shapeId="0" xr:uid="{A2FEBD23-91D0-4620-8EFD-88CA6E1C6D8C}">
      <text>
        <t>[Comentario encadenado]
Su versión de Excel le permite leer este comentario encadenado; sin embargo, las ediciones que se apliquen se quitarán si el archivo se abre en una versión más reciente de Excel. Más información: https://go.microsoft.com/fwlink/?linkid=870924
Comentario:
    Se procede a realizar el ajuste</t>
      </text>
    </comment>
    <comment ref="J106" authorId="54" shapeId="0" xr:uid="{712E5919-844E-481F-91AD-4972EA31C802}">
      <text>
        <t>[Comentario encadenado]
Su versión de Excel le permite leer este comentario encadenado; sin embargo, las ediciones que se apliquen se quitarán si el archivo se abre en una versión más reciente de Excel. Más información: https://go.microsoft.com/fwlink/?linkid=870924
Comentario:
    Se procede a realizar el ajuste</t>
      </text>
    </comment>
    <comment ref="J107" authorId="55" shapeId="0" xr:uid="{0DB5753A-3050-4978-9948-F00AAB12EFC0}">
      <text>
        <t>[Comentario encadenado]
Su versión de Excel le permite leer este comentario encadenado; sin embargo, las ediciones que se apliquen se quitarán si el archivo se abre en una versión más reciente de Excel. Más información: https://go.microsoft.com/fwlink/?linkid=870924
Comentario:
    Se procede a realizar el ajuste</t>
      </text>
    </comment>
    <comment ref="C108" authorId="56" shapeId="0" xr:uid="{FCA04590-49D8-49F0-A861-96C91E6D317B}">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@ARCE LOAIZA LEONEL  no veo aún el número de validación asignado. </t>
      </text>
    </comment>
    <comment ref="C110" authorId="57" shapeId="0" xr:uid="{7C057034-5029-4015-BD4A-FFC83C390B92}">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@JORGE EDUARDO LOPEZ ESPINO </t>
      </text>
    </comment>
    <comment ref="C113" authorId="58" shapeId="0" xr:uid="{20CEBCE3-A77A-4149-9CEA-E48D414A382C}">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Favor revisar el documento ya que la validación aún aparece no se ha eliminado. @ARCE LOAIZA LEONEL 
Respuesta:
    La validación se eliminó del documento</t>
      </text>
    </comment>
    <comment ref="C114" authorId="59" shapeId="0" xr:uid="{BCD6928E-00C0-4CC3-8627-1C7226BDE921}">
      <text>
        <t>[Comentario encadenado]
Su versión de Excel le permite leer este comentario encadenado; sin embargo, las ediciones que se apliquen se quitarán si el archivo se abre en una versión más reciente de Excel. Más información: https://go.microsoft.com/fwlink/?linkid=870924
Comentario:
    Se realizó el campo</t>
      </text>
    </comment>
    <comment ref="C115" authorId="60" shapeId="0" xr:uid="{787814B8-67F5-466B-81F7-406DC5F3CB85}">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@ARCE LOAIZA LEONEL este punto está pendiente</t>
      </text>
    </comment>
    <comment ref="C116" authorId="61" shapeId="0" xr:uid="{35A96260-0E4B-4F24-9242-DC43D3E6A5F6}">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Se procedió a tachar la validación.
Respuesta:
    @Recuerden que al eliminarla hay que reenumerar las validaciones nuevamente @SANCHEZ CERDAS RODOLFO 
Respuesta:
    listo, se eliminó y se corrigió la numeración</t>
      </text>
    </comment>
    <comment ref="C117" authorId="62" shapeId="0" xr:uid="{2747240B-5046-48C9-9060-6FE60AEC9EAB}">
      <text>
        <t>[Comentario encadenado]
Su versión de Excel le permite leer este comentario encadenado; sin embargo, las ediciones que se apliquen se quitarán si el archivo se abre en una versión más reciente de Excel. Más información: https://go.microsoft.com/fwlink/?linkid=870924
Comentario:
    Se incluyeron los campos faltantes tanto en la estructura como en la descripcion
Respuesta:
    se realizan los ajustes en xsd xml, script de bd y pruebas respectivas</t>
      </text>
    </comment>
    <comment ref="J117" authorId="63" shapeId="0" xr:uid="{DFFF1F26-6CD7-4250-A9C9-869D6F43BFC1}">
      <text>
        <t>[Comentario encadenado]
Su versión de Excel le permite leer este comentario encadenado; sin embargo, las ediciones que se apliquen se quitarán si el archivo se abre en una versión más reciente de Excel. Más información: https://go.microsoft.com/fwlink/?linkid=870924
Comentario:
    ajustado</t>
      </text>
    </comment>
    <comment ref="C123" authorId="64" shapeId="0" xr:uid="{26F012B4-896D-47C1-8811-1DD036DD33D2}">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@SANCHEZ CERDAS RODOLFO  revisar validación nuevamente no se ha corregido en su descripción</t>
      </text>
    </comment>
    <comment ref="J131" authorId="65" shapeId="0" xr:uid="{E61E6077-D5F0-4594-95E3-E68F8D7114A4}">
      <text>
        <t>[Comentario encadenado]
Su versión de Excel le permite leer este comentario encadenado; sin embargo, las ediciones que se apliquen se quitarán si el archivo se abre en una versión más reciente de Excel. Más información: https://go.microsoft.com/fwlink/?linkid=870924
Comentario:
    Se procede ajustar en programación y redacción 23-8</t>
      </text>
    </comment>
    <comment ref="C145" authorId="66" shapeId="0" xr:uid="{A7F071A1-3B55-45DE-A814-011DD10DAC72}">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Inicialmente existen varias validaciones que poseen estos campos. Estos campos no existían pero se procedieron agregar debido a que las validaciones lo indicaban. Favor indicar si se proceden ajustar o eliminar dichas validaciones ya que existen varias programadas @ARCE LOAIZA LEONEL 
Respuesta:
    Repiten 2 veces PorcentajeNaturalezaGasto creo que lo correcto sería indicar TipoNaturalezaGasto y PorcentajeNaturalezaGasto @ARCE LOAIZA LEONEL </t>
      </text>
    </comment>
    <comment ref="C147" authorId="67" shapeId="0" xr:uid="{31D76610-FEF9-4F8E-B6F7-720C6DCFB9F8}">
      <text>
        <t>[Comentario encadenado]
Su versión de Excel le permite leer este comentario encadenado; sin embargo, las ediciones que se apliquen se quitarán si el archivo se abre en una versión más reciente de Excel. Más información: https://go.microsoft.com/fwlink/?linkid=870924
Comentario:
    @EDDY GERARDO NUÑEZ SALAZAR Atento a este cambio
Respuesta:
    @EDDY GERARDO NUÑEZ SALAZAR Se hace la corrección por parte de la comisión, considerar el cambio</t>
      </text>
    </comment>
    <comment ref="C148" authorId="68" shapeId="0" xr:uid="{59C84533-BEAA-4DD2-B366-198F568508CD}">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@EDDY GERARDO NUÑEZ SALAZAR Atento a este cambio
Respuesta:
    @ARCE LOAIZA LEONELFavor atender esta observación</t>
      </text>
    </comment>
    <comment ref="C149" authorId="69" shapeId="0" xr:uid="{9DC7681D-2630-4CC5-9224-5F6FE58B055E}">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@EDDY GERARDO NUÑEZ SALAZAR Atento a este cambio
Respuesta:
    @ARCE LOAIZA LEONELFavor atender esta observación</t>
      </text>
    </comment>
    <comment ref="J151" authorId="70" shapeId="0" xr:uid="{5E290462-9EE5-40DE-A993-48113A867DDA}">
      <text>
        <t>[Comentario encadenado]
Su versión de Excel le permite leer este comentario encadenado; sin embargo, las ediciones que se apliquen se quitarán si el archivo se abre en una versión más reciente de Excel. Más información: https://go.microsoft.com/fwlink/?linkid=870924
Comentario:
    Se ajustan en ambientes de integración y UAT</t>
      </text>
    </comment>
    <comment ref="C154" authorId="71" shapeId="0" xr:uid="{67D2CB9D-3B8E-43BD-85C2-F6FAEDEDBBCC}">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@EDDY GERARDO NUÑEZ SALAZAR Proceder a hacer el ajuste correspondiente</t>
      </text>
    </comment>
    <comment ref="C156" authorId="72" shapeId="0" xr:uid="{D9D427A5-9AA5-4D8E-88D5-92C776561B6A}">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@ARCE LOAIZA LEONEL se revisa la respuesta de la comisión pero se sigue teniendo dudas, es recomendable aclararla por llamada</t>
      </text>
    </comment>
    <comment ref="J160" authorId="73" shapeId="0" xr:uid="{1D57BD85-0D72-4F18-91C5-31344C7EE874}">
      <text>
        <t>[Comentario encadenado]
Su versión de Excel le permite leer este comentario encadenado; sin embargo, las ediciones que se apliquen se quitarán si el archivo se abre en una versión más reciente de Excel. Más información: https://go.microsoft.com/fwlink/?linkid=870924
Comentario:
    Efectivamente corregido</t>
      </text>
    </comment>
    <comment ref="C161" authorId="74" shapeId="0" xr:uid="{7E426171-8CE7-42C9-8A16-44FB78FEA983}">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@ARCE LOAIZA LEONEL Recordar este pendiente para realizar los ajustes correspondientes ya que se están realizando pruebas automatizadas.</t>
      </text>
    </comment>
    <comment ref="J165" authorId="75" shapeId="0" xr:uid="{F1910C94-9A2F-4007-9391-DBD4AA6AD5EE}">
      <text>
        <t>[Comentario encadenado]
Su versión de Excel le permite leer este comentario encadenado; sin embargo, las ediciones que se apliquen se quitarán si el archivo se abre en una versión más reciente de Excel. Más información: https://go.microsoft.com/fwlink/?linkid=870924
Comentario:
    Efectivamente corregido</t>
      </text>
    </comment>
    <comment ref="J166" authorId="76" shapeId="0" xr:uid="{AE93931A-4749-45B5-8729-93E765C7C98C}">
      <text>
        <t>[Comentario encadenado]
Su versión de Excel le permite leer este comentario encadenado; sin embargo, las ediciones que se apliquen se quitarán si el archivo se abre en una versión más reciente de Excel. Más información: https://go.microsoft.com/fwlink/?linkid=870924
Comentario:
    R//TI(BMQ-DEV/6/9/22): Se procede a poner en la lista de pendientes la nueva validación indicada, no obstante la presente validación se mantiene ya que corresponde a una validación de control de calidad que valida que el campo se encuentre en el catálogo correspondiente.</t>
      </text>
    </comment>
    <comment ref="J168" authorId="77" shapeId="0" xr:uid="{DA020E9F-C00A-4E62-9ED2-29DE0078879E}">
      <text>
        <t>[Comentario encadenado]
Su versión de Excel le permite leer este comentario encadenado; sin embargo, las ediciones que se apliquen se quitarán si el archivo se abre en una versión más reciente de Excel. Más información: https://go.microsoft.com/fwlink/?linkid=870924
Comentario:
    Se realiza ajuste en descripción y se reformula lógica de validación. 
Respuesta:
    Se ajusta y prueba nuevamente</t>
      </text>
    </comment>
    <comment ref="J174" authorId="78" shapeId="0" xr:uid="{17C6CF93-8FA3-4663-843F-17B8F96C5435}">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Se realizan  ajustes únicamente en las descripciones de los campos. La programación original no se modifica. </t>
      </text>
    </comment>
    <comment ref="C177" authorId="79" shapeId="0" xr:uid="{F6395A04-CB28-4AED-8D69-632AA6F89C78}">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@ARCE LOAIZA LEONEL  Recordar este pendiente para realizar los ajustes correspondientes</t>
      </text>
    </comment>
    <comment ref="C178" authorId="80" shapeId="0" xr:uid="{3E669B1E-BD28-4B0D-B266-1940F8294F3A}">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@ARCE LOAIZA LEONEL no se ha eliminado de este documento, favor revisar.  Y Proceder a reenumerar las validaciones de este punto en adelante</t>
      </text>
    </comment>
    <comment ref="J179" authorId="81" shapeId="0" xr:uid="{04941235-D76E-4DFB-AE1A-0CE07C2BA489}">
      <text>
        <t>[Comentario encadenado]
Su versión de Excel le permite leer este comentario encadenado; sin embargo, las ediciones que se apliquen se quitarán si el archivo se abre en una versión más reciente de Excel. Más información: https://go.microsoft.com/fwlink/?linkid=870924
Comentario:
    Se ajustan tanto descripciones como programación</t>
      </text>
    </comment>
    <comment ref="F181" authorId="82" shapeId="0" xr:uid="{8B16C51D-CC65-4EF3-AC3D-ACF79C90D793}">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@ARCE LOAIZA LEONEL falta la # 10 que indican en la descripción</t>
      </text>
    </comment>
    <comment ref="J182" authorId="83" shapeId="0" xr:uid="{A5F2684E-ACA6-45F9-BE00-ABC76F8F2C35}">
      <text>
        <t>[Comentario encadenado]
Su versión de Excel le permite leer este comentario encadenado; sin embargo, las ediciones que se apliquen se quitarán si el archivo se abre en una versión más reciente de Excel. Más información: https://go.microsoft.com/fwlink/?linkid=870924
Comentario:
    Se ajusta descripción. Equivale a la observación del Leonel del 24/8/2022</t>
      </text>
    </comment>
    <comment ref="J187" authorId="84" shapeId="0" xr:uid="{D9CEB418-F9A7-4981-9B01-974FFE61C105}">
      <text>
        <t>[Comentario encadenado]
Su versión de Excel le permite leer este comentario encadenado; sin embargo, las ediciones que se apliquen se quitarán si el archivo se abre en una versión más reciente de Excel. Más información: https://go.microsoft.com/fwlink/?linkid=870924
Comentario:
    Se realiza el ajuste tanto en descripción como el la programación 6-9-22</t>
      </text>
    </comment>
    <comment ref="J193" authorId="85" shapeId="0" xr:uid="{F072D754-66E6-4D67-83A9-E5F90CF66FCE}">
      <text>
        <t>[Comentario encadenado]
Su versión de Excel le permite leer este comentario encadenado; sin embargo, las ediciones que se apliquen se quitarán si el archivo se abre en una versión más reciente de Excel. Más información: https://go.microsoft.com/fwlink/?linkid=870924
Comentario:
    Se ajusta descripción de la validación, originalmente toma en cuenta solo los activos
Respuesta:
    Se procede ajustar la descripcion.</t>
      </text>
    </comment>
    <comment ref="C208" authorId="86" shapeId="0" xr:uid="{FCAA9003-8685-44E0-974E-72AE4E0290A7}">
      <text>
        <t>[Comentario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@ARCE LOAIZA LEONEL Faltaría hacer el ajuste a la validación #24</t>
      </text>
    </comment>
    <comment ref="D216" authorId="87" shapeId="0" xr:uid="{147EC88B-832C-43BE-9F05-992258040FDC}">
      <text>
        <t>[Comentario encadenado]
Su versión de Excel le permite leer este comentario encadenado; sin embargo, las ediciones que se apliquen se quitarán si el archivo se abre en una versión más reciente de Excel. Más información: https://go.microsoft.com/fwlink/?linkid=870924
Comentario:
    Aplica para todas</t>
      </text>
    </comment>
    <comment ref="C267" authorId="88" shapeId="0" xr:uid="{EE060073-2B86-4709-92FC-10A6764E935C}">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@BARQUERO FERNANDEZ CAROLINA </t>
      </text>
    </comment>
    <comment ref="C270" authorId="89" shapeId="0" xr:uid="{B797A084-0816-4395-BD95-D71451C6A493}">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@BARQUERO FERNANDEZ CAROLINA </t>
      </text>
    </comment>
    <comment ref="C271" authorId="90" shapeId="0" xr:uid="{CCDF76D0-8B95-4F8F-B51E-6B80DEF8C999}">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@ARCE LOAIZA LEONEL </t>
      </text>
    </comment>
    <comment ref="C280" authorId="91" shapeId="0" xr:uid="{E7D0CEBF-7B1D-4D92-A9BF-E50EF766E6C4}">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@CARLOS ALBERTO FERNANDEZ ROJAS </t>
      </text>
    </comment>
    <comment ref="C281" authorId="92" shapeId="0" xr:uid="{A0BBAA33-4C0E-4B53-A784-A16D2EB6EF9C}">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[Tasks]
Hay una tarea anclada a este comentario que no se puede ver en el cliente.
Comentario:
    @CARLOS ALBERTO FERNANDEZ ROJAS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tc={C39C6908-8B52-4EF7-AFB5-73C5A00E9304}</author>
    <author>tc={94D1C582-BCE4-4B29-937D-25D33D62E151}</author>
    <author>tc={50716740-8454-4E8E-8B2A-7A90F3D8C006}</author>
    <author>tc={1A48D65F-FB87-401B-B836-B6E23F4F146C}</author>
    <author>tc={A752A3A9-381B-418E-8984-DE31DB5589E7}</author>
    <author>tc={4F9BDBB8-3EC3-4E1E-9240-5AF50E850E64}</author>
    <author>tc={FF79EFDA-959F-481D-A8A3-53AB83FCF3DD}</author>
    <author>tc={A6AA789D-269C-4F66-8EC5-CDD3047D62FE}</author>
    <author>tc={79B0D847-65AD-416A-89F0-B950732D7D31}</author>
    <author>tc={3312D9B0-957C-479E-8FEC-4DBBE5D24043}</author>
    <author>tc={1F45A99D-FFDF-41C3-8F37-5E34854E01A7}</author>
  </authors>
  <commentList>
    <comment ref="L21" authorId="0" shapeId="0" xr:uid="{C39C6908-8B52-4EF7-AFB5-73C5A00E9304}">
      <text>
        <t>[Comentario encadenado]
Su versión de Excel le permite leer este comentario encadenado; sin embargo, las ediciones que se apliquen se quitarán si el archivo se abre en una versión más reciente de Excel. Más información: https://go.microsoft.com/fwlink/?linkid=870924
Comentario:
    Se le adicionan los códigos 8 y 9.</t>
      </text>
    </comment>
    <comment ref="L32" authorId="1" shapeId="0" xr:uid="{94D1C582-BCE4-4B29-937D-25D33D62E151}">
      <text>
        <t>[Comentario encadenado]
Su versión de Excel le permite leer este comentario encadenado; sin embargo, las ediciones que se apliquen se quitarán si el archivo se abre en una versión más reciente de Excel. Más información: https://go.microsoft.com/fwlink/?linkid=870924
Comentario:
    Se atienden observaciones de BAC SJ y MUCAP, se modifica validación excluyendo código 5 de Estado de Operación, para validaciones 27, 28 y 29.</t>
      </text>
    </comment>
    <comment ref="L33" authorId="2" shapeId="0" xr:uid="{50716740-8454-4E8E-8B2A-7A90F3D8C006}">
      <text>
        <t>[Comentario encadenado]
Su versión de Excel le permite leer este comentario encadenado; sin embargo, las ediciones que se apliquen se quitarán si el archivo se abre en una versión más reciente de Excel. Más información: https://go.microsoft.com/fwlink/?linkid=870924
Comentario:
    Se atienden observaciones de BAC SJ y MUCAP, se modifica validación excluyendo código 5 de Estado de Operación, para validaciones 27, 28 y 29.</t>
      </text>
    </comment>
    <comment ref="L34" authorId="3" shapeId="0" xr:uid="{1A48D65F-FB87-401B-B836-B6E23F4F146C}">
      <text>
        <t>[Comentario encadenado]
Su versión de Excel le permite leer este comentario encadenado; sin embargo, las ediciones que se apliquen se quitarán si el archivo se abre en una versión más reciente de Excel. Más información: https://go.microsoft.com/fwlink/?linkid=870924
Comentario:
    Se atienden observaciones de BAC SJ y MUCAP, se modifica validación excluyendo código 5 de Estado de Operación, para validaciones 27, 28 y 29.</t>
      </text>
    </comment>
    <comment ref="L36" authorId="4" shapeId="0" xr:uid="{A752A3A9-381B-418E-8984-DE31DB5589E7}">
      <text>
        <t>[Comentario encadenado]
Su versión de Excel le permite leer este comentario encadenado; sin embargo, las ediciones que se apliquen se quitarán si el archivo se abre en una versión más reciente de Excel. Más información: https://go.microsoft.com/fwlink/?linkid=870924
Comentario:
    Se eliminan códigos 24 y 25 - Comentario de Coopealianza R.L.</t>
      </text>
    </comment>
    <comment ref="L44" authorId="5" shapeId="0" xr:uid="{4F9BDBB8-3EC3-4E1E-9240-5AF50E850E64}">
      <text>
        <t>[Comentario encadenado]
Su versión de Excel le permite leer este comentario encadenado; sin embargo, las ediciones que se apliquen se quitarán si el archivo se abre en una versión más reciente de Excel. Más información: https://go.microsoft.com/fwlink/?linkid=870924
Comentario:
    Comentario de Coocique.  Se  separa el código 8 y 9 con una coma.</t>
      </text>
    </comment>
    <comment ref="L62" authorId="6" shapeId="0" xr:uid="{FF79EFDA-959F-481D-A8A3-53AB83FCF3DD}">
      <text>
        <t>[Comentario encadenado]
Su versión de Excel le permite leer este comentario encadenado; sin embargo, las ediciones que se apliquen se quitarán si el archivo se abre en una versión más reciente de Excel. Más información: https://go.microsoft.com/fwlink/?linkid=870924
Comentario:
    La validación hacía referencia a una lista, se modificó para que vaya al campo "TipoMotivoOperacionEspecial".</t>
      </text>
    </comment>
    <comment ref="L111" authorId="7" shapeId="0" xr:uid="{A6AA789D-269C-4F66-8EC5-CDD3047D62FE}">
      <text>
        <t>[Comentario encadenado]
Su versión de Excel le permite leer este comentario encadenado; sin embargo, las ediciones que se apliquen se quitarán si el archivo se abre en una versión más reciente de Excel. Más información: https://go.microsoft.com/fwlink/?linkid=870924
Comentario:
    Observación de Coocique.   Se cambia campo "plazo" por “PlazoOperacionDias"</t>
      </text>
    </comment>
    <comment ref="L167" authorId="8" shapeId="0" xr:uid="{79B0D847-65AD-416A-89F0-B950732D7D31}">
      <text>
        <t>[Comentario encadenado]
Su versión de Excel le permite leer este comentario encadenado; sin embargo, las ediciones que se apliquen se quitarán si el archivo se abre en una versión más reciente de Excel. Más información: https://go.microsoft.com/fwlink/?linkid=870924
Comentario:
    Se atiende recomendación del BCR, se elimina la validación #35 de Deudores y se modifica la #162 de Operaciones.</t>
      </text>
    </comment>
    <comment ref="L178" authorId="9" shapeId="0" xr:uid="{3312D9B0-957C-479E-8FEC-4DBBE5D24043}">
      <text>
        <t>[Comentario encadenado]
Su versión de Excel le permite leer este comentario encadenado; sin embargo, las ediciones que se apliquen se quitarán si el archivo se abre en una versión más reciente de Excel. Más información: https://go.microsoft.com/fwlink/?linkid=870924
Comentario:
    Esta validación está duplicada en la validación 143
Respuesta:
    la numeración será corrida.</t>
      </text>
    </comment>
    <comment ref="L201" authorId="10" shapeId="0" xr:uid="{1F45A99D-FFDF-41C3-8F37-5E34854E01A7}">
      <text>
        <t>[Comentario encadenado]
Su versión de Excel le permite leer este comentario encadenado; sin embargo, las ediciones que se apliquen se quitarán si el archivo se abre en una versión más reciente de Excel. Más información: https://go.microsoft.com/fwlink/?linkid=870924
Comentario:
    Para atender lo del transitorio X del REC.Transitorio X
A partir del 1 de enero de 2024, las operaciones crediticias especiales definidas seg n
el numeral 2, inciso i), del Art culo 3 del Reglamento para la Calificaci n de Deudores,
Acuerdo SUGEF 1-05, al 31 de diciembre de 2023, deber n reclasificarse en la categor a
5 seg n el Art culo 11, Calificaci n de riesgo, de este Reglamento. Lo anterior implica
que la cantidad de modificaciones no empieza a computarse desde cero a partir del 1
de enero de 2024.</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tc={2306649D-6714-481B-A433-58B42D37DBD3}</author>
  </authors>
  <commentList>
    <comment ref="D42" authorId="0" shapeId="0" xr:uid="{2306649D-6714-481B-A433-58B42D37DBD3}">
      <text>
        <t>[Comentario encadenado]
Su versión de Excel le permite leer este comentario encadenado; sin embargo, las ediciones que se apliquen se quitarán si el archivo se abre en una versión más reciente de Excel. Más información: https://go.microsoft.com/fwlink/?linkid=870924
Comentario:
    Validaciones 37 y 38 puede quedar en una sola</t>
      </text>
    </comment>
  </commentList>
</comments>
</file>

<file path=xl/sharedStrings.xml><?xml version="1.0" encoding="utf-8"?>
<sst xmlns="http://schemas.openxmlformats.org/spreadsheetml/2006/main" count="28139" uniqueCount="8793">
  <si>
    <t>Ya se hizo.</t>
  </si>
  <si>
    <t>Se eliminaron comentarios</t>
  </si>
  <si>
    <t>se elminaron columnas</t>
  </si>
  <si>
    <t>se revisó contra la hoja de cambipos</t>
  </si>
  <si>
    <t>solo falta  TABLAS</t>
  </si>
  <si>
    <t>Tabla entidades</t>
  </si>
  <si>
    <t>se incluye enlace</t>
  </si>
  <si>
    <t>Tabla provincia, canton, distrito</t>
  </si>
  <si>
    <t>Se tiene propuesta de tabla separada.  Para que muestre el código específico, no el compuesto. (Provincia+canton+distrito)</t>
  </si>
  <si>
    <t>Voy por moneda</t>
  </si>
  <si>
    <t>2 febrero 2023.</t>
  </si>
  <si>
    <t>Se propone separar las tablas, cómo un archivo anexo al de Operacones y de Garantías.</t>
  </si>
  <si>
    <t>Ya se incluyeron las validaciones nuevas, provenientes de alertas y cambios normativos (los que le aplican)-</t>
  </si>
  <si>
    <t>9 2-23</t>
  </si>
  <si>
    <t>Revisar las validaciones de generadores</t>
  </si>
  <si>
    <t>revisar la 14-21</t>
  </si>
  <si>
    <t>Ya se incluyeron validaciones para contemplar el Saldo Total Adeudado para efectos de segmentación.,</t>
  </si>
  <si>
    <t>Se le hiceron las referencias</t>
  </si>
  <si>
    <t>Se  "superocultaron hojas del libro"</t>
  </si>
  <si>
    <t>Se eliminaron las macros.</t>
  </si>
  <si>
    <t>TABLAS</t>
  </si>
  <si>
    <t>Conteo</t>
  </si>
  <si>
    <t>INDICE</t>
  </si>
  <si>
    <t>Validaciones</t>
  </si>
  <si>
    <t>Validaciones Nuevas</t>
  </si>
  <si>
    <t>OBSERVACIONES</t>
  </si>
  <si>
    <t>COMENTARIOS A CAMBIOS</t>
  </si>
  <si>
    <t>1_GENERALIDADES</t>
  </si>
  <si>
    <t>1_GENERALIDADES XML</t>
  </si>
  <si>
    <t>1_GENERALIDADES CAMPOS</t>
  </si>
  <si>
    <t>1_GENERALIDADES VALIDACIONES</t>
  </si>
  <si>
    <t>2_DEUDORES_ESTRUCTURA</t>
  </si>
  <si>
    <t>2_DEUDORES_DESCRIPCION</t>
  </si>
  <si>
    <t>2_DEUDORES_VALIDACIONES</t>
  </si>
  <si>
    <t>3_INGRESO_DEUDORES_ESTRUCTURA</t>
  </si>
  <si>
    <t>3_INGRESO_DEUDORES_DESCRIPCION</t>
  </si>
  <si>
    <t>3_INGRESO_DEUDORES_VALIDACIONES</t>
  </si>
  <si>
    <t>4_OPERACIONES_ESTRUCTURA</t>
  </si>
  <si>
    <t>4_OPERACIONES_DESCRIPCION</t>
  </si>
  <si>
    <t>4_OPERACIONES_VALIDACIONES</t>
  </si>
  <si>
    <t>5_ACTIVIDAD_ECONOMICA_ESTRUCTURA</t>
  </si>
  <si>
    <t>5_ACTIVIDAD_ECONOMICA_DESCRIPCIONES</t>
  </si>
  <si>
    <t>5_ACTIVIDAD ECONOMICA_VALIDACIONES</t>
  </si>
  <si>
    <t>6_NATURALEZA GASTO_ESTRUCTURA</t>
  </si>
  <si>
    <t>6_NATURALEZA_GASTO_DESCRIPCIONES</t>
  </si>
  <si>
    <t>6_NATURALEZA_GASTO_VALIDACIONES</t>
  </si>
  <si>
    <t>7_CUENTAS POR COBRAR_ESTRUCTURA</t>
  </si>
  <si>
    <t>7_CUENTAS_COBRAR_DESCRIPCIONES</t>
  </si>
  <si>
    <t>7_CUENTAS_COBRAR_VALIDACIONES</t>
  </si>
  <si>
    <t>8_ORIGEN RECURSOS ESTRUCTURA</t>
  </si>
  <si>
    <t>8_ORIGEN_RECURSOS_DESCRIPCIONES</t>
  </si>
  <si>
    <t>8_ORIGEN_RECURSOS_VALIDACIONES</t>
  </si>
  <si>
    <t>9_CREDITOS SINDICADOS_ESTRUCTURA</t>
  </si>
  <si>
    <t>9_CREDITO_SINDICADO_DESCRIPCIONES</t>
  </si>
  <si>
    <t>9_CREDITO_SINDICADO_VALIDACIONES</t>
  </si>
  <si>
    <t>10_CODEUDORES_ESTRUCTURA</t>
  </si>
  <si>
    <t>10_CODEUDORES_DESCRIPCION</t>
  </si>
  <si>
    <t>10_CODEUDORES_VALIDACIONES</t>
  </si>
  <si>
    <t>11_MODIFICACIONES ESTRUCTURA</t>
  </si>
  <si>
    <t>11_MODIFICACIONES_DESCRIPCIONES</t>
  </si>
  <si>
    <t>11_MODIFICACIONES_VALIDACIONES</t>
  </si>
  <si>
    <t>12_CANCELADAS_ESTRUCTURA</t>
  </si>
  <si>
    <t>12_CANCELADAS_DESCRIPCIONES</t>
  </si>
  <si>
    <t>12_COMPRADAS_VALIDACIONES</t>
  </si>
  <si>
    <t>13_GARANTIAS OPERACIONES ESTRUCTUR</t>
  </si>
  <si>
    <t>13_GARANTIAS_OPERACIONES_DESCRIPCION</t>
  </si>
  <si>
    <t>13_GARANTIA_OPERACIONES_VALIDACIONES</t>
  </si>
  <si>
    <t>14.1 OPERACIONES BIENES REALIZABLES_ESTRUCTURA</t>
  </si>
  <si>
    <t>14.1 OPERACIONES BIENES_REALIZABLES_DESCRIPCIONES</t>
  </si>
  <si>
    <t>14.1 OPERACIONES BIENES_REALIZABLES_VALIDACIONES</t>
  </si>
  <si>
    <t>14.2 BIENES REALIZABLES ESTRUCTURA</t>
  </si>
  <si>
    <t>14.2 BIENES REALIZABLES DESCRIPCIONES</t>
  </si>
  <si>
    <t>14.2 BIENES REALIZABLES VALIDACIONES</t>
  </si>
  <si>
    <t>14.3 BIENES REALIZABLES NO REPORTADOS_ESTRUCTURA</t>
  </si>
  <si>
    <t>14.3 BIENES REALIZABLES NO REPORTADOS_DESCRIPCIONES</t>
  </si>
  <si>
    <t>14.3 BIENES REALIZABLES NO REPORTADOS_VALIDACIONES</t>
  </si>
  <si>
    <t>15_FIDEICOMISOS_ESTRUCTURA</t>
  </si>
  <si>
    <t>15_FIDEICOMISOS_DESCRIPCIONES</t>
  </si>
  <si>
    <t>15_FIDEICOMISOS_VALIDACIONES</t>
  </si>
  <si>
    <t>16_CAMBIO CLIMATICO ESTRUCTURA</t>
  </si>
  <si>
    <t>16_CAMBIO_CLIMATICO_DESCRIPCIONES</t>
  </si>
  <si>
    <t>16_CAMBIO_CLIMATICO_VALIDACIONES</t>
  </si>
  <si>
    <t>17_GRAVAMENES_ESTRUCTURA</t>
  </si>
  <si>
    <t>17_GRAVAMENES_DESCRIPCIONES</t>
  </si>
  <si>
    <t>17_GRAVAMENES_VALIDACIONES</t>
  </si>
  <si>
    <t>18. CUENTAS POR COBRAR NO ASOCIADAS_ESTRUCTURA</t>
  </si>
  <si>
    <t>18.CUENTAS POR COBRAR NO ASOCIADAS_DESCRIPCIONES</t>
  </si>
  <si>
    <t>18.CUENTAS POR COBRAR NO ASOCIADAS VALIDACIONES</t>
  </si>
  <si>
    <t>19. CUOTAS ATRASADAS ESTRUCTURA</t>
  </si>
  <si>
    <t>19. CUOTAS ATRASADAS DESCRIPCIONES</t>
  </si>
  <si>
    <t>19. CUOTAS ATRASADAS VALIDACIONES</t>
  </si>
  <si>
    <t>20. NO_REPORTADAS_ESTRUCTURA</t>
  </si>
  <si>
    <t>20. NO_REPORTADAS_DESCRIPCION</t>
  </si>
  <si>
    <t>20. NO_REPORTADAS_VALIDACION</t>
  </si>
  <si>
    <t>21. MOBILIARIAS_VALIDACION</t>
  </si>
  <si>
    <t>TABLA</t>
  </si>
  <si>
    <t>CODIGO</t>
  </si>
  <si>
    <t>DESCRIPCION</t>
  </si>
  <si>
    <t>ACTIVO</t>
  </si>
  <si>
    <t>Tablas nuevas o modificadas</t>
  </si>
  <si>
    <t>Descripciones de validaciones por modificar</t>
  </si>
  <si>
    <t>CLASE_DATO</t>
  </si>
  <si>
    <t>Registro y Control</t>
  </si>
  <si>
    <t>Contable</t>
  </si>
  <si>
    <t xml:space="preserve">Operaciones Crediticias </t>
  </si>
  <si>
    <t>Encaje Legal y Art. 59</t>
  </si>
  <si>
    <t>Grupos y Conglomerados Financieros</t>
  </si>
  <si>
    <t>Legitimación de Capitales</t>
  </si>
  <si>
    <t>Información para el BCCR</t>
  </si>
  <si>
    <t>Cualitativo</t>
  </si>
  <si>
    <t>Crediticio Grupos y Conglomerados</t>
  </si>
  <si>
    <t>Registro y Control  Grupos Financieros y Conglomerados</t>
  </si>
  <si>
    <t xml:space="preserve">Hechos Relevantes Registro y Control </t>
  </si>
  <si>
    <t>Flujos Proyectados</t>
  </si>
  <si>
    <t>Personas</t>
  </si>
  <si>
    <t>Garantías</t>
  </si>
  <si>
    <t>Centro de Información Crediticia</t>
  </si>
  <si>
    <t>Inversiones y Depósitos</t>
  </si>
  <si>
    <t>Padrón</t>
  </si>
  <si>
    <t>Articulo 15 Ley 8204</t>
  </si>
  <si>
    <t>Derivados</t>
  </si>
  <si>
    <t>Financiero</t>
  </si>
  <si>
    <t>Información Complementaria de Grupos y Conglomerados Financieros</t>
  </si>
  <si>
    <t>Perfil Tecnológico Reglamento Reglamento TI</t>
  </si>
  <si>
    <t>Auditoria Externa Reglamento 14-09</t>
  </si>
  <si>
    <t>Plan Correctivo Preventivo Reglamento 14-09</t>
  </si>
  <si>
    <t>Pasivos</t>
  </si>
  <si>
    <t>Legitimación con base en riesgos</t>
  </si>
  <si>
    <t>Documentación Evidencias Inversiones</t>
  </si>
  <si>
    <t>Calce de plazos semanal</t>
  </si>
  <si>
    <t>Indicador de Cobertura de Liquidez - ICL</t>
  </si>
  <si>
    <t>Indicadores Financieros</t>
  </si>
  <si>
    <t>Crediticio SBD No Regulados</t>
  </si>
  <si>
    <t>Riesgo Operativo</t>
  </si>
  <si>
    <t>Legitimación de Capitales 12-21</t>
  </si>
  <si>
    <t>ARCHIVO</t>
  </si>
  <si>
    <t>Capital Social</t>
  </si>
  <si>
    <t>1</t>
  </si>
  <si>
    <t>Dependencias</t>
  </si>
  <si>
    <t>Direccion para notificaciones</t>
  </si>
  <si>
    <t>Junta Directiva</t>
  </si>
  <si>
    <t>Accionistas</t>
  </si>
  <si>
    <t>Auditoria Interna</t>
  </si>
  <si>
    <t>Bancos Corresponsales</t>
  </si>
  <si>
    <t>Consejo de Administracion</t>
  </si>
  <si>
    <t>Facultad Puestos</t>
  </si>
  <si>
    <t>Asociados</t>
  </si>
  <si>
    <t>Socios</t>
  </si>
  <si>
    <t>Personas Puestos Externos</t>
  </si>
  <si>
    <t>Puestos Ejecutivos</t>
  </si>
  <si>
    <t>Puestos de Comites</t>
  </si>
  <si>
    <t>Tabla de Puestos</t>
  </si>
  <si>
    <t>Afinidad y Consanguinidad</t>
  </si>
  <si>
    <t>Registro y Control para grupos financieros</t>
  </si>
  <si>
    <t>Estados Contables Mensuales</t>
  </si>
  <si>
    <t>Datos Adicionales</t>
  </si>
  <si>
    <t>Flujo Efectivo Real</t>
  </si>
  <si>
    <t>Calce de plazos</t>
  </si>
  <si>
    <t>Informacion de brechas</t>
  </si>
  <si>
    <t>Flujo Efectivo Proyectado</t>
  </si>
  <si>
    <t>Estados Contables de Cierre</t>
  </si>
  <si>
    <t>Recuperacion de creditos</t>
  </si>
  <si>
    <t>Fideicomisos administrados</t>
  </si>
  <si>
    <t>N mayores acreedores</t>
  </si>
  <si>
    <t>0</t>
  </si>
  <si>
    <t>Deudores</t>
  </si>
  <si>
    <t>Operaciones Directas e Indirectas</t>
  </si>
  <si>
    <t>Cuotas Atrasadas</t>
  </si>
  <si>
    <t>Garantías de Operaciones</t>
  </si>
  <si>
    <t>Operaciones No Reportadas</t>
  </si>
  <si>
    <t>Inversiones en Instrumentos Financieros y Depósitos</t>
  </si>
  <si>
    <t>Bienes Realizables</t>
  </si>
  <si>
    <t>Bienes Realizables No Reportados</t>
  </si>
  <si>
    <t>Cuentas por Cobrar No Asociadas a Operaciones Crediticias</t>
  </si>
  <si>
    <t>Credito Moneda Extrajera Estructura y plazo</t>
  </si>
  <si>
    <t>Información de Operaciones de Financiamiento Climático</t>
  </si>
  <si>
    <t>EncajeLegal</t>
  </si>
  <si>
    <t>Encaje Legal BCCR</t>
  </si>
  <si>
    <t>Estados Contables Trimestrales</t>
  </si>
  <si>
    <t>Asientos de Ajuste y Eliminacion</t>
  </si>
  <si>
    <t>Estados Contables Consolidados</t>
  </si>
  <si>
    <t>Estados Contables Extranjeros</t>
  </si>
  <si>
    <t>Informacion Complementaria Adicional</t>
  </si>
  <si>
    <t>Informacion Complementaria Adicional Consolidada</t>
  </si>
  <si>
    <t>Informacion Complementaria Adicional Bancos Extranjeros</t>
  </si>
  <si>
    <t>Informacion Calculo de Suficiencia</t>
  </si>
  <si>
    <t>Operaciones en efectivo</t>
  </si>
  <si>
    <t>Enviadas Exterior</t>
  </si>
  <si>
    <t>Recibidas Exterior</t>
  </si>
  <si>
    <t>Pasivos Externos</t>
  </si>
  <si>
    <t>Detalle de transacciones intragrupo</t>
  </si>
  <si>
    <t>Detalle de operaciones activas</t>
  </si>
  <si>
    <t>Credito moneda extranjera generadores de ingreso grupo financiero</t>
  </si>
  <si>
    <t>Garantías Fiduciarias</t>
  </si>
  <si>
    <t>Garantías Reales</t>
  </si>
  <si>
    <t>Garantías Valores</t>
  </si>
  <si>
    <t>Garantías Cartas de Crédito</t>
  </si>
  <si>
    <t>Garantías Documentos de Cartas de Crédito de Importación</t>
  </si>
  <si>
    <t>Garantías Facturas Cedidas</t>
  </si>
  <si>
    <t>Fideicomisos de Garantía</t>
  </si>
  <si>
    <t>Garantías Mobiliarias</t>
  </si>
  <si>
    <t>Padron</t>
  </si>
  <si>
    <t>Operaciones Efectivo</t>
  </si>
  <si>
    <t>Operaciones Custodia Fideicomiso</t>
  </si>
  <si>
    <t>Legitimacion Remesas</t>
  </si>
  <si>
    <t>Datos de identificación</t>
  </si>
  <si>
    <t>Procesos del marco para la gestión de TI</t>
  </si>
  <si>
    <t>Procesos y subprocesos del negocio</t>
  </si>
  <si>
    <t>Organigrama entidad</t>
  </si>
  <si>
    <t>Comité TI</t>
  </si>
  <si>
    <t>Proveedores de TI</t>
  </si>
  <si>
    <t>Servicios de TI</t>
  </si>
  <si>
    <t>Documentos de TI</t>
  </si>
  <si>
    <t>Centros de Cómputo</t>
  </si>
  <si>
    <t>Equipos que soportan los servicios de TI</t>
  </si>
  <si>
    <t>Sistemas de Información</t>
  </si>
  <si>
    <t>Software de la entidad</t>
  </si>
  <si>
    <t>Proyectos TI</t>
  </si>
  <si>
    <t>Planes de adquisición TI</t>
  </si>
  <si>
    <t>Servicios Electrónicos</t>
  </si>
  <si>
    <t>Riesgos de TI</t>
  </si>
  <si>
    <t>Justificaciones Perfil Tecnológico</t>
  </si>
  <si>
    <t>Pasivos_Cuentas_Contables_220_230_260_270_280</t>
  </si>
  <si>
    <t>Pasivos Cuentas Contables 210</t>
  </si>
  <si>
    <t>Pasivos Tabla Vencimiento Obligaciones</t>
  </si>
  <si>
    <t>Pasivos Relacion Comercial</t>
  </si>
  <si>
    <t>Legitimacion Base Riesgos Archivo Clientes</t>
  </si>
  <si>
    <t>Legitimacion Base Riesgos Productos Servicios</t>
  </si>
  <si>
    <t>Legitimacion Base Riesgos Canales Distribucion</t>
  </si>
  <si>
    <t>Legitimacion Base Riesgos Zona Geografica</t>
  </si>
  <si>
    <t>Legitimacion Base Riesgos Monitoreo</t>
  </si>
  <si>
    <t>Legitimacion Base Riesgos Clientes Riesgo Alto</t>
  </si>
  <si>
    <t>DocumentacionEvidencia</t>
  </si>
  <si>
    <t>Calce de Plazos Semanal</t>
  </si>
  <si>
    <t>ICL</t>
  </si>
  <si>
    <t>SuficienciaPatrimonialEF</t>
  </si>
  <si>
    <t>SuficienciaPatrimonialMutuales</t>
  </si>
  <si>
    <t>IndicadoresFinancieros</t>
  </si>
  <si>
    <t>Crediticio SBD No Regulados Deudores</t>
  </si>
  <si>
    <t>Crediticio SBD No Regulados Operaciones Directas Indirectas</t>
  </si>
  <si>
    <t>Crediticio SBD No Regulados Garantias Operaciones</t>
  </si>
  <si>
    <t>Crediticio SBD No Regulados Informacion Operaciones No Reportadas</t>
  </si>
  <si>
    <t>Incidencias Riesgo Operativo</t>
  </si>
  <si>
    <t>Eventos Potenciales</t>
  </si>
  <si>
    <t>Datos BUST</t>
  </si>
  <si>
    <t>PUI Garantia Operacion</t>
  </si>
  <si>
    <t>Datos Modificaciones Credito Emergencia COVID19</t>
  </si>
  <si>
    <t xml:space="preserve">Reportes APNFD Comerciantes de metales y piedras preciosas Ley 7786 </t>
  </si>
  <si>
    <t>Reportes APNFD Casas de Empeño Ley 7786</t>
  </si>
  <si>
    <t xml:space="preserve">Reportes APNFD Organizaciones sin fines de lucro Ley 7786 </t>
  </si>
  <si>
    <t xml:space="preserve">Reportes APNFD Casinos Ley 7786 </t>
  </si>
  <si>
    <t xml:space="preserve">Reportes APNFD Administración de Dinero Ley 7786 </t>
  </si>
  <si>
    <t>Reportes APNFD RemesasTransferencias y Op. sist. sust. Ley 7786</t>
  </si>
  <si>
    <t>Reportes APNFD La emisión y/o la operación de tarjetas de crédito Ley 7786</t>
  </si>
  <si>
    <t>Reportes APNFD Facilidades Crediticias Ley 7786</t>
  </si>
  <si>
    <t>Reportes APNFD Proveedores de servicios fiduciarios Ley 7786</t>
  </si>
  <si>
    <t>Reportes APNFD Compra y venta de bienes inmuebles Ley 7786</t>
  </si>
  <si>
    <t>Operaciones en Efectivo Legitimación Acuerdo Sugef 12.21</t>
  </si>
  <si>
    <t>Transferencias Enviadas Exterior Legitimación Acuerdo Sugef 12.21</t>
  </si>
  <si>
    <t>Transferencias Recibidas Exterior Legitimación Acuerdo Sugef 12.21</t>
  </si>
  <si>
    <t>TIPO_CARGA_CLASE_DATO</t>
  </si>
  <si>
    <t>Carga Nueva</t>
  </si>
  <si>
    <t>Prórroga</t>
  </si>
  <si>
    <t>Sustitución</t>
  </si>
  <si>
    <t>Cambio</t>
  </si>
  <si>
    <t>FormulariosDinamicos</t>
  </si>
  <si>
    <t>TIPO_PERSONA</t>
  </si>
  <si>
    <t>Persona Fisica Nacional</t>
  </si>
  <si>
    <t>Persona Jurídica Nacional</t>
  </si>
  <si>
    <t>Extranjero Residente</t>
  </si>
  <si>
    <t>Entidad Financiera Extranjera</t>
  </si>
  <si>
    <t>Otra Persona Extranjera</t>
  </si>
  <si>
    <t>Empresa Extranjera No Financiera</t>
  </si>
  <si>
    <t>Fideicomisos</t>
  </si>
  <si>
    <t>Fondos De Inversión (1)</t>
  </si>
  <si>
    <t>Ahorro Obligatorio</t>
  </si>
  <si>
    <t>SECTOR_ECONOMICO</t>
  </si>
  <si>
    <t>Banco Central de Costa Rica</t>
  </si>
  <si>
    <t>Bancos públicos  (incluye estatales y de derecho público) (no incluye al BANHVI)</t>
  </si>
  <si>
    <t>Bancos privados</t>
  </si>
  <si>
    <t>Bancos extraterritoriales  (Banca  Offshore de  grupos  financieros)</t>
  </si>
  <si>
    <t>Sociedades  privadas financieras  no bancarias  (sólo financieras)</t>
  </si>
  <si>
    <t>Mutuales de ahorro y préstamo</t>
  </si>
  <si>
    <t>Cooperativas de ahorro y crédito  (supervisadas por SUGEF)</t>
  </si>
  <si>
    <t>Cooperativas de ahorro y crédito  ( NO supervisadas por SUGEF)</t>
  </si>
  <si>
    <t>Asociaciones  solidaristas (supervisadas por SUGEF)</t>
  </si>
  <si>
    <t>Asociaciones  solidaristas (NO supervisadas por SUGEF)</t>
  </si>
  <si>
    <t xml:space="preserve">Sociedades de  seguros </t>
  </si>
  <si>
    <t xml:space="preserve">Instituciones  públicas  financieras  no  bancarias </t>
  </si>
  <si>
    <t>Otras entidades  privadas financieras no bancarias ( Caja de ANDE  y otras)</t>
  </si>
  <si>
    <t>Sociedades  administradoras de  fondos de  inversión</t>
  </si>
  <si>
    <t>Sociedades  administradoras de  fondos de  pensión</t>
  </si>
  <si>
    <t>Puestos de bolsa</t>
  </si>
  <si>
    <t>Casas  de cambio</t>
  </si>
  <si>
    <t>Otros  auxiliares  financieros</t>
  </si>
  <si>
    <t>Gobierno  Central</t>
  </si>
  <si>
    <t>Municipalidades</t>
  </si>
  <si>
    <t>Instituciones  públicas descentralizadas</t>
  </si>
  <si>
    <t>Fondos de  la seguridad social  (C.C.S.S.)</t>
  </si>
  <si>
    <t>Resto  de instituciones  públicas  no financieras</t>
  </si>
  <si>
    <t>Hogares (personas físicas)</t>
  </si>
  <si>
    <t>Sociedades (empresas)  privadas  no  financieras</t>
  </si>
  <si>
    <t>Instituciones  sin fines de lucro (sólo  aquellas que sirven a los  hogares)</t>
  </si>
  <si>
    <t>Gobiernos  extranjeros</t>
  </si>
  <si>
    <t>Entidades  públicas no financieras  extranjeras</t>
  </si>
  <si>
    <t>Autoridades monetarias extranjeras</t>
  </si>
  <si>
    <t>Entidades  financieras extranjeras (no incluye banca offshore ni  organismos  internacionales)</t>
  </si>
  <si>
    <t>Organismos  internacionales</t>
  </si>
  <si>
    <t>Sector privado no financiero  extranjero (personas físicas y jurídicas)</t>
  </si>
  <si>
    <t>Sector no identificado en venta de títulos con pacto de recompra</t>
  </si>
  <si>
    <t>Sector no identificado en  compra de títulos con pacto de reventa</t>
  </si>
  <si>
    <t>TIPO_CATEGORIA_RIESGO_MICROCREDITO_SBD</t>
  </si>
  <si>
    <t>Deudores al dia o con morosidad de hasta 30 días en la entidad.</t>
  </si>
  <si>
    <t>Deudores con morosidad mayor a 30 días y hasta 60 días en la entidad.</t>
  </si>
  <si>
    <t>Deudores con morosidad mayor a 60 días y hasta 90 días en la entidad.</t>
  </si>
  <si>
    <t>Deudores con morosidad mayor a 90 días y hasta 120 días en la entidad.</t>
  </si>
  <si>
    <t>Deudores con morosidad mayor a 120 días y hasta 180 días en la entidad.</t>
  </si>
  <si>
    <t>Deudores con morosidad mayor a 180 días en la entidad.</t>
  </si>
  <si>
    <t>TIPO_CATEGORIA_RIESGO_SBD</t>
  </si>
  <si>
    <t>Deudores con morosidad:
mayor a 60 días y hasta 90 días en la entidad, o
menor a 60 días en la entidad, y que hayan presentado morosidad con el SBD mayor a 90 días en los últimos 12 meses, o
menor a 60 días en la entidad, y al menos ha sido objeto de una restructuración en cualquiera de sus operaciones con la entidad en los últimos 12 meses.</t>
  </si>
  <si>
    <t>Deudores con morosidad:
mayor a 90 días y hasta 120 días en la entidad.
menor a 90 días en la entidad y que hayan  presentado morosidad con el SBD mayor a 120 días en los últimos 12 meses, o
menor a 90 días, y al menos ha sido objeto de dos restructuraciones en cualquiera de sus operaciones con la entidad en los últimos 12 meses.</t>
  </si>
  <si>
    <t>TIPO_CAPACIDAD_PAGO</t>
  </si>
  <si>
    <t>Nivel 1</t>
  </si>
  <si>
    <t>Nivel 2</t>
  </si>
  <si>
    <t>Nivel 3</t>
  </si>
  <si>
    <t>Nivel 4</t>
  </si>
  <si>
    <t>TIPO_CONDICIONES_ESPECIALES_DEUDOR</t>
  </si>
  <si>
    <t>Deudor en estado quiebra</t>
  </si>
  <si>
    <t>Modificada</t>
  </si>
  <si>
    <t>Deudor en concurso de acreedores</t>
  </si>
  <si>
    <t>Las operaciones de los titulares que estén declarados o se constate que se van a declarar en concurso de acreedores sin petición de liquidación.</t>
  </si>
  <si>
    <t>Deudor declarado o por declarar en liquidación, o con deterioro irrecuperable de solvencia</t>
  </si>
  <si>
    <t>Las operaciones respaldadas con garantías concedidas o avalados declarados en concurso de acreedores para los que conste que se haya declarado o se vaya a declarar la fase de liquidación, o sufran un deterioro notorio e irrecuperable de su solvencia, aun cuando el beneficiario del aval no haya reclamado su pago.</t>
  </si>
  <si>
    <t>TIPO_INDICADOR_GENERADOR_DIVISAS</t>
  </si>
  <si>
    <t>Aplica otra normativa.</t>
  </si>
  <si>
    <t>Cuando el deudor solo presente operaciones que le aplica la normativas SUGEF 15-16, se debe indicar el código “0”.</t>
  </si>
  <si>
    <t>Es generador</t>
  </si>
  <si>
    <t>Generador de moneda extranjera</t>
  </si>
  <si>
    <t>Es No generador de bajo riesgo</t>
  </si>
  <si>
    <t>No Generador de moneda extranjera de bajo riesgo</t>
  </si>
  <si>
    <t>Es No generador de alto riesgo</t>
  </si>
  <si>
    <t>No Generador de moneda extranjera de alto riesgo</t>
  </si>
  <si>
    <t>No Aplica</t>
  </si>
  <si>
    <r>
      <t xml:space="preserve">Se podrá utilizar únicamente para las operaciones formalizadas antes de la entrada en vigencia de los nuevos cambios al ACUERDO SUGEF 1-05.
Se debe aplicar el concepto anterior a la modificación del Acuerdo SUGEF 1-05 (publicada en el Alcance 100 Diario Oficial La Gaceta del 17 de junio 2016, vigente a partir del 17 de setiembre )  para aquellos deudores que tienen operaciones vigentes otorgadas con la normativa SUGEF 1-05  y SUGEF 15-10.
</t>
    </r>
    <r>
      <rPr>
        <sz val="11"/>
        <color rgb="FF00B050"/>
        <rFont val="Cambria"/>
        <family val="1"/>
      </rPr>
      <t>A partir de enero 2023, corresponde a deudores en las que todas sus operaciones les aplica el Reglamento para la calificación de deudores (Acuerdo SUGEF 1-05) y las mismas están formalizadas en moneda nacional.</t>
    </r>
  </si>
  <si>
    <t xml:space="preserve">Sin exposición a riesgo cambiario (cobertura natural.) </t>
  </si>
  <si>
    <t>Deudor sin exposición a riesgo cambiario cobertura natural. 
Transitorio XXIV del Acuerdo SUGEF 1-05.
Para su clasificación, se debe aplicar la definición correspondiente establecida en el artículo 3 del Acuerdo SUGEF 2-10.</t>
  </si>
  <si>
    <t>Sin exposición a riesgo cambiario (cobertura financiera.)</t>
  </si>
  <si>
    <t>Deudor sin exposición a riesgo cambiario cobertura financiera.
Transitorio XXIV del Acuerdo SUGEF 1-05.
Para su clasificación, se debe aplicar la definición correspondiente establecida en el artículo 3 del Acuerdo SUGEF 2-10.</t>
  </si>
  <si>
    <t xml:space="preserve">Sin exposición a riesgo cambiario (cobertura mixta.) </t>
  </si>
  <si>
    <t>Deudor sin exposición a riesgo cambiario cobertura mixta.
Transitorio XXIV del Acuerdo SUGEF 1-05.
Para su clasificación se debe aplicar la definición correspondiente establecida en el artículo 3 del Acuerdo SUGEF 2-10.</t>
  </si>
  <si>
    <t xml:space="preserve">Con exposición a riesgo cambiario </t>
  </si>
  <si>
    <t>Deudor con exposición a riesgo cambiario.
Transitorio XXIV del Acuerdo SUGEF 1-05.
Para su clasificación se debe aplicar la definición correspondiente establecida en el artículo 3 del Acuerdo SUGEF 2-10.</t>
  </si>
  <si>
    <t>TIPO_ASIGNACION_CALIFICACION</t>
  </si>
  <si>
    <t>No tiene calificación</t>
  </si>
  <si>
    <t>Emisión</t>
  </si>
  <si>
    <t xml:space="preserve">Emisor/Deudor/Fiador/Avalista/Obligado/Entidad emisora carta crédito </t>
  </si>
  <si>
    <t>TIPO_COMPORTAMIENTO_PAGO</t>
  </si>
  <si>
    <t>TIPO_ACTIVIDAD_ECONOMICA</t>
  </si>
  <si>
    <t>A</t>
  </si>
  <si>
    <t>Agricultura, ganadería, caza y actividades de servicios conexas</t>
  </si>
  <si>
    <t>NIVEL 1</t>
  </si>
  <si>
    <t>A02</t>
  </si>
  <si>
    <t>Agricultura</t>
  </si>
  <si>
    <t>NIVEL 2</t>
  </si>
  <si>
    <t>A021</t>
  </si>
  <si>
    <t>Cultivo de cosechas</t>
  </si>
  <si>
    <t>NIVEL 3</t>
  </si>
  <si>
    <t>A0211</t>
  </si>
  <si>
    <t>Cultivo de  granos comestibles  y  verduras</t>
  </si>
  <si>
    <t>NIVEL 4</t>
  </si>
  <si>
    <t>A021101</t>
  </si>
  <si>
    <t>Arroz</t>
  </si>
  <si>
    <t>NIVEL 5</t>
  </si>
  <si>
    <t>A021102</t>
  </si>
  <si>
    <t>Café</t>
  </si>
  <si>
    <t>A021103</t>
  </si>
  <si>
    <t>Maíz</t>
  </si>
  <si>
    <t>A021104</t>
  </si>
  <si>
    <t>Frijol</t>
  </si>
  <si>
    <t>A021105</t>
  </si>
  <si>
    <t>Sorgo</t>
  </si>
  <si>
    <t>A021106</t>
  </si>
  <si>
    <t>Soya</t>
  </si>
  <si>
    <t>A021107</t>
  </si>
  <si>
    <t>Macadamia</t>
  </si>
  <si>
    <t>A021151</t>
  </si>
  <si>
    <t>Papa</t>
  </si>
  <si>
    <t>A021152</t>
  </si>
  <si>
    <t>Yuca</t>
  </si>
  <si>
    <t>A021153</t>
  </si>
  <si>
    <t>Camote</t>
  </si>
  <si>
    <t>A021154</t>
  </si>
  <si>
    <t>Ñame, ñampí y tiquizque</t>
  </si>
  <si>
    <t>A021190</t>
  </si>
  <si>
    <t>Otros  granos  comestibles y verduras</t>
  </si>
  <si>
    <t>A0212</t>
  </si>
  <si>
    <t>Cultivo de vegetales, hortalizas, legumbres  y especialidades horticulturas</t>
  </si>
  <si>
    <t>A021201</t>
  </si>
  <si>
    <t>Cultivo de vegetales</t>
  </si>
  <si>
    <t>A021202</t>
  </si>
  <si>
    <t>Cultivo de hortalizas, legumbres y especialidades  hortícolas</t>
  </si>
  <si>
    <t>A0213</t>
  </si>
  <si>
    <t>Cultivo de frutas, especies  y plantas  utilizables  para  preparar bebidas</t>
  </si>
  <si>
    <t>A02131</t>
  </si>
  <si>
    <t>Cultivo de frutas</t>
  </si>
  <si>
    <t>A0213101</t>
  </si>
  <si>
    <t>Melón</t>
  </si>
  <si>
    <t>NIVEL 6</t>
  </si>
  <si>
    <t>A0213102</t>
  </si>
  <si>
    <t>Banano</t>
  </si>
  <si>
    <t>A0213103</t>
  </si>
  <si>
    <t>Piña</t>
  </si>
  <si>
    <t>A0213104</t>
  </si>
  <si>
    <t>Sandía</t>
  </si>
  <si>
    <t>A0213190</t>
  </si>
  <si>
    <t>Otras frutas</t>
  </si>
  <si>
    <t>A02132</t>
  </si>
  <si>
    <t>Cultivo de especias</t>
  </si>
  <si>
    <t>A02133</t>
  </si>
  <si>
    <t>Cultivo de plantas utilizables para preparar bebidas  y alimentos</t>
  </si>
  <si>
    <t>A0213301</t>
  </si>
  <si>
    <t>Caña  de azúcar</t>
  </si>
  <si>
    <t>A0213302</t>
  </si>
  <si>
    <t>Palma aceitera</t>
  </si>
  <si>
    <t>A0213303</t>
  </si>
  <si>
    <t>Palmito</t>
  </si>
  <si>
    <t>A0213390</t>
  </si>
  <si>
    <t>Otras plantas utilizables para preparar bebidas y alimentos</t>
  </si>
  <si>
    <t>A0214</t>
  </si>
  <si>
    <t>Cultivo de flores,  productos de vivero y de  semillero</t>
  </si>
  <si>
    <t>A02141</t>
  </si>
  <si>
    <t>Cultivo de flores y plantas ornamentales  para vivero  (no para exportación)</t>
  </si>
  <si>
    <t>A02142</t>
  </si>
  <si>
    <t>Cultivo de flores y plantas ornamentales  para vivero  (para exportación)</t>
  </si>
  <si>
    <t>A02143</t>
  </si>
  <si>
    <t>Cultivo y elaboración de  otros productos de vivero</t>
  </si>
  <si>
    <t>A02144</t>
  </si>
  <si>
    <t>Cultivo de productos de semillero.</t>
  </si>
  <si>
    <t>A02149</t>
  </si>
  <si>
    <t>Cultivo de  otras plantas  y actividades  conexas</t>
  </si>
  <si>
    <t>A0218</t>
  </si>
  <si>
    <t>Otros cultivos</t>
  </si>
  <si>
    <t>A02181</t>
  </si>
  <si>
    <t>Algodón</t>
  </si>
  <si>
    <t>A02182</t>
  </si>
  <si>
    <t>Tabaco</t>
  </si>
  <si>
    <t>A02189</t>
  </si>
  <si>
    <t>A029</t>
  </si>
  <si>
    <t>Operaciones  de  la anterior  clasificación de  Agricultura no identificables en esta clasificación</t>
  </si>
  <si>
    <t>A0291</t>
  </si>
  <si>
    <t>Reparación de maquinaria agrícola</t>
  </si>
  <si>
    <t>A0292</t>
  </si>
  <si>
    <t>Pequeño agricultor</t>
  </si>
  <si>
    <t>A0293</t>
  </si>
  <si>
    <t>Adecuación agrícola</t>
  </si>
  <si>
    <t>A0299</t>
  </si>
  <si>
    <t>Resto de Operaciones  de  la anterior  clasificación de  Agricultura no identificables en esta clasificación</t>
  </si>
  <si>
    <t>A04</t>
  </si>
  <si>
    <t>Ganadería</t>
  </si>
  <si>
    <t>A041</t>
  </si>
  <si>
    <t>Cría  de animales</t>
  </si>
  <si>
    <t>A0411</t>
  </si>
  <si>
    <t>Cría, desarrollo y engorde de ganado vacuno</t>
  </si>
  <si>
    <t>A0412</t>
  </si>
  <si>
    <t>Cría y desarrollo de ganado lechero</t>
  </si>
  <si>
    <t>A0413</t>
  </si>
  <si>
    <t>Cría de aves</t>
  </si>
  <si>
    <t>A0414</t>
  </si>
  <si>
    <t>Cría de cabras y ovejas</t>
  </si>
  <si>
    <t>A0418</t>
  </si>
  <si>
    <t>Cría y desarrollo de ganado doble propósito (carne/leche)</t>
  </si>
  <si>
    <t>A0419</t>
  </si>
  <si>
    <t>Cría de otros animales</t>
  </si>
  <si>
    <t>A049</t>
  </si>
  <si>
    <t>Operaciones  de  la anterior  clasificación de  Ganadería  no identificables en esta clasificación</t>
  </si>
  <si>
    <t>A0491</t>
  </si>
  <si>
    <t>Pequeño productor ganadero</t>
  </si>
  <si>
    <t>A0499</t>
  </si>
  <si>
    <t>Resto de Operaciones  de  la anterior  clasificación de  Ganadería  no identificables en esta clasificación</t>
  </si>
  <si>
    <t>A06</t>
  </si>
  <si>
    <t>Agropecuario</t>
  </si>
  <si>
    <t>A061</t>
  </si>
  <si>
    <t>Cultivo de productos agrícolas en combinación con la cría de animales</t>
  </si>
  <si>
    <t>A0611</t>
  </si>
  <si>
    <t>Cultivo de productos agrícolas en combinación con la cría de animales (explotación mixta)</t>
  </si>
  <si>
    <t>A0619</t>
  </si>
  <si>
    <t>Actividades conexas de servicios agropecuarios, excepto las actividades  veterinarias</t>
  </si>
  <si>
    <t>A069</t>
  </si>
  <si>
    <t>Operaciones  de  la anterior  clasificación de  Agropecuario  no identificables en esta clasificación</t>
  </si>
  <si>
    <t>A08</t>
  </si>
  <si>
    <t>Caza</t>
  </si>
  <si>
    <t>A081</t>
  </si>
  <si>
    <t>Caza, pieles y repoblación de animales de caza, incluyendo actividades  conexas</t>
  </si>
  <si>
    <t>A10</t>
  </si>
  <si>
    <t>Silvicultura, extracción de madera  y  actividades de servicio conexas</t>
  </si>
  <si>
    <t>A101</t>
  </si>
  <si>
    <t>Silvicultura (reforestación) y actividades de servicio conexas</t>
  </si>
  <si>
    <t>A102</t>
  </si>
  <si>
    <t>Extracción de madera y actividades de servicio conexas</t>
  </si>
  <si>
    <t>A99999</t>
  </si>
  <si>
    <t>Actividades de la anterior clasificación reportadas en un nivel superior de A</t>
  </si>
  <si>
    <t>B</t>
  </si>
  <si>
    <t>Pesca y  acuacultura</t>
  </si>
  <si>
    <t>B02</t>
  </si>
  <si>
    <t>Pesca y  actividades  conexas (Global)</t>
  </si>
  <si>
    <t>B04</t>
  </si>
  <si>
    <t>Acuacultura y actividades de servicio conexas</t>
  </si>
  <si>
    <t>B06</t>
  </si>
  <si>
    <t>Pesca (detallado)</t>
  </si>
  <si>
    <t>B061</t>
  </si>
  <si>
    <t>Atún</t>
  </si>
  <si>
    <t>B062</t>
  </si>
  <si>
    <t>Camarones</t>
  </si>
  <si>
    <t>B063</t>
  </si>
  <si>
    <t>Tilapia</t>
  </si>
  <si>
    <t>B064</t>
  </si>
  <si>
    <t>Escama y tuburón</t>
  </si>
  <si>
    <t>B068</t>
  </si>
  <si>
    <t>Pesca de otros animales</t>
  </si>
  <si>
    <t>B069</t>
  </si>
  <si>
    <t>Actividades conexas de pesca</t>
  </si>
  <si>
    <t>B92</t>
  </si>
  <si>
    <t>Operaciones  de  la anterior  clasificación de  Pesca  no identificables en esta</t>
  </si>
  <si>
    <t>B921</t>
  </si>
  <si>
    <t>Pequeño pescador</t>
  </si>
  <si>
    <t>B929</t>
  </si>
  <si>
    <t>Resto de Operaciones  de  la anterior  clasificación de  Pesca  no identificables en esta clasificación</t>
  </si>
  <si>
    <t>B99999</t>
  </si>
  <si>
    <t>Actividades de la anterior clasificación reportadas en un nivel superior de B</t>
  </si>
  <si>
    <t>C</t>
  </si>
  <si>
    <t>Explotación de  minas y canteras</t>
  </si>
  <si>
    <t>C02</t>
  </si>
  <si>
    <t>Extracción de petróleo crudo y gas natural y actividades de servicio conexas</t>
  </si>
  <si>
    <t>C04</t>
  </si>
  <si>
    <t>Extracción de otras minas y canteras  y actividades de servicios conexas</t>
  </si>
  <si>
    <t>C06</t>
  </si>
  <si>
    <t>Preparación y enriquecimiento de minerales y actividades de servicios conexas</t>
  </si>
  <si>
    <t>C99999</t>
  </si>
  <si>
    <t>Actividades de la anterior clasificación reportadas en un nivel superior de C</t>
  </si>
  <si>
    <t>D</t>
  </si>
  <si>
    <t>Industria Manufacturera</t>
  </si>
  <si>
    <t>D02</t>
  </si>
  <si>
    <t>Elaboración de productos alimenticios (excepto bebidas)</t>
  </si>
  <si>
    <t>D021</t>
  </si>
  <si>
    <t>Producción, procesamiento y conservación de carnes, excepto pescado</t>
  </si>
  <si>
    <t>D0211</t>
  </si>
  <si>
    <t>Producción, procesamiento y conservación de carne de ganado vacuno</t>
  </si>
  <si>
    <t>D0212</t>
  </si>
  <si>
    <t>Producción, procesamiento y conservación de carne de ganado porcino</t>
  </si>
  <si>
    <t>D0213</t>
  </si>
  <si>
    <t>Producción, procesamiento y conservación de carne de pollo</t>
  </si>
  <si>
    <t>D0214</t>
  </si>
  <si>
    <t>Producción, procesamiento y conservación de carne de otro tipo de animales</t>
  </si>
  <si>
    <t>D0215</t>
  </si>
  <si>
    <t>Elaboración de embutidos</t>
  </si>
  <si>
    <t>D022</t>
  </si>
  <si>
    <t>Elaboración y conservación de pescado  y productos de pescado</t>
  </si>
  <si>
    <t>D023</t>
  </si>
  <si>
    <t>Elaboración de productos lácteos</t>
  </si>
  <si>
    <t>D024</t>
  </si>
  <si>
    <t>Elaboración de productos alimenticios a base de frutas, legumbres y hortalizas</t>
  </si>
  <si>
    <t>D025</t>
  </si>
  <si>
    <t>Elaboración de productos de molinería</t>
  </si>
  <si>
    <t>D0251</t>
  </si>
  <si>
    <t>Beneficio de arroz</t>
  </si>
  <si>
    <t>D0252</t>
  </si>
  <si>
    <t>Beneficio de café</t>
  </si>
  <si>
    <t>D0259</t>
  </si>
  <si>
    <t>Otros productos de molinería</t>
  </si>
  <si>
    <t>D026</t>
  </si>
  <si>
    <t>Elaboración de bebidas</t>
  </si>
  <si>
    <t>D029</t>
  </si>
  <si>
    <t>Manufactura de otros productos alimenticios</t>
  </si>
  <si>
    <t>D04</t>
  </si>
  <si>
    <t>Manufactura de   productos de tabaco</t>
  </si>
  <si>
    <t>D06</t>
  </si>
  <si>
    <t>Manufactura de productos textiles</t>
  </si>
  <si>
    <t>D08</t>
  </si>
  <si>
    <t>Manufactura de productos de vestir</t>
  </si>
  <si>
    <t>D10</t>
  </si>
  <si>
    <t>Curtido y adobo de cueros y  pieles; fabricación de maletas, bolsos de mano, artículos de talabartería y guarnicionería (excepto calzado)</t>
  </si>
  <si>
    <t>D12</t>
  </si>
  <si>
    <t>Elaboración de calzado</t>
  </si>
  <si>
    <t>D14</t>
  </si>
  <si>
    <t>Producción de madera y fabricación de productos de madera y corcho, excepto muebles</t>
  </si>
  <si>
    <t>D16</t>
  </si>
  <si>
    <t>Manufactura de muebles</t>
  </si>
  <si>
    <t>D18</t>
  </si>
  <si>
    <t>Producción de artículos de paja y de materiales trenzables</t>
  </si>
  <si>
    <t>D20</t>
  </si>
  <si>
    <t>Actividades de edición e impresión y de reproducción de grabaciones</t>
  </si>
  <si>
    <t>D22</t>
  </si>
  <si>
    <t>Refinamiento de petróleo, combustible nuclear y fabricación de coque.</t>
  </si>
  <si>
    <t>D24</t>
  </si>
  <si>
    <t>Fabricación de sustancias y productos químicos</t>
  </si>
  <si>
    <t>D26</t>
  </si>
  <si>
    <t>Manufactura de caucho y  productos plásticos</t>
  </si>
  <si>
    <t>D28</t>
  </si>
  <si>
    <t>Manufactura de otros productos minerales no metálicos.</t>
  </si>
  <si>
    <t>D30</t>
  </si>
  <si>
    <t>Manufactura de metales comunes</t>
  </si>
  <si>
    <t>D32</t>
  </si>
  <si>
    <t>Manufactura de productos metálicos, excepto maquinaria y equipo</t>
  </si>
  <si>
    <t>D34</t>
  </si>
  <si>
    <t>Manufactura de maquinaria y equipo de producción</t>
  </si>
  <si>
    <t>D36</t>
  </si>
  <si>
    <t>Manufactura de equipo de oficina, contabilidad e informática</t>
  </si>
  <si>
    <t>D38</t>
  </si>
  <si>
    <t>Manufactura de equipo y aparatos de radio, televisión y comunicaciones</t>
  </si>
  <si>
    <t>D40</t>
  </si>
  <si>
    <t>Manufactura de  otros aparatos eléctricos</t>
  </si>
  <si>
    <t>D42</t>
  </si>
  <si>
    <t>Manufactura de instrumentos médicos, de precisión,   ópticos y otros</t>
  </si>
  <si>
    <t>D44</t>
  </si>
  <si>
    <t>Manufactura de vehículos automotores, remolques y semirremolques</t>
  </si>
  <si>
    <t>D46</t>
  </si>
  <si>
    <t>Manufactura de otros tipo de equipos de transporte</t>
  </si>
  <si>
    <t>D48</t>
  </si>
  <si>
    <t>Manufactura de papel y productos de papel</t>
  </si>
  <si>
    <t>D50</t>
  </si>
  <si>
    <t>Manufactura de instrumentos musicales</t>
  </si>
  <si>
    <t>D52</t>
  </si>
  <si>
    <t>Reciclaje</t>
  </si>
  <si>
    <t>D80</t>
  </si>
  <si>
    <t>Manufactura de otros productos</t>
  </si>
  <si>
    <t>D92</t>
  </si>
  <si>
    <t>Operaciones  de  la anterior  clasificación de  Industria  no identificables en esta clasificación</t>
  </si>
  <si>
    <t>D921</t>
  </si>
  <si>
    <t>Adecuación industria</t>
  </si>
  <si>
    <t>D929</t>
  </si>
  <si>
    <t>Resto de Operaciones  de  la anterior  clasificación de  Industria  no identificables en esta clasificación</t>
  </si>
  <si>
    <t>D99999</t>
  </si>
  <si>
    <t>Actividades de la anterior clasificación reportadas en un nivel superior de D</t>
  </si>
  <si>
    <t>E</t>
  </si>
  <si>
    <t>Electricidad, telecomunicaciones,  gas y agua</t>
  </si>
  <si>
    <t>E02</t>
  </si>
  <si>
    <t>Producción y suministro de electricidad y actividades de servicios conexas</t>
  </si>
  <si>
    <t>E04</t>
  </si>
  <si>
    <t>Producción y suministro de   gas, vapor y agua caliente y actividades de servicios conexas</t>
  </si>
  <si>
    <t>E06</t>
  </si>
  <si>
    <t>Recolección, purificación y distribución de agua  y actividades de servicios conexas</t>
  </si>
  <si>
    <t>E08</t>
  </si>
  <si>
    <t>Telecomunicaciones y actividades de servicios conexas</t>
  </si>
  <si>
    <t>E92</t>
  </si>
  <si>
    <t>Operaciones  de  la anterior  clasificación de  Electricidad  no identificables en esta clasificación</t>
  </si>
  <si>
    <t>E921</t>
  </si>
  <si>
    <t>Adecuaciones Electricidad</t>
  </si>
  <si>
    <t>E929</t>
  </si>
  <si>
    <t>Resto de Operaciones  de  la anterior  clasificación de  Electricidad  no identificables en esta clasificación</t>
  </si>
  <si>
    <t>E99999</t>
  </si>
  <si>
    <t>Actividades de la anterior clasificación reportadas en un nivel superior de E</t>
  </si>
  <si>
    <t>F</t>
  </si>
  <si>
    <t>Construcción, compra  y reparación de inmuebles</t>
  </si>
  <si>
    <t>F02</t>
  </si>
  <si>
    <t>Construcción y reparación de inmuebles (el deudor ofrece este servicio)</t>
  </si>
  <si>
    <t>F021</t>
  </si>
  <si>
    <t>Compra y mejora  de inmuebles con fines comerciales</t>
  </si>
  <si>
    <t>F0211</t>
  </si>
  <si>
    <t>Compra de terreno con fines comerciales</t>
  </si>
  <si>
    <t>F0212</t>
  </si>
  <si>
    <t>Compra de inmueble nuevo con fines comerciales</t>
  </si>
  <si>
    <t>F0213</t>
  </si>
  <si>
    <t>Compra de inmueble usado con fines comerciales</t>
  </si>
  <si>
    <t>F0214</t>
  </si>
  <si>
    <t>Compra y mejora  de inmueble con fines comerciales</t>
  </si>
  <si>
    <t>F0215</t>
  </si>
  <si>
    <t>Mejora de  inmueble con fines comerciales</t>
  </si>
  <si>
    <t>F022</t>
  </si>
  <si>
    <t>Construcción de inmuebles</t>
  </si>
  <si>
    <t>F0221</t>
  </si>
  <si>
    <t>Construcción de casas y/o  edificios</t>
  </si>
  <si>
    <t>F0226</t>
  </si>
  <si>
    <t>Construcción de otros edificios comerciales</t>
  </si>
  <si>
    <t>F0229</t>
  </si>
  <si>
    <t>Construcción  de otros inmuebles</t>
  </si>
  <si>
    <t>F024</t>
  </si>
  <si>
    <t>Reparación de inmuebles</t>
  </si>
  <si>
    <t>F04</t>
  </si>
  <si>
    <t>Construcción, compra y reparación de inmuebles con fines no comerciales  (para uso del deudor o uso no comercial de terceros)</t>
  </si>
  <si>
    <t>F041</t>
  </si>
  <si>
    <t>Compra y reparación  de inmuebles con fines no comerciales</t>
  </si>
  <si>
    <t>F0411</t>
  </si>
  <si>
    <t>Compra de terreno para vivienda  (no incluye construcción)</t>
  </si>
  <si>
    <t>F0412</t>
  </si>
  <si>
    <t>Compra de vivienda nueva</t>
  </si>
  <si>
    <t>F0413</t>
  </si>
  <si>
    <t>Compra de vivienda usada</t>
  </si>
  <si>
    <t>F0414</t>
  </si>
  <si>
    <t>Compra y reparación de vivienda</t>
  </si>
  <si>
    <t>F0415</t>
  </si>
  <si>
    <t>Reparación de  vivienda</t>
  </si>
  <si>
    <t>F042</t>
  </si>
  <si>
    <t>Construcción de inmuebles con fines no comerciales</t>
  </si>
  <si>
    <t>F0421</t>
  </si>
  <si>
    <t>Construcción de vivienda para uso del deudor</t>
  </si>
  <si>
    <t>F0422</t>
  </si>
  <si>
    <t>Construcción de vivienda para uso no comercial de terceros</t>
  </si>
  <si>
    <t>F0429</t>
  </si>
  <si>
    <t>Construcción de otros inmuebles con fines no comerciales</t>
  </si>
  <si>
    <t>F92</t>
  </si>
  <si>
    <t>Operaciones  de  la anterior  clasificación de  Construcción  no identificables en esta clasificación</t>
  </si>
  <si>
    <t>F921</t>
  </si>
  <si>
    <t>Construcción</t>
  </si>
  <si>
    <t>F922</t>
  </si>
  <si>
    <t>Adecuaciones construcción</t>
  </si>
  <si>
    <t>F923</t>
  </si>
  <si>
    <t>Otros construcción</t>
  </si>
  <si>
    <t>F94</t>
  </si>
  <si>
    <t>Operaciones  de  la anterior  clasificación de  Vivienda  no identificables en esta clasificación</t>
  </si>
  <si>
    <t>F941</t>
  </si>
  <si>
    <t>Vivienda</t>
  </si>
  <si>
    <t>F942</t>
  </si>
  <si>
    <t>Adecuaciones vivienda</t>
  </si>
  <si>
    <t>F943</t>
  </si>
  <si>
    <t>Otros vivienda</t>
  </si>
  <si>
    <t>F99999</t>
  </si>
  <si>
    <t>Actividades de la anterior clasificación reportadas en un nivel superior de F</t>
  </si>
  <si>
    <t>G</t>
  </si>
  <si>
    <t>Comercio</t>
  </si>
  <si>
    <t>G02</t>
  </si>
  <si>
    <t>Comercio de vehículos de motor y motocicletas; venta al detalle de combustible automotriz</t>
  </si>
  <si>
    <t>G04</t>
  </si>
  <si>
    <t>Comercio al por mayor y  por comisión, excepto de vehículos de motor y  motocicletas</t>
  </si>
  <si>
    <t>G06</t>
  </si>
  <si>
    <t>Comercio al por menor, excepto de vehículos de motor, motocicletas y combustible automotriz</t>
  </si>
  <si>
    <t>G08</t>
  </si>
  <si>
    <t>Venta al detalle de combustible automotriz</t>
  </si>
  <si>
    <t>G90</t>
  </si>
  <si>
    <t>Otros de comercio</t>
  </si>
  <si>
    <t>G92</t>
  </si>
  <si>
    <t>Operaciones  de  la anterior  clasificación de  Comercio  no identificables en esta clasificación</t>
  </si>
  <si>
    <t>G921</t>
  </si>
  <si>
    <t>G922</t>
  </si>
  <si>
    <t>Adecuaciones comercio</t>
  </si>
  <si>
    <t>G923</t>
  </si>
  <si>
    <t>Otros comercio</t>
  </si>
  <si>
    <t>G99999</t>
  </si>
  <si>
    <t>Actividades de la anterior clasificación reportadas en un nivel superior de G</t>
  </si>
  <si>
    <t>H</t>
  </si>
  <si>
    <t>Hotel  y restaurante</t>
  </si>
  <si>
    <t>H02</t>
  </si>
  <si>
    <t>Hotel</t>
  </si>
  <si>
    <t>H04</t>
  </si>
  <si>
    <t>Restaurante</t>
  </si>
  <si>
    <t>H06</t>
  </si>
  <si>
    <t>Hotel y restaurante</t>
  </si>
  <si>
    <t>H99999</t>
  </si>
  <si>
    <t>Actividades de la anterior clasificación reportadas en un nivel superior de H</t>
  </si>
  <si>
    <t>I</t>
  </si>
  <si>
    <t>Transporte</t>
  </si>
  <si>
    <t>I02</t>
  </si>
  <si>
    <t>Transporte terrestre automotor</t>
  </si>
  <si>
    <t>I021</t>
  </si>
  <si>
    <t>Transporte de carga</t>
  </si>
  <si>
    <t>I022</t>
  </si>
  <si>
    <t>Transporte de estudiantes</t>
  </si>
  <si>
    <t>I023</t>
  </si>
  <si>
    <t>Transporte  de turistas</t>
  </si>
  <si>
    <t>I0231</t>
  </si>
  <si>
    <t>Alquiler de autos (a turistas)</t>
  </si>
  <si>
    <t>I0232</t>
  </si>
  <si>
    <t>Otras actividades de transporte de turistas</t>
  </si>
  <si>
    <t>I024</t>
  </si>
  <si>
    <t>Transporte público (Taxi)</t>
  </si>
  <si>
    <t>I025</t>
  </si>
  <si>
    <t>Transporte público (Autobús)</t>
  </si>
  <si>
    <t>I029</t>
  </si>
  <si>
    <t>Otro tipo de transporte automotor</t>
  </si>
  <si>
    <t>I04</t>
  </si>
  <si>
    <t>Transporte marítimo y de cabotaje</t>
  </si>
  <si>
    <t>I06</t>
  </si>
  <si>
    <t>Transporte aéreo</t>
  </si>
  <si>
    <t>I08</t>
  </si>
  <si>
    <t>Transporte  ferroviario</t>
  </si>
  <si>
    <t>I10</t>
  </si>
  <si>
    <t>Agencias de viaje</t>
  </si>
  <si>
    <t>I12</t>
  </si>
  <si>
    <t>Transporte de turistas (por cualquier medio)</t>
  </si>
  <si>
    <t>I90</t>
  </si>
  <si>
    <t>Actividades conexas  del servicio de transporte</t>
  </si>
  <si>
    <t>I99</t>
  </si>
  <si>
    <t>Operaciones  de  la anterior  clasificación de  Transporte  no identificables en esta clasificación</t>
  </si>
  <si>
    <t>I99999</t>
  </si>
  <si>
    <t>Actividades de la anterior clasificación reportadas en un nivel superior de I</t>
  </si>
  <si>
    <t>J</t>
  </si>
  <si>
    <t>Actividad  financiera y bursátil</t>
  </si>
  <si>
    <t>J02</t>
  </si>
  <si>
    <t>Intermediación financiera, excepto seguros, pensiones y fondos de inversión</t>
  </si>
  <si>
    <t>J04</t>
  </si>
  <si>
    <t>Operativa de Seguros</t>
  </si>
  <si>
    <t>J06</t>
  </si>
  <si>
    <t>Operativa  de fondos de inversión</t>
  </si>
  <si>
    <t>J08</t>
  </si>
  <si>
    <t>Operativa de planes de pensión</t>
  </si>
  <si>
    <t>J10</t>
  </si>
  <si>
    <t>Actividades auxiliares de intermediación financiera</t>
  </si>
  <si>
    <t>J101</t>
  </si>
  <si>
    <t>Actividad bursátil</t>
  </si>
  <si>
    <t>J109</t>
  </si>
  <si>
    <t>Resto de actividades auxiliares de intermediación financiera</t>
  </si>
  <si>
    <t>J99999</t>
  </si>
  <si>
    <t>Actividades de la anterior clasificación reportadas en un nivel superior de J</t>
  </si>
  <si>
    <t>K</t>
  </si>
  <si>
    <t>Actividades inmobiliarias, empresariales y de alquiler</t>
  </si>
  <si>
    <t>K02</t>
  </si>
  <si>
    <t>Actividades inmobiliarias</t>
  </si>
  <si>
    <t>K04</t>
  </si>
  <si>
    <t>Alquiler de bienes no contemplados en otras actividades</t>
  </si>
  <si>
    <t>K06</t>
  </si>
  <si>
    <t>Investigación y Desarrollo</t>
  </si>
  <si>
    <t>K90</t>
  </si>
  <si>
    <t>Otras actividades empresariales</t>
  </si>
  <si>
    <t>K99999</t>
  </si>
  <si>
    <t>Actividades de la anterior clasificación reportadas en un nivel superior de K</t>
  </si>
  <si>
    <t>M</t>
  </si>
  <si>
    <t>Enseñanza  (El deudor ofrece este servicio)</t>
  </si>
  <si>
    <t>M02</t>
  </si>
  <si>
    <t>Enseñanza Preescolar</t>
  </si>
  <si>
    <t>M04</t>
  </si>
  <si>
    <t>Enseñanza primaria</t>
  </si>
  <si>
    <t>M06</t>
  </si>
  <si>
    <t>Enseñanza primaria y secundaria</t>
  </si>
  <si>
    <t>M08</t>
  </si>
  <si>
    <t>Enseñanza universitaria y/o parauniversitaria</t>
  </si>
  <si>
    <t>M10</t>
  </si>
  <si>
    <t>Servicios de apoyo a la educación</t>
  </si>
  <si>
    <t>M12</t>
  </si>
  <si>
    <t>Enseñanza Técnica</t>
  </si>
  <si>
    <t>M90</t>
  </si>
  <si>
    <t>Otros servicios de enseñanza y actividades conexas</t>
  </si>
  <si>
    <t>M99999</t>
  </si>
  <si>
    <t>Actividades de la anterior clasificación reportadas en un nivel superior de M</t>
  </si>
  <si>
    <t>R</t>
  </si>
  <si>
    <t>Servicios  (El deudor ofrece este servicio)</t>
  </si>
  <si>
    <t>R02</t>
  </si>
  <si>
    <t>Reparación de bienes</t>
  </si>
  <si>
    <t>R021</t>
  </si>
  <si>
    <t>Reparación de vehículos de motor y motocicletas</t>
  </si>
  <si>
    <t>R022</t>
  </si>
  <si>
    <t>Reparación de electrodomésticos</t>
  </si>
  <si>
    <t>R029</t>
  </si>
  <si>
    <t>Reparación de otros  bienes</t>
  </si>
  <si>
    <t>R04</t>
  </si>
  <si>
    <t>Salud y trabajo social</t>
  </si>
  <si>
    <t>R041</t>
  </si>
  <si>
    <t>Clínica y hospital</t>
  </si>
  <si>
    <t>R042</t>
  </si>
  <si>
    <t>Laboratorio clínico (no incluidos en hospital)</t>
  </si>
  <si>
    <t>R043</t>
  </si>
  <si>
    <t>Trabajo social</t>
  </si>
  <si>
    <t>R044</t>
  </si>
  <si>
    <t>Servicio clínico veterinario y actividades conexas</t>
  </si>
  <si>
    <t>R049</t>
  </si>
  <si>
    <t>Otros servicios de  salud</t>
  </si>
  <si>
    <t>R06</t>
  </si>
  <si>
    <t>Almacenamiento</t>
  </si>
  <si>
    <t>R08</t>
  </si>
  <si>
    <t>Correo</t>
  </si>
  <si>
    <t>R10</t>
  </si>
  <si>
    <t>Drenaje, eliminación de desperdicios y aguas residuales, saneamiento y actividades similares</t>
  </si>
  <si>
    <t>R12</t>
  </si>
  <si>
    <t>Alquiler de maquinaria y equipo</t>
  </si>
  <si>
    <t>R14</t>
  </si>
  <si>
    <t>Publicidad</t>
  </si>
  <si>
    <t>R16</t>
  </si>
  <si>
    <t>Peluquería, maquillaje y  actividades  conexas</t>
  </si>
  <si>
    <t>R18</t>
  </si>
  <si>
    <t>Lavandería</t>
  </si>
  <si>
    <t>R20</t>
  </si>
  <si>
    <t>Vigilancia y seguridad</t>
  </si>
  <si>
    <t>R22</t>
  </si>
  <si>
    <t>Servicio y consultoría informática</t>
  </si>
  <si>
    <t>R221</t>
  </si>
  <si>
    <t>Servicio de internet</t>
  </si>
  <si>
    <t>R222</t>
  </si>
  <si>
    <t>Asesoría informática</t>
  </si>
  <si>
    <t>R223</t>
  </si>
  <si>
    <t>Desarrollo de  software</t>
  </si>
  <si>
    <t>R229</t>
  </si>
  <si>
    <t>Otras actividades conexas a servicio y asesoría de informática</t>
  </si>
  <si>
    <t>R24</t>
  </si>
  <si>
    <t>Actividades culturales,  deportivas y otras actividades de esparcimiento</t>
  </si>
  <si>
    <t>R26</t>
  </si>
  <si>
    <t>Cinematografía, ratio, televisión y otras actividades de entretenimiento</t>
  </si>
  <si>
    <t>R28</t>
  </si>
  <si>
    <t>Agencias de viaje e información  turística</t>
  </si>
  <si>
    <t>R30</t>
  </si>
  <si>
    <t>Alquiler de autos</t>
  </si>
  <si>
    <t>R32</t>
  </si>
  <si>
    <t>Actividades vinculadas al  turismo y no contempladas en otras otras actividades</t>
  </si>
  <si>
    <t>R90</t>
  </si>
  <si>
    <t>Otros  servicios</t>
  </si>
  <si>
    <t>R99</t>
  </si>
  <si>
    <t>Operaciones  de  la anterior  clasificación de  Servicios  no identificables en esta clasificación</t>
  </si>
  <si>
    <t>R99999</t>
  </si>
  <si>
    <t>Actividades de la anterior clasificación reportadas en un nivel superior de R</t>
  </si>
  <si>
    <t>S</t>
  </si>
  <si>
    <t>Consumo  (el deudor consume el bien o servicio)</t>
  </si>
  <si>
    <t>S02</t>
  </si>
  <si>
    <t>Tarjetas de crédito</t>
  </si>
  <si>
    <t>S04</t>
  </si>
  <si>
    <t>Compra de vehículos</t>
  </si>
  <si>
    <t>S06</t>
  </si>
  <si>
    <t>Reparación de vehículos</t>
  </si>
  <si>
    <t>S08</t>
  </si>
  <si>
    <t>Compra de menaje de casa</t>
  </si>
  <si>
    <t>S10</t>
  </si>
  <si>
    <t>Préstamos para  educación parauniversitaria</t>
  </si>
  <si>
    <t>S12</t>
  </si>
  <si>
    <t>Préstamos para eduación universitaria</t>
  </si>
  <si>
    <t>S14</t>
  </si>
  <si>
    <t>Préstamos para otras modalidades de educación o capacitación</t>
  </si>
  <si>
    <t>S16</t>
  </si>
  <si>
    <t>Servicios médicos</t>
  </si>
  <si>
    <t>S18</t>
  </si>
  <si>
    <t>Viaje</t>
  </si>
  <si>
    <t>S90</t>
  </si>
  <si>
    <t>Otros rubros de consumo</t>
  </si>
  <si>
    <t>S99</t>
  </si>
  <si>
    <t>Operaciones  de  la anterior  clasificación de Consumo no identificables en esta clasificación</t>
  </si>
  <si>
    <t>S99999</t>
  </si>
  <si>
    <t>Actividades de la anterior clasificación reportadas en un nivel superior de S</t>
  </si>
  <si>
    <t>X</t>
  </si>
  <si>
    <t>Otras actividades del sector privado no financiero</t>
  </si>
  <si>
    <t>X02</t>
  </si>
  <si>
    <t>Otras actividades</t>
  </si>
  <si>
    <t>X04</t>
  </si>
  <si>
    <t>Actividades productivas sin fines de lucro</t>
  </si>
  <si>
    <t>X90</t>
  </si>
  <si>
    <t>Actividades no contempladas en ninguna otra actividad</t>
  </si>
  <si>
    <t>X99</t>
  </si>
  <si>
    <t>Operaciones  de  la anterior  clasificación de  Otras Actividades  no identificables en esta clasificación</t>
  </si>
  <si>
    <t>X99999</t>
  </si>
  <si>
    <t>Actividades de la anterior clasificación reportadas en un nivel superior de X</t>
  </si>
  <si>
    <t>Y</t>
  </si>
  <si>
    <t>Administración pública</t>
  </si>
  <si>
    <t>Y02</t>
  </si>
  <si>
    <t>Salud</t>
  </si>
  <si>
    <t>Y04</t>
  </si>
  <si>
    <t>Enseñanza</t>
  </si>
  <si>
    <t>Y06</t>
  </si>
  <si>
    <t>Y08</t>
  </si>
  <si>
    <t>Seguridad</t>
  </si>
  <si>
    <t>Y10</t>
  </si>
  <si>
    <t>Electricidad</t>
  </si>
  <si>
    <t>Y12</t>
  </si>
  <si>
    <t>Telecomunicaciones</t>
  </si>
  <si>
    <t>Y14</t>
  </si>
  <si>
    <t>Hidrocarburos</t>
  </si>
  <si>
    <t>Y16</t>
  </si>
  <si>
    <t>Y18</t>
  </si>
  <si>
    <t>Y20</t>
  </si>
  <si>
    <t>Y22</t>
  </si>
  <si>
    <t>Operativa de fondos de inversión y de pensión</t>
  </si>
  <si>
    <t>Y24</t>
  </si>
  <si>
    <t>Otras actividades de asistencia social</t>
  </si>
  <si>
    <t>Y26</t>
  </si>
  <si>
    <t>Conservación ambiental</t>
  </si>
  <si>
    <t>Y28</t>
  </si>
  <si>
    <t>Construcción, administración y mantenimiento de infraestructura</t>
  </si>
  <si>
    <t>Y30</t>
  </si>
  <si>
    <t>Turismo</t>
  </si>
  <si>
    <t>Y32</t>
  </si>
  <si>
    <t>Cultura</t>
  </si>
  <si>
    <t>Y34</t>
  </si>
  <si>
    <t>Deportes</t>
  </si>
  <si>
    <t>Y90</t>
  </si>
  <si>
    <t>Otras actividades de la Administración Pública</t>
  </si>
  <si>
    <t>Y901</t>
  </si>
  <si>
    <t>Gestión Legislativa</t>
  </si>
  <si>
    <t>Y902</t>
  </si>
  <si>
    <t>Hacienda Pública</t>
  </si>
  <si>
    <t>Y903</t>
  </si>
  <si>
    <t>Gestión Judicial</t>
  </si>
  <si>
    <t>Y904</t>
  </si>
  <si>
    <t>Gestión Electoral</t>
  </si>
  <si>
    <t>Y909</t>
  </si>
  <si>
    <t>Otras actividades de la Administración Pública no contempladas en las anteriores</t>
  </si>
  <si>
    <t>Y99999</t>
  </si>
  <si>
    <t>Actividades de la anterior clasificación reportadas en un nivel superior de Y</t>
  </si>
  <si>
    <t>Z</t>
  </si>
  <si>
    <t>Actividades de entidades y órganos  extraterritoriales</t>
  </si>
  <si>
    <t>Z02</t>
  </si>
  <si>
    <t>Actividades del sector público externo</t>
  </si>
  <si>
    <t>Z04</t>
  </si>
  <si>
    <t>Actividades del sector privado externo</t>
  </si>
  <si>
    <t>Z99999</t>
  </si>
  <si>
    <t>Actividades de la anterior clasificación reportadas en un nivel superior de Z</t>
  </si>
  <si>
    <t>TIPO_COMPORTAMIENTO_PAGO_SBD</t>
  </si>
  <si>
    <t>Nivel 1 : Igual o menor a 2.33</t>
  </si>
  <si>
    <t>Nivel 2 : Mayor a 2.33 e igual o menor a 3.66</t>
  </si>
  <si>
    <t>Nivel 3: Mayor a 3.66</t>
  </si>
  <si>
    <t>TIPO_BENEFICIARIO_SBD</t>
  </si>
  <si>
    <t>No es beneficiario SBD</t>
  </si>
  <si>
    <t xml:space="preserve">Micro Empresa </t>
  </si>
  <si>
    <t xml:space="preserve">Pequeña Empresa </t>
  </si>
  <si>
    <t>Mediana Empresa</t>
  </si>
  <si>
    <t xml:space="preserve">Emprendedor Persona física por iniciar una actividad económica </t>
  </si>
  <si>
    <t xml:space="preserve">Emprendedor Persona jurídica por iniciar una actividad económica </t>
  </si>
  <si>
    <t>Micro productor agropecuario</t>
  </si>
  <si>
    <t xml:space="preserve">Pequeño productor agropecuario </t>
  </si>
  <si>
    <t>Mediano productor agropecuario</t>
  </si>
  <si>
    <t>Modelos asociativos empresariales</t>
  </si>
  <si>
    <t>Micro empresa Industrial</t>
  </si>
  <si>
    <t>Pequeña empresa Industrial</t>
  </si>
  <si>
    <t>Mediana empresa Industrial</t>
  </si>
  <si>
    <t>Micro empresa Tecnología</t>
  </si>
  <si>
    <t>Pequeña empresa Tecnología</t>
  </si>
  <si>
    <t>Mediana empresa Tecnología</t>
  </si>
  <si>
    <t>Gran Empresa</t>
  </si>
  <si>
    <t>Emprendedor de Subsistencia</t>
  </si>
  <si>
    <t>Emprendedor de Oportunidad de Mercado (Dinámico)</t>
  </si>
  <si>
    <t>Emprendedor de Alto Impacto</t>
  </si>
  <si>
    <t>Emprendedor Tradicional</t>
  </si>
  <si>
    <t>TIPO_RIESGO_CAMBIARIO_DEUDOR</t>
  </si>
  <si>
    <t>Deudor con bajo riesgo cambiario del crédito</t>
  </si>
  <si>
    <t>Deudor con alto riesgo cambiario del crédito</t>
  </si>
  <si>
    <t>TIPO_INGRESO_DEUDOR</t>
  </si>
  <si>
    <t>Trabajo Independiente</t>
  </si>
  <si>
    <t>El ingreso bruto mensual del deudor, estimado por la entidad según sus metodologías para la evaluación de la capacidad de los deudores, las cuales deben estar aprobadas por Junta Directiva o autoridad equivalente. 
En este sentido, la entidad, por ejemplo, podría requerir la presentación de: de la declaración jurada del impuesto de la renta, ó  una certificación de ingresos expedida por un tercero (CPA, CPI por ejemplo), ó una declaración jurada de ingresos</t>
  </si>
  <si>
    <t>Trabajo Asalariado</t>
  </si>
  <si>
    <t>El ingreso bruto mensual del deudor, estimado por la entidad según sus metodologías para la evaluación de la capacidad de los deudores, las cuales deben estar aprobadas por Junta Directiva o autoridad equivalente. 
En este sentido, la entidad, por ejemplo, podría requerir la presentación de: orden patronal expedida por la CCSS.</t>
  </si>
  <si>
    <t>Régimen Contributivo IVM</t>
  </si>
  <si>
    <t>Corresponde al ingreso percibido por pensiones del Régimen Contributivo por Invalidez, Vejez o Muerte;</t>
  </si>
  <si>
    <t>Régimen No Contributivo</t>
  </si>
  <si>
    <t>Corresponde al ingreso percibido por pensiones del Régimen no Contributivo.</t>
  </si>
  <si>
    <t>Pensiones Alimenticias Judiciales</t>
  </si>
  <si>
    <t>Corresponde al ingreso percibido por las pensiones respaldadas por un fallo judicial.</t>
  </si>
  <si>
    <t>Pensiones Alimenticias no Judiciales.</t>
  </si>
  <si>
    <t>Corresponde al ingreso percibido por las pensiones provenientes pero no respaldadas por un fallo judicial.</t>
  </si>
  <si>
    <t>Jubilación del exterior</t>
  </si>
  <si>
    <t>Corresponde al ingreso de personas retiradas proveniente de países del exterior</t>
  </si>
  <si>
    <t>Pensiones del Exterior</t>
  </si>
  <si>
    <t>Corresponde al ingreso de personas  proveniente de una pensión proveniente de países del exterior</t>
  </si>
  <si>
    <t>Alquileres</t>
  </si>
  <si>
    <t>Corresponde al ingreso percibido por por alquileres de (bienes raíces en general) viviendas, apartamentos, condominios, terrenos o vehículos o maquinaria</t>
  </si>
  <si>
    <t>Instrumentos Financieros</t>
  </si>
  <si>
    <t>Corresponde al ingreso percibido por intereses de depósitos a plazos</t>
  </si>
  <si>
    <t>Crédito</t>
  </si>
  <si>
    <t>Corresponde al ingreso percibido por la realización de operaciones crediticias contraídas con terceras personas.</t>
  </si>
  <si>
    <t>Dividendos</t>
  </si>
  <si>
    <t>Corresponde al ingreso percibido por los dividendos de las acciones de empresas. (puede que no trabaje en ella)</t>
  </si>
  <si>
    <t>Beneficios Asociación Solidarista</t>
  </si>
  <si>
    <t>Corresponde al ingreso percibido por las retribuciones como miembro de una asociación solidarista</t>
  </si>
  <si>
    <t>Beneficios Sector Cooperativo</t>
  </si>
  <si>
    <t>Corresponde al ingreso percibido por las retribuciones como miembro de una cooperativa de cualquier clase.</t>
  </si>
  <si>
    <t>Remesas</t>
  </si>
  <si>
    <t>Corresponde al ingreso percibido por remesas del exterior recibidas a nombre propio.</t>
  </si>
  <si>
    <t>Transferencias Internas</t>
  </si>
  <si>
    <t>Corresponde al ingreso percibido por transferencias de dinero de terceros en el territorio nacional.</t>
  </si>
  <si>
    <t>Sin Ingreso Demostrado</t>
  </si>
  <si>
    <t>Corresponde a la tasación del 50% del salario base mensual definido por el Poder Judicial, debido a que la entidad no cuenta con el sustento requerido en los párrafos anteriores, previa verificación de que el deudor realiza una actividad económica</t>
  </si>
  <si>
    <t>Dietas</t>
  </si>
  <si>
    <t>Ingresos percibidos por dietas</t>
  </si>
  <si>
    <t>Sin Ingreso</t>
  </si>
  <si>
    <t>La entidad no reporta ingreso
En caso de que el deudor reporte alguna actividad económica, pero la entidad no cuente con la información sobre el ingreso bruto del deudor, se tomará como referencia de ingreso bruto el 50% del salario base mensual, definido por el Poder Judicial.</t>
  </si>
  <si>
    <t>TIPO_ENFOQUE</t>
  </si>
  <si>
    <t>Deudor exclusivo de SBD.</t>
  </si>
  <si>
    <t>Deudor exclusivo del Sistema de Banca para el Desarrollo.</t>
  </si>
  <si>
    <t>Nueva</t>
  </si>
  <si>
    <t>Enfoque Operación.</t>
  </si>
  <si>
    <t xml:space="preserve">Segmentos indicados en los incisos del a) al d), y el numeral 3 del inciso e) del Reglamento sobre cálculo de estimaciones crediticias. </t>
  </si>
  <si>
    <t>Enfoque Deudor.</t>
  </si>
  <si>
    <t>Segmentos Indicads en los numerales 1 y 2 del inciso e) del Reglamento sobre cálculo de estimaciones crediticias.</t>
  </si>
  <si>
    <t>TIPO_SEGMENTO</t>
  </si>
  <si>
    <t>SBD (N/A)</t>
  </si>
  <si>
    <t>Revolutivos</t>
  </si>
  <si>
    <t>Segmento Créditos revolutivos de consumo aplicable a personas físicas</t>
  </si>
  <si>
    <t>Vehículos</t>
  </si>
  <si>
    <t>Créditos para vehículos aplicables a personas físicas y personas jurídicas,</t>
  </si>
  <si>
    <t>Consumo Regular</t>
  </si>
  <si>
    <t xml:space="preserve">Créditos de consumo regular </t>
  </si>
  <si>
    <t>Segmento Créditos para vivienda aplicables a personas físicas y personas jurídicas</t>
  </si>
  <si>
    <t>Empresarial 1</t>
  </si>
  <si>
    <t>Segmentos Empresarial 1, Personas jurídicas y físicas</t>
  </si>
  <si>
    <t>Empresarial 2</t>
  </si>
  <si>
    <t>Empresarial 2, Personas jurídicas y físicas</t>
  </si>
  <si>
    <t>Empresarial 3</t>
  </si>
  <si>
    <t>Segmento Empresarial 3: Personas jurídicas y físicas</t>
  </si>
  <si>
    <t>ETAPA</t>
  </si>
  <si>
    <t>Etapa 1</t>
  </si>
  <si>
    <t>Etapa 2</t>
  </si>
  <si>
    <t>Etapa 3</t>
  </si>
  <si>
    <t>TIPO_OPERACION</t>
  </si>
  <si>
    <t>Directa</t>
  </si>
  <si>
    <t>R: No debe reportar “SaldoPendienteUtilizacionSinCompromiso” y el “SaldoPrincipalConDepositoPrevio” debe ser cero.
O1: Al menos uno de los siguientes saldos debe tener un valor mayor que cero: “SaldoPrincipal” (cuenta contable 130) o “SaldoPorDesembolsarConCompromiso” (cuenta contable 619.01).  
O2: Puede tener con valor mayor que cero los saldos “SaldoProductos”, “SaldoComisiones” y “SaldoCuentasCobrarAsociadasOperacion”.
O3: Este tipo de operaciones se utilizan para créditos con desembolsos por tractos, una vez desembolsado la totalidad del monto autorizado, se debe reportar como una operación crediticia directa (Tipo 1).</t>
  </si>
  <si>
    <t>Créditos con obligación de desembolso</t>
  </si>
  <si>
    <t xml:space="preserve">R: No debe reportar “SaldoPendienteUtilizacionSinCompromiso” y el “SaldoPrincipalConDepositoPrevio” debe ser cero.
O1: El registro para el que el campo “IdOperacionCredito” es igual al campo “IdLineaCredito”, se debe reportar con los campos “SaldoPrincipal” y “SaldoProductos” en cero.
El registro para el que el campo “IdOperacionCredito” es igual al campo “IdLineaCredito” debe registrar en el campo “MontoOperaciónAutorizado” el importe correspondiente al indicado en el contrato de crédito (mostrar saldo mayor a cero) y el campo “SaldoPorDesembolsarConCompromiso” (cuenta contable 615.02) puede registrase con un valor igual o mayor que cero.  </t>
  </si>
  <si>
    <t xml:space="preserve">Tarjetas de crédito </t>
  </si>
  <si>
    <t>El registro para el que el campo “IdOperacionCredito” es diferente al campo “IdLineaCredito”, el campo “SaldoPrincipal” debe ser mayor que cero y los campos “SaldoPorDesembolsarConCompromiso” y “MontoOperacionAutorizado” deben ser cero.
O2: Puede tener “SaldoProductos”, “SaldoComisiones” y “SaldoCuentasCobrarAsociadasOperacion”.
Este tipo de operaciones crediticias deben reportarse según el ejemplo que se muestra en el Excel adjunto. 
O3: Con este código se deben reportar las operaciones de líneas de crédito, que se formalizan con un identificador de operación (IdOperacionCredito) igual al identificador de la línea de crédito (IdLineaCredito), durante el tiempo que la operación esté vigente. 
O4: Para el registro cuyo campo “IdOperacionCredito” es igual al campo ”IdLineaCredito”, los siguientes campos no deben reportarse: “Frecuencia Pago Actual Principal”, “Frecuencia Pago Actual Intereses”, “Fecha Vencimiento Periodo Gracia Principal”, “Tasa Interés Nominal Vigente”, “Tipo Tasa”, “Factor De Tiempo”, “Forma Pago Vigente Principal”, “Forma Pago Vigente Intereses”, “Fecha Corte Operación”, “Fecha Próximo Pago Principal”, “Fecha Próximo Pago Interés”, “Fecha Amortización Hasta”, “Fecha Interés Hasta”, “Fecha Pago Pactado Principal”, “Fecha Pago Pactado Intereses”, “Tipo Cuota Principal”, “Monto Cuota Principal Actual”, “Monto Cuota Intereses Actual”</t>
  </si>
  <si>
    <t>Líneas de utilización automática excepto tarjetas de crédito</t>
  </si>
  <si>
    <t>R: No debe reportar: “SaldoPendienteUtilizacionSinCompromiso”, y los campos “SaldoPrincipalConDepositoPrevio”, “Saldo Principal y “Saldo Productos” deben ser cero.
O1: Puede tener con saldo mayor que cero los saldos “SaldoPorDesembolsarConCompromiso”, “Saldo Comisiones” y “SaldoCuentasCobrarAsociadasOperacion”.    
O2:  Puede darse el caso que ninguno de los campos mencionados en la observación O1  tenga saldo, por ejemplo cuando en una línea de crédito se ha desembolsado la totalidad del monto autorizado. En este caso debe reportarse la línea para efectos de reportarse la garantía.   Además en estos casos las operaciones directas de esta línea (desembolsos) deben indicar el “Porcentaje Responsabilidad” de la garantía de la línea de crédito y el campo “IdLineaCredito”
 O3: Con este código se deben reportar en la cuenta contable 615, excepto 615.02, las operaciones de líneas de crédito que se formalizan con un identificador de operación (IdOperacionCredito) igual al identificador de la línea de crédito (IdLineaCredito).
O4: Para el registro cuyo campo “IdOperacionCredito” es igual al campo “IdLineaCredito” y el “Saldo Principal” es cero, los siguientes campos no deben reportarse: “Frecuencia Pago Actual Principal”, “Frecuencia Pago Actual Intereses”, “Fecha Vencimiento Periodo Gracia Principal”, “Tasa Interés Nominal Vigente”, “Tipo Tasa”, “Factor De Tiempo”, “Forma Pago Vigente Principal”, “Forma Pago Vigente Intereses”, “Fecha Corte Operación”, “Fecha Próximo Pago Principal”, “Fecha Próximo Pago Interés”, “Fecha Amortización Hasta”, “Fecha Interés Hasta”, “Fecha Pago Pactado Principal”, “Fecha Pago Pactado Intereses”, “Tipo Cuota Principal”, “Monto Cuota Principal Actual”, “Monto Cuota Intereses Actual”.</t>
  </si>
  <si>
    <t>Línea de crédito con compromiso de desembolsar</t>
  </si>
  <si>
    <t>R: No debe reportar “SaldoPendienteUtilizacionSinCompromiso”. Además los saldos “SaldoPrincipal”, “SaldoProductos” y “SaldoPrincipalConDepositoPrevio” deben ser cero.
O1: Puede tener con saldo mayor que cero los saldos “SaldoPorDesembolsarConCompromiso”, “SaldoComisiones” y “SaldoCuentasCobrar AsociadasOperacion”.
O2: Ver O2 del código 4.
O3: Con este código se deben reportaren la cuenta contable 619, las operaciones de líneas de crédito que se formalizan con un identificador de operación igual al identificador de la línea de crédito.</t>
  </si>
  <si>
    <t xml:space="preserve">Líneas de crédito u operaciones crediticias otorgadas pendientes de utilización </t>
  </si>
  <si>
    <t>R: Los campos “SaldoPrincipalConDepositoPrevio”,  “SaldoPorDesembolsarConCompromiso”, “SaldoComisiones”, “Saldo Principal” y “Saldo Productos” deben ser cero.
O1: Puede tener con saldo mayor que cero los saldos, “Saldo Pendiente Utilización Sin Compromiso”, “SaldoCuentasCobrarAsociadasOperacion” y “Saldo Comisiones”. 
O2: Para las líneas de crédito, ver O2 del código 4.
O3: Con este código se deben reportar en la cuenta contable 814, las operaciones de líneas de crédito que se formalizan con un identificador de operación (IdOperacionCredito) igual al identificador de la línea de crédito (IdLineaCredito).
O4: Los siguientes campos no deben reportarse: “Frecuencia Pago Actual Principal”, “Frecuencia Pago Actual Intereses”, “Fecha Vencimiento Periodo Gracia Principal”, “Tasa Interés Nominal Vigente”, “Tipo Tasa”, “Factor De Tiempo”, “Forma Pago Vigente Principal”, “Forma Pago Vigente Intereses”, “Fecha Corte Operación”, “Fecha Próximo Pago Principal”, “Fecha Próximo Pago Interés”, “Fecha Amortización Hasta”, “Fecha Interés Hasta”, “Fecha Pago Pactado Principal”, “Fecha Pago Pactado Intereses”, “Tipo Cuota Principal”, “Monto Cuota Principal Actual”, “Monto Cuota Intereses Actual”
O5: Cuando se trate de operaciones crediticias (no de líneas de crédito) el campo “Id LíneaCredito” debe estar vacío. 
O6: En el caso de las operaciones crediticias, se deberá desembolsar mediante un único tracto, el cual se debe registrar como operación crediticia directa (Tipo 1), eliminando la operación tipo 6 mediante el código 24 de la Tabla “Tipo Motivo Operación No Reportada”.</t>
  </si>
  <si>
    <t>Contingencias crediticias</t>
  </si>
  <si>
    <t>R: Los campos “SaldoPorDesembolsarConCompromiso” y “SaldoProductos” deben reportarse en cero.  Además, el campo el “SaldoPendienteUtilizacionSinCompromiso” no debe reportarse.
O1: Debe tener con saldo mayor que cero el “SaldoPrincipal” (cuenta contable 611, 612, 613, 616, 617) y puede tener con valor mayor que cero los saldos “SaldoComisiones” y “SaldoPrincipalConDepositoPrevio”.
O2: Puede tener con saldo mayor que cero el “SaldoCuentasCobrarAsociadasOperacion”.</t>
  </si>
  <si>
    <t>Cartas de Crédito negociadas</t>
  </si>
  <si>
    <t>En este tipo de operación se debe de utilizar únicamente para las operaciones de cartas de crédito negociadas que de conformidad en el Plan RIF, se registran en las cuentas contables 131.33.2.06. 131.34.2.06, 132.33.2.06. 132.34.2.06, 133.33.2.06. 133.34.2.06.
R1:  El saldos principal siempre de be ser mayor a cero.
R2:  Obligatoriamente siempre deben reportarse los siguientes campos:
a.	“PaisDestinoCredito”
b.	“TipoEstadoOperacionCrediticia”
El fin es poder identificar las cartas de crédito negociadas, puede ser parte de una línea de crédito. Considerar que una vez formalizada la operación,  debe reportarse como una operación directa con el código 1.</t>
  </si>
  <si>
    <t xml:space="preserve">Crédito Salvamento </t>
  </si>
  <si>
    <t>R: Los campos “SaldoPorDesembolsarConCompromiso”, “SaldoComisiones” y “SaldoPrincipalConDepositoPrevio” deben reportarse en cero. Además, el campo “SaldoPendienteUtilizacionSinCompromiso” no debe reportarse. 
O1: Debe tener “SaldoPrincipal” mayor a cero, puede tener con saldo mayor que cero los saldos de los campos “SaldoProductos” y “SaldoCuentasCobrarAsociadasOperacion”.
O2: Las operaciones con este código no deben reportar el campo “IdLineaCredito”. 
Nota: Código creado en atención a la Directriz N°059-H, “Creación del Programa de Crédito de Salvamento para personas sobreendeudadas”.
_ _ _ __ _ _ __ _ _ __ _ _ __ _ _ __ _ _ _
NOTA: Nota:  Mediante Circular 3960_2019 del 23 de diciembre de 2019 se crea en la tabla Tipo Operación, el código 9 “Crédito Salvamento” amparado en la Directriz N°059-H  de la Presidencia de la República y el Ministerio de Hacienda del 15 de octubre de 2019, el cual queda utilizable por parte de las entidades a partir del cierre de diciembre 2019.</t>
  </si>
  <si>
    <t>TIPO_CATALOGO</t>
  </si>
  <si>
    <t>Cuentas SUGEF</t>
  </si>
  <si>
    <t>Cuentas SUGEF para vaciados de estados contables.</t>
  </si>
  <si>
    <t>Flujos de Efectivo</t>
  </si>
  <si>
    <t>Calce de Plazos</t>
  </si>
  <si>
    <t>Brechas</t>
  </si>
  <si>
    <t>Catálogo Encaje Legal</t>
  </si>
  <si>
    <t>Informacion Complementaria Adicional de Grupos y Conglomerados</t>
  </si>
  <si>
    <t>Información Complementaria Adicional de Grupos y Conglomerados</t>
  </si>
  <si>
    <t>Datos Adicionales para Suficiencia de Grupos y conglomerados</t>
  </si>
  <si>
    <t>Catálogo Contable 2008</t>
  </si>
  <si>
    <t>Catálogo de cuentas contables 2008</t>
  </si>
  <si>
    <t>Catalogo ICL</t>
  </si>
  <si>
    <t>Catalogo Suficiencia Patrimonial</t>
  </si>
  <si>
    <t>Catalogo Indicadores Financieros</t>
  </si>
  <si>
    <t>TIPO_ESTADO_OPERACION</t>
  </si>
  <si>
    <t>VIGENTE</t>
  </si>
  <si>
    <t xml:space="preserve">Operaciones sin atraso </t>
  </si>
  <si>
    <t>VENCIDA MENOR O IGUAL A 90 DIAS</t>
  </si>
  <si>
    <t>Operacion con atraso menor a 91 dias</t>
  </si>
  <si>
    <t>VENCIDA A MAS DE 90 DIAS Y MENOR O IGUAL A 180 DIAS</t>
  </si>
  <si>
    <t>Operacion con atraso menor a 181 dias</t>
  </si>
  <si>
    <t>VENCIDA A MAS DE 180 DIAS</t>
  </si>
  <si>
    <t>Operacion con atraso mayor a 180 dias</t>
  </si>
  <si>
    <t>COBRO JUDICIAL</t>
  </si>
  <si>
    <t>Las operaciones con saldos sobre los que se haya exigido judicialmente su reembolso mediante la ejecución de la garantía, aunque estén garantizados, así como las operaciones sobre las que el deudor haya suscitado litigio de cuya resolución dependa su cobro.</t>
  </si>
  <si>
    <t>PROCESO EJECUCION GARANTIA</t>
  </si>
  <si>
    <t>Las operaciones en las que se haya iniciado el proceso de ejecución de la garantía real, incluyendo las operaciones de arrendamiento financiero en las que la entidad haya decidido rescindir el contrato para recuperar la posesión del bien</t>
  </si>
  <si>
    <t>TIPO_PERIODICIDAD</t>
  </si>
  <si>
    <t>Pagos irregulares</t>
  </si>
  <si>
    <t>Diario</t>
  </si>
  <si>
    <t>Semanal</t>
  </si>
  <si>
    <t>Quincenal</t>
  </si>
  <si>
    <t>Mensual</t>
  </si>
  <si>
    <t xml:space="preserve">Bimestral  </t>
  </si>
  <si>
    <t>Trimestral</t>
  </si>
  <si>
    <t>Cuatrimestral</t>
  </si>
  <si>
    <t xml:space="preserve">Semestral </t>
  </si>
  <si>
    <t>Anual</t>
  </si>
  <si>
    <t xml:space="preserve">Al vencimiento </t>
  </si>
  <si>
    <t>Bisemanal</t>
  </si>
  <si>
    <t>Octomensual</t>
  </si>
  <si>
    <t>TIPO_CUOTA_PRINCIPAL</t>
  </si>
  <si>
    <t>Principal según cuota nivelada</t>
  </si>
  <si>
    <t>Principal constante</t>
  </si>
  <si>
    <t>Principal constante con incrementos periódicos</t>
  </si>
  <si>
    <t>Principal pactado a fechas específicas</t>
  </si>
  <si>
    <t>Principal al vencimiento</t>
  </si>
  <si>
    <t>TIPO_INTERES_REFERENCIA_TASA_VARIABLE</t>
  </si>
  <si>
    <t>Libor 3 meses</t>
  </si>
  <si>
    <t>Libor 6 meses</t>
  </si>
  <si>
    <t>Prime Rate</t>
  </si>
  <si>
    <t>Tasa Básica Pasiva BCCR</t>
  </si>
  <si>
    <t>Tasa Política Monetaria CR</t>
  </si>
  <si>
    <t>Tasa Redescuento BCCR</t>
  </si>
  <si>
    <t>Otra</t>
  </si>
  <si>
    <t>Sin tasa de referencia</t>
  </si>
  <si>
    <t>Tasa SOFR</t>
  </si>
  <si>
    <t>TRI 1 SEMANA</t>
  </si>
  <si>
    <t>TRI 1 MES</t>
  </si>
  <si>
    <t>TRI 3 MESES</t>
  </si>
  <si>
    <t>TRI 6 MESES</t>
  </si>
  <si>
    <t>TRI 9 MESES</t>
  </si>
  <si>
    <t>TRI 12 MESES</t>
  </si>
  <si>
    <t>TRI 24 MESES</t>
  </si>
  <si>
    <t>TRI 36 MESES</t>
  </si>
  <si>
    <t>TRI 60 MESES</t>
  </si>
  <si>
    <t>TIPO_PROGRAMA_AUTORIZADO_SBD</t>
  </si>
  <si>
    <t>No aplica</t>
  </si>
  <si>
    <t>Adelante mujeres</t>
  </si>
  <si>
    <t>Arrendamiento financiero del SBD</t>
  </si>
  <si>
    <t>Atención de emergencias nacionales</t>
  </si>
  <si>
    <t>Créditos verdes del SBD</t>
  </si>
  <si>
    <t>Financiamiento de los sectores industria, comercio y servicios</t>
  </si>
  <si>
    <t>Financiamiento del sector agropecuario - agrícola</t>
  </si>
  <si>
    <t>Financiamiento del sector agropecuario ganadería mayor y ganadería menor</t>
  </si>
  <si>
    <t>Financiamiento para emprendedurismo del SBD</t>
  </si>
  <si>
    <t>Financiamiento para la aceleración de empresas del SBD</t>
  </si>
  <si>
    <t>Fomento para la asociatividad</t>
  </si>
  <si>
    <t>Fortalecimiento Pequeña Empresa mandato (esquema 3re piso)</t>
  </si>
  <si>
    <t>INCOPESCA</t>
  </si>
  <si>
    <t>MAG-PIPA</t>
  </si>
  <si>
    <t>PPZN</t>
  </si>
  <si>
    <t>Prazas</t>
  </si>
  <si>
    <t>Reconversión productiva</t>
  </si>
  <si>
    <t>FIDAGRO</t>
  </si>
  <si>
    <t>Capital semilla</t>
  </si>
  <si>
    <t>Créditos avalados por el Finade (Avales Individuales)</t>
  </si>
  <si>
    <t>Créditos avalados por el Finade (Avales de Cartera)</t>
  </si>
  <si>
    <t>Créditos avalados por el Finade (Avales con Contragarantías)</t>
  </si>
  <si>
    <t>Programa de financiamiento para el fortalecimiento de las pymes y encadenamientos turísticos.</t>
  </si>
  <si>
    <t>Programa de renovación para la transformación y competitividad del sector cafetalero.</t>
  </si>
  <si>
    <t>Programa para el fortalecimiento y competitividad del sector cacaotero.</t>
  </si>
  <si>
    <t>Programa Sectorial de Financiamiento, Fomento y Encadenamiento productivo del sector ganadero. IICA-SBD</t>
  </si>
  <si>
    <t>Programa de Financiamiento para Mipymes Exportadoras</t>
  </si>
  <si>
    <t>Programa Capital de Riesgo</t>
  </si>
  <si>
    <t>Tarjeta de Crédito MIPYMES</t>
  </si>
  <si>
    <t>TIPO_SECTOR_PRIORITARIO_DEUDOR_SBD</t>
  </si>
  <si>
    <t>No aplica (operación no es SBD)</t>
  </si>
  <si>
    <t>Adulto Mayor</t>
  </si>
  <si>
    <t>Asociación de Desarrollo</t>
  </si>
  <si>
    <t>Cooperativas</t>
  </si>
  <si>
    <t>Jóvenes Emprendedores</t>
  </si>
  <si>
    <t>Microcréditos atendidos por Microfinancieras</t>
  </si>
  <si>
    <t>Minorías Étnicas</t>
  </si>
  <si>
    <t>Mujeres</t>
  </si>
  <si>
    <t>Persona con discapacidad</t>
  </si>
  <si>
    <t>Producción más limpia</t>
  </si>
  <si>
    <t>Zona de menor desarrollo</t>
  </si>
  <si>
    <t>No atiende Sector Prioritario</t>
  </si>
  <si>
    <t>Consorcios Pyme</t>
  </si>
  <si>
    <t>Sector Creativo y Cultural</t>
  </si>
  <si>
    <t>TIPO_OPERACION_SFN</t>
  </si>
  <si>
    <t>Operaciones crediticias amparadas a la normativa SUGEF vigente en el periodo carga.</t>
  </si>
  <si>
    <t>Se usa en crediticio</t>
  </si>
  <si>
    <t>Operación que le aplica normativa SUGEF 15-10</t>
  </si>
  <si>
    <t>Operación que le aplica normativa SUGEF 15-16, Deudor Beneficiario de Banca para el Desarrollo</t>
  </si>
  <si>
    <t>Operación que le aplica normativa SUGEF 15-16, Deudor Beneficiario de Microcrédito</t>
  </si>
  <si>
    <t>Opereación otorgada por Operadores No Regulados</t>
  </si>
  <si>
    <t>Se usa en crediticio SBD</t>
  </si>
  <si>
    <t>TIPO_DEUDOR_SFN</t>
  </si>
  <si>
    <t>Deudor con todas sus operaciones amparadas a la normativa SUGEF vigente en el periodo carga. (Tipo Operaciones SFN 1)</t>
  </si>
  <si>
    <t>Deudor con todas sus operaciones amparadas a Acuerdo 15-10</t>
  </si>
  <si>
    <t>Deudor con todas sus operaciones amparadas a Acuerdo 1-05 y 15-10</t>
  </si>
  <si>
    <t>Deudor Beneficiario de Microcrédito</t>
  </si>
  <si>
    <t>Deudor Beneficiario de Banca para el Desarrollo (Todos los beneficiarios del SBD excepto los del Articulo 6, incisos f), Ley 9274).</t>
  </si>
  <si>
    <t>Deudor presenta una combinación de operaciones amparadas a la normativa SUGEF vigente en el periodo carga.y operaciones de Banca para el Desarrollo, Beneficiario de Microcrédito.(Tipo Operaciones SFN -1-4)</t>
  </si>
  <si>
    <t>Deudor presenta una combinación de operaciones amparadas a la normativa SUGEF vigente en el periodo carga y operaciones de Banca para el Desarrollo, Beneficiario del SBD (Excepto los del Artículo 6, inciso f), Ley 9274 (Tipo Operaciones SFN -1-3)</t>
  </si>
  <si>
    <t>Deudor presenta una combinación de operaciones del Acuerdo 15-10 y operaciones de Banca para el Desarrollo, Beneficiario de Microcrédito</t>
  </si>
  <si>
    <t>Deudor presenta una combinación de operaciones del Acuerdo 15-10 y operaciones de Banca para el Desarrollo, Beneficiario del SBD (Excepto los del Artículo 6, inciso f), Ley 9274</t>
  </si>
  <si>
    <t>Deudor presenta una combinación de operaciones del acuerdo 1-05, acuerdo 15-10 y operac. Banca Desarrollo, Beneficiario del SBD (Excepto los articulos 6, insiso f) Ley 9274 (Tipo Operaciones 1-2-3)</t>
  </si>
  <si>
    <t>Deudor presenta una combinación de operaciones del acuerdo 1-05, acuerdo 15-10 y operaciones de Banca para el Desarrollo, Beneficiario de microcrédito. (Tipo de Operaciones 1-2-4)</t>
  </si>
  <si>
    <t>Deudor de Operadores No Regulados</t>
  </si>
  <si>
    <t>TIPO_NATURALEZA_GASTO</t>
  </si>
  <si>
    <t>Compra de terreno para la actividad productiva</t>
  </si>
  <si>
    <t>Compra de inmueble nuevo para la actividad productiva</t>
  </si>
  <si>
    <t>Compra de inmueble usado para la actividad productiva</t>
  </si>
  <si>
    <t>Compra y reparación de inmueble para la actividad productiva</t>
  </si>
  <si>
    <t>Reparación de inmueble para la actividad productiva</t>
  </si>
  <si>
    <t>Construcción de inmueble para la actividad productiva</t>
  </si>
  <si>
    <t>Compra de maquinaria y equipo para la actividad productiva</t>
  </si>
  <si>
    <t>Construcción de vía  de transporte y/o puente</t>
  </si>
  <si>
    <t>Construcción de puerto (aéreo o marítimo)</t>
  </si>
  <si>
    <t>Reparación  de maquinaria y equipo para la actividad productiva</t>
  </si>
  <si>
    <t>Compra de activos biológicos y capital para llevarlos a la etapa productiva (Renovación) SBD</t>
  </si>
  <si>
    <t>Compra de activos biológicos y capital para la actividad productiva (Reactivación) SBD</t>
  </si>
  <si>
    <t>Compra de activos biológicos y capital para la actividad productiva (Reconversión) SBD</t>
  </si>
  <si>
    <t>Otros gastos de capital para la actividad productiva</t>
  </si>
  <si>
    <t>Capital de trabajo</t>
  </si>
  <si>
    <t>Capital de Asistencia SBD</t>
  </si>
  <si>
    <t>Cancelación de deudas</t>
  </si>
  <si>
    <t>Gestión de regulación de precios según inciso 5) del Art. 61 de la LOSBN</t>
  </si>
  <si>
    <t>Articulo 61 Ley 1644 Operaciones activas Instituto Costarricense Acueductos y Alcantarillados (ICAA)</t>
  </si>
  <si>
    <t>Articulo 61 Ley 1644 Operaciones activas Caja Costarricense de Seguro Social (CCSS)</t>
  </si>
  <si>
    <t>Artículo 61, inciso 5) Ley 1644, Operaciones activas Municipalidades</t>
  </si>
  <si>
    <t>Artículo 61, inciso 5) Ley 1644, Operaciones activas Instituto Costarricense de Electricidad</t>
  </si>
  <si>
    <t>Artículo 135, Operaciones activas Fideicomisos de Obra Pública</t>
  </si>
  <si>
    <t>Artículo 135, Operaciones activas Instituto Costarricense de Electricidad</t>
  </si>
  <si>
    <t>Otros gastos de operación para la actividad productiva</t>
  </si>
  <si>
    <t>Compra de terreno para construcción de vivienda del deudor</t>
  </si>
  <si>
    <t>Compra de terreno para construcción de vivienda de terceros sin fines comerciales</t>
  </si>
  <si>
    <t>Construcción de vivienda para el deudor</t>
  </si>
  <si>
    <t>Construcción de vivienda para terceros sin fines comerciales</t>
  </si>
  <si>
    <t>Compra y/o reparación de vivienda para el deudor</t>
  </si>
  <si>
    <t>Compra y/o reparación de vivienda para terceros, sin fines comerciales</t>
  </si>
  <si>
    <t>Ampliación y mejora de vivienda del deudor</t>
  </si>
  <si>
    <t>Compra y/o reparación de vehículos</t>
  </si>
  <si>
    <t>Educación de deudor o terceros</t>
  </si>
  <si>
    <t>Otros destinos de gasto no lucrativo</t>
  </si>
  <si>
    <t>TIPO_ORIGEN_RECURSOS</t>
  </si>
  <si>
    <t>RECURSOS EXTERNOS, EN MONEDA NACIONAL, CANALIZADOS POR EL BANCO CENTRAL</t>
  </si>
  <si>
    <t>RECURSOS EXTERNOS, EN MONEDA EXTRANJERA, CANALIZADOS POR EL BANCO CENTRAL</t>
  </si>
  <si>
    <t>RECURSOS EXTERNOS CONTRATADOS EN MONEDA NACIONAL MEDIANTE CREDITOS DIRECTOS</t>
  </si>
  <si>
    <t>RECURSOS EXTERNOS CONTRATADOS EN MONEDA EXTRANJERA MEDIANTE CREDITOS DIRECTOS</t>
  </si>
  <si>
    <t>RECURSOS EXTERNOS CONTRATADOS EN MONEDA NACIONAL MEDIANTE LINEAS DE CREDITO</t>
  </si>
  <si>
    <t>RECURSOS EXTERNOS CONTRATADOS EN MONEDA EXTRANJERA MEDIANTE LINEAS DE CREDITO</t>
  </si>
  <si>
    <t>RECURSOS EXTERNOS CAPTADOS MEDIANTE EMISION DE DEUDA EN EL EXTERIOR</t>
  </si>
  <si>
    <t>OTRA FUENTES DE RECURSOS EXTERNOS EN MONEDA NACIONAL</t>
  </si>
  <si>
    <t>OTRAS FUENTES DE RECURSOS EXTERNOS EN MONEDA EXTRANJERA</t>
  </si>
  <si>
    <t>RECURSOS DEL FONDO DE CREDITO PARA EL DESARROLLO (Ley 8634).</t>
  </si>
  <si>
    <t>RECURSOS DEL FONDO DE FINANCIAMIENTO PARA EL DESARROLLO (Ley 8634).</t>
  </si>
  <si>
    <t>Otras fuentes de recursos con avales del Fondo de Avales o Garantías del Fideicomiso Nacional para el Desarrollo (FINADE)</t>
  </si>
  <si>
    <t>Recursos provenientes depósitos y captaciones que se utilicen para financiar créditos vivienda largo plazo(ART.62bis y 62ter,Ley7558 LeyOrgánicaBCCR)</t>
  </si>
  <si>
    <t>Recursos ODP (operaciones diferidas a pazo) BCCR</t>
  </si>
  <si>
    <t>OTRAS FUENTES DE RECURSOS</t>
  </si>
  <si>
    <t>Recursos del art 59 inciso i Ley 1644 préstamo a la Banca Estatal</t>
  </si>
  <si>
    <t>Recursos del FCD art 59 inciso i Ley 1644 dirigido a Beneficiario Final</t>
  </si>
  <si>
    <t>Recursos del FCD art 59 inciso i Ley 1644 dirigido a Operador Financiero Regulado Autorizado SBD No Bancos Privados</t>
  </si>
  <si>
    <t>Recursos del FCD art 59 inciso i Ley 1644 dirigido a Operador Financiero No Regulado Autorizado SBD</t>
  </si>
  <si>
    <t>Recursos del FCD art 59 inciso i Ley 1644 dirigido a FINADE</t>
  </si>
  <si>
    <t>Recursos del FCD art 59 inciso iiLey 1644 dirigido a Operador Financiero Regulado Segundo Piso  (No Bancos Públicos o Privados) a Beneficiario Final</t>
  </si>
  <si>
    <t>Recursos del FCD art 59 inciso ii Ley 1644 dirigido a Operador Financiero No Regulado Segundo Piso  a Beneficiario Final</t>
  </si>
  <si>
    <t>Recursos del FCD art 59 inciso ii Ley 1644 dirigido a Beneficiario Final</t>
  </si>
  <si>
    <t>Recursos art 59 inciso ii Ley 1644 dirigido a Operador Financiero Regulado No Bancos Públicos o Privados</t>
  </si>
  <si>
    <t>Recursos art 59 inciso ii Ley 1644 dirigido a Operador Financiero No Regulado</t>
  </si>
  <si>
    <t>Recursos art 59 inciso ii Ley 1644 Operador Financiero Regulado Segundo Piso (No Bancos Públicos o Privados) dirigido a Beneficiario Final</t>
  </si>
  <si>
    <t>Recursos art 59 inciso ii Ley 1644 Operador Financiero No Regulado Segundo Piso dirigido a Beneficiario Final</t>
  </si>
  <si>
    <t>Recursos del FOFIDE Operador Primer Piso Dirigido a Beneficiario Final</t>
  </si>
  <si>
    <t>Recursos del FOFIDE Dirigido a Operador financiero regulado No Bancos Públicos</t>
  </si>
  <si>
    <t>Recursos del FOFIDE Dirigido a Operador Financiero No Regulado</t>
  </si>
  <si>
    <t>Recursos del FOFIDE Operador Financiero Regulado Segundo Piso (No bancos Públicos) dirigido a Beneficiario Final</t>
  </si>
  <si>
    <t>Recursos del FOFIDE Operador Financiero No Regulado Segundo Piso dirigido a Beneficiario Final</t>
  </si>
  <si>
    <t>Recursos del FINADE: Fondo de Financiamiento Dirigido a Beneficiario Final</t>
  </si>
  <si>
    <t>Recursos del FINADE: Banca Segundo Piso Operadores Financieros Regulados</t>
  </si>
  <si>
    <t>Recursos del FINADE: Banca Segundo Piso Operadores Financieros No Regulados</t>
  </si>
  <si>
    <t>Recursos del FINADE Operador Financiero Regulado Segundo Piso dirigido a Beneficiario Final</t>
  </si>
  <si>
    <t>Recursos del FINADE Operador Financiero No Regulado Segundo Piso dirigido a Beneficiario Final</t>
  </si>
  <si>
    <t>Recursos del FINADE: Fondo de Servicios no Financieros y Desarrollo Empresarial</t>
  </si>
  <si>
    <t>Recursos del FINADE: Fondo de Capital Semilla y Capital de Riesgo</t>
  </si>
  <si>
    <t>Recursos del FINADE: Fondo de Financiamiento de primas sector agropecuario</t>
  </si>
  <si>
    <t>Otras Fuentes de Recursos (diferentes a las de SBD) garantizados con fondo de avales y garantías del FINADE.</t>
  </si>
  <si>
    <t>Recursos del Fondo de Garantías del Fondo especial para el desarrollo de las micros, pequeñas y medianas empresas (FODEMIPYME)</t>
  </si>
  <si>
    <t>TIPO_MODIFICACION_OPERACION</t>
  </si>
  <si>
    <t>Modificación de la Identificación del deudor: Sea por Novación o por Otra situación</t>
  </si>
  <si>
    <t>Compra</t>
  </si>
  <si>
    <t>Refinanciamiento total</t>
  </si>
  <si>
    <t>Refinanciamiento parcial</t>
  </si>
  <si>
    <t>Readecuada</t>
  </si>
  <si>
    <t>Operación castigada reactivada</t>
  </si>
  <si>
    <t>Cambio físico tarjeta de crédito</t>
  </si>
  <si>
    <t>Variación del “MontoOperaciónAutorizado” por tipo de cambio</t>
  </si>
  <si>
    <t>Restructuración por la ampliación o reforzamiento de garantías</t>
  </si>
  <si>
    <t xml:space="preserve">Aplica solo para deudores que reciben recursos de la cartera de banca de desarrollo ( TipoOperacionSFN 3 y 4 otorgadas a partir del 1 de octubre 2016) y se debe utilizar cuando la entidad financiera reporta valor en el campo OperacionesRestructuradasSBD del Archivo de Deudores.
Acuerdo SUGEF 15-16, Artículo 3 inciso o)). </t>
  </si>
  <si>
    <t>Restructuración reducción en la tasa de interés</t>
  </si>
  <si>
    <t>Aplica solo para deudores que reciben recursos de la cartera de banca de desarrollo ( TipoOperacionSFN 3 y 4 otorgadas a partir del 1 de octubre 2016) y se debe utilizar cuando la entidad financiera reporta valor en el campo OperacionesRestructuradasSBD del Archivo de Deudores.
Acuerdo SUGEF 15-16, Artículo 3 inciso o).</t>
  </si>
  <si>
    <t>Restructuración ampliación del plazo</t>
  </si>
  <si>
    <t>Restructuración concesión de un periodo de gracia</t>
  </si>
  <si>
    <t>Restructuración ampliación de un periodo de gracia</t>
  </si>
  <si>
    <t>Variación del "MontoOperaciónAutorizado" por sobregiro en tarjeta de crédito</t>
  </si>
  <si>
    <t>Prórroga por Emergencia Nacional COVID19</t>
  </si>
  <si>
    <t>Readecuación por Emergencia Nacional COVID19</t>
  </si>
  <si>
    <t>Refinanciamiento Parcial por Emergencia Nacional COVID19</t>
  </si>
  <si>
    <t>Refinanciamiento Total por Emergencia Nacional COVID19</t>
  </si>
  <si>
    <t>Readecuación por afectación Ley 9859</t>
  </si>
  <si>
    <t>Refinanciamiento Parcial por afectación Ley 9859</t>
  </si>
  <si>
    <t>Refinanciamiento Total por afectación Ley 9859</t>
  </si>
  <si>
    <t>Prórroga ODP (operaciones diferidas a plazo).</t>
  </si>
  <si>
    <t>Readecuación ODP (operaciones diferidas a plazo).</t>
  </si>
  <si>
    <t>Refinanciamiento Parcial ODP (operaciones diferidas a plazo).</t>
  </si>
  <si>
    <t>Refinanciamiento Total ODP (operaciones diferidas a plazo).</t>
  </si>
  <si>
    <t>Modificada por abono extraordinario.</t>
  </si>
  <si>
    <t>Modificación por cambio de frecuencia de pago.</t>
  </si>
  <si>
    <t>TIPO_GARANTIA</t>
  </si>
  <si>
    <t>No Mitigadora</t>
  </si>
  <si>
    <t xml:space="preserve">Codigo para reportar una operación que en periodos anteriores se les reportó una garantía pero que en el periodo actual dejó de tenerla o la garantía ya no mitiga.  </t>
  </si>
  <si>
    <t>Garantía Fiduciaria</t>
  </si>
  <si>
    <t>Garantía Real</t>
  </si>
  <si>
    <t>Garantía Valores</t>
  </si>
  <si>
    <t xml:space="preserve">Garantía Carta de Crédito </t>
  </si>
  <si>
    <t>Garantía Documentos de Cartas de Crédito de Importación</t>
  </si>
  <si>
    <t>Garantía Factura Cedida</t>
  </si>
  <si>
    <t>Fideicomiso de Garantía</t>
  </si>
  <si>
    <t>Operaciones crediticias otorgadas por una entidad supervisada por la SUGEF.</t>
  </si>
  <si>
    <t>Este tipo de garantía no tiene archivo específico ya que la información de esta garantía la reporta la entidad financiera supervisada por la SUGEF que cede la operación como garantía.</t>
  </si>
  <si>
    <t>TIPO_INDICADOR_INSCRIPCION</t>
  </si>
  <si>
    <t>No anotada/No inscrita</t>
  </si>
  <si>
    <t>Anotada</t>
  </si>
  <si>
    <t>Inscrita</t>
  </si>
  <si>
    <t>TIPO_ADQUISICION_BIEN</t>
  </si>
  <si>
    <t>Dación de pago</t>
  </si>
  <si>
    <t>Adjudicados en remate judicial</t>
  </si>
  <si>
    <t>Bienes adquiridos para ser entregados en arrendamiento financiero</t>
  </si>
  <si>
    <t>Bienes adquiridos o producidos para la venta</t>
  </si>
  <si>
    <t>Propiedad planta y equipo fuera del uso</t>
  </si>
  <si>
    <t>Otros bienes realizables</t>
  </si>
  <si>
    <t xml:space="preserve">Bienes realizables entregados en fideicomiso </t>
  </si>
  <si>
    <t>TIPO_BIEN</t>
  </si>
  <si>
    <t>Terrenos (lotes y fincas)</t>
  </si>
  <si>
    <t>Edificaciones (viviendas, edificios, condominios, maquinaria fijada permanentemente al terreno y otros)</t>
  </si>
  <si>
    <t>Vehículos ( Automóviles, camiones, equipo pesado rodante, motores y otros)</t>
  </si>
  <si>
    <t>Maquinaria y Equipo (Excepto equipo cómputo)</t>
  </si>
  <si>
    <t>Equipo Cómputo</t>
  </si>
  <si>
    <t>Materias Primas (excepto maderas, animales, cultivos y frutos)</t>
  </si>
  <si>
    <t>Mobiliario</t>
  </si>
  <si>
    <t>Maderas</t>
  </si>
  <si>
    <t>Aeronaves</t>
  </si>
  <si>
    <t xml:space="preserve">Buques (Barcos, Lanchas y Otros) </t>
  </si>
  <si>
    <t>Animales (Semovientes y Otros)</t>
  </si>
  <si>
    <t xml:space="preserve">Cultivos y frutos </t>
  </si>
  <si>
    <t>Alhajas y joyas</t>
  </si>
  <si>
    <t>Otros tipos de bienes</t>
  </si>
  <si>
    <t>TIPO_MOTIVO_BIEN_REALIZABLE_NO_REPORTADO</t>
  </si>
  <si>
    <t>Venta total</t>
  </si>
  <si>
    <t>Venta parcial</t>
  </si>
  <si>
    <t xml:space="preserve">Venta total financiada por la misma entidad </t>
  </si>
  <si>
    <t xml:space="preserve">Venta parcial financiada por la misma entidad </t>
  </si>
  <si>
    <t>Donación total</t>
  </si>
  <si>
    <t>Donación parcial</t>
  </si>
  <si>
    <t>Deterioro total</t>
  </si>
  <si>
    <t>Deterioro parcial</t>
  </si>
  <si>
    <t>Obsolescencia parcial</t>
  </si>
  <si>
    <t>Obsolescencia total</t>
  </si>
  <si>
    <t>Siniestro, robo o hurto, parcial.</t>
  </si>
  <si>
    <t>Siniestro, robo o hurto, total.</t>
  </si>
  <si>
    <t>TIPO_TEMA_CAMBIO_CLIMÁTICO</t>
  </si>
  <si>
    <t>No Aplica.</t>
  </si>
  <si>
    <t>Transporte.</t>
  </si>
  <si>
    <t xml:space="preserve">Energía.  </t>
  </si>
  <si>
    <t>Desarrollo Urbano y Ordenamiento Territorial.</t>
  </si>
  <si>
    <t xml:space="preserve">Infraestructura. </t>
  </si>
  <si>
    <t>Industria.</t>
  </si>
  <si>
    <t>Residuos.</t>
  </si>
  <si>
    <t>Agropecuario.</t>
  </si>
  <si>
    <t>Ambiente.</t>
  </si>
  <si>
    <t>Salud.</t>
  </si>
  <si>
    <t>Turismo.</t>
  </si>
  <si>
    <t>Gestión del riesgo y atención de desastres.</t>
  </si>
  <si>
    <t>Transversal.</t>
  </si>
  <si>
    <t>TIPO_SUBTEMAS_CAMBIO_CLIMATICO</t>
  </si>
  <si>
    <t>Transporte público y privado.</t>
  </si>
  <si>
    <t>Transporte de carga.</t>
  </si>
  <si>
    <t>Movilidad sostenible.</t>
  </si>
  <si>
    <t>Electrificación del transporte.</t>
  </si>
  <si>
    <t>Tecnologías cero emisiones.</t>
  </si>
  <si>
    <t>Mejoramiento de Combustibles.</t>
  </si>
  <si>
    <t>Energías renovables.</t>
  </si>
  <si>
    <t>Eficiencia energética.</t>
  </si>
  <si>
    <t>Políticas, leyes e investigación para la transición energética.</t>
  </si>
  <si>
    <t>Mejoramiento y sustitución de combustibles.</t>
  </si>
  <si>
    <t>Planeación, ordenamiento y desarrollo territorial con consideraciones de cambio climático.</t>
  </si>
  <si>
    <t>Construcción sostenible y saneamiento básico.</t>
  </si>
  <si>
    <t>Infraestructura resiliente.</t>
  </si>
  <si>
    <t>Procesos Industriales.</t>
  </si>
  <si>
    <t>Aprovechamiento, reúso y gestión de residuos.</t>
  </si>
  <si>
    <t>Agricultura.</t>
  </si>
  <si>
    <t>Ganadería.</t>
  </si>
  <si>
    <t>Biodiversidad y Ecosistemas.</t>
  </si>
  <si>
    <t>Manejo Forestal.</t>
  </si>
  <si>
    <t>Recursos hídricos.</t>
  </si>
  <si>
    <t>Saneamiento de aguas.</t>
  </si>
  <si>
    <t>Atención y control de enfermedades.</t>
  </si>
  <si>
    <t>Edificación eficiente en el sector salud.</t>
  </si>
  <si>
    <t>Vigilancia de la salud.</t>
  </si>
  <si>
    <t>Turismo resiliente.</t>
  </si>
  <si>
    <t>Prevención de riesgos asociados a cambio climático.</t>
  </si>
  <si>
    <t>Gestión del riesgo asociado a desastres.</t>
  </si>
  <si>
    <t>Protección y promoción de modos de vida.</t>
  </si>
  <si>
    <t>Planificación y gobernanza.</t>
  </si>
  <si>
    <t>Investigación, educación y fortalecimiento de capacidades para el desarrollo bajo en carbono y resiliente al clima.</t>
  </si>
  <si>
    <t>Financiamiento y herramientas de mercado.</t>
  </si>
  <si>
    <t>Marco de transparencia.</t>
  </si>
  <si>
    <t>TIPO_ACTIVIDADES_CAMBIO_CLIMATICO</t>
  </si>
  <si>
    <t>Diseñar e implementar estrategias o acciones para constituir un Sistema Integrado de Transporte Público.</t>
  </si>
  <si>
    <t>Establecer carriles exclusivos para vehículos de transporte público modalidad autobús.</t>
  </si>
  <si>
    <t>Mejorar la calidad, eficiencia del transporte público.</t>
  </si>
  <si>
    <t>Diseñar e implementar sistemas de transporte público masivo.</t>
  </si>
  <si>
    <t>Diseñar e implementar estrategias que promuevan la intermodalidad en el transporte.</t>
  </si>
  <si>
    <t>Diseñar e implementar medidas de control de la demanda del transporte privado.</t>
  </si>
  <si>
    <t>Diseñar e implementar esquemas de incentivos para fomentar el uso del transporte público y la movilidad no motorizada.</t>
  </si>
  <si>
    <t>Renovar la flotilla de buses por vehículos más eficientes y promoción de la disminución en su número.</t>
  </si>
  <si>
    <t>Diseñar e implementar sistemas de monitoreo de transporte, como sistemas MRV.</t>
  </si>
  <si>
    <t>Promover programas de verificación vehicular ambiental (revisión vehicular y revisión de límites de emisiones).</t>
  </si>
  <si>
    <t>Promover programas de chatarrización y desintegración vehicular.</t>
  </si>
  <si>
    <t>Optimizar el uso de taxis (Distribución geográfica de los taxis, bahías de parqueo).</t>
  </si>
  <si>
    <t>Construir infraestructura vial baja en emisiones de GEI y resiliente a los impactos del cambio climático.</t>
  </si>
  <si>
    <t>Optimizar tecnologías convencionales y de conversión a motores alternativos en el sector de transporte.</t>
  </si>
  <si>
    <t>Diseño y optimización de sistemas y acciones de logística de carga urbana.</t>
  </si>
  <si>
    <t xml:space="preserve">Diseñar e implementar sistemas de movilización masiva de carga que vuelvan más eficiente su gestión, como por ejemplo trenes de carga. </t>
  </si>
  <si>
    <t>Implementar prácticas que mejoren la eficiencia energética en el transporte de carga.</t>
  </si>
  <si>
    <t xml:space="preserve">Realizar mejoras tecnológicas en transporte de carga, por ejemplo, vehículos de carga eléctricos. </t>
  </si>
  <si>
    <t>Diseñar e implementar planes de movilidad sostenible que consideren los efectos adversos del cambio climático.</t>
  </si>
  <si>
    <t>Diseñar y construir infraestructura para promover la movilidad no motorizada (movilización en bicicleta y caminando).</t>
  </si>
  <si>
    <t>Diseñar y establecer reglamentación, políticas y esquemas de incentivos que promuevan la movilidad no motorizada.</t>
  </si>
  <si>
    <t>Intervenciones de mejora urbana para impulsar capacidad de las ciudades.</t>
  </si>
  <si>
    <t>Diseñar e implementar infraestructura de transporte con consideraciones de adaptación al cambio climático.</t>
  </si>
  <si>
    <t>Diseñar e implementar estrategias para promover la movilidad eléctrica.</t>
  </si>
  <si>
    <t>Desarrollar infraestructura de recarga y otras que generen condiciones habilitadoras para la movilidad eléctrica.</t>
  </si>
  <si>
    <t>Diseño e implementación de pilotos de electrificación de flotas, especialmente asociadas con transporte público.</t>
  </si>
  <si>
    <t xml:space="preserve">Electrificación de flotas de vehículos privados y utilizados para el transporte público. </t>
  </si>
  <si>
    <t>Diseño e implementación de sistemas masivos de transporte público eléctricos, como por ejemplo tren eléctrico.</t>
  </si>
  <si>
    <t>Diseñar e implementar estrategias para fomentar el uso del hidrógeno u otras tecnologías cero emisiones en el sector transporte.</t>
  </si>
  <si>
    <t>Robustecer la normatividad y legislación sobre la calidad de combustibles, de manera que se reduzcan las emisiones generadas por su combustión.</t>
  </si>
  <si>
    <t>Evaluar el uso de combustibles alternativos para el sector transporte.</t>
  </si>
  <si>
    <t>Diseñar e implementar estrategias que promuevan el uso de combustibles producidos en condiciones sociales y ambientales integrales.</t>
  </si>
  <si>
    <t>Utilizar energías renovables no convencionales (solar, eólica, geotermia, biomasa, biogás y marina) para generación de energía eléctrica, calefacción, bombeo, u otros).</t>
  </si>
  <si>
    <t>Calentamiento solar de agua y otras aplicaciones térmicas de la energía solar en todos los sectores.</t>
  </si>
  <si>
    <t>Aplicaciones térmicas de bioenergía producida de forma sostenible en todos los sectores.</t>
  </si>
  <si>
    <t>Implementar sistemas de almacenamiento (batería, almacenamiento mecánico, bombeado) que faciliten la integración o producción de energías renovables.</t>
  </si>
  <si>
    <t xml:space="preserve">Construir, mantener y optimizar sistemas de transmisión y distribución para aprovechamiento de fuentes renovables de energía. </t>
  </si>
  <si>
    <t>Construir redes inteligentes o mini red (smart grid/mini grid).</t>
  </si>
  <si>
    <t>Instalar sistemas de generación distribuida con fuentes renovables.</t>
  </si>
  <si>
    <t>Utilizar tecnología que promueva la eficiencia energética en procesos industriales.</t>
  </si>
  <si>
    <t>Optimizar e incrementar la utilización de tecnologías eficientes en edificaciones (edificios) públicos, industriales, comerciales, residenciales existentes.</t>
  </si>
  <si>
    <t>Utilizar tecnología que promueva la eficiencia energética en nuevas edificaciones comerciales, públicas, industriales o residenciales.</t>
  </si>
  <si>
    <t>Mejorar la eficiencia energética en el alumbrado público, telegestión y otros servicios públicos.</t>
  </si>
  <si>
    <t>Diseñar Sistemas de Gestión de la Energía (SGEn), principalmente para usuarios de alto consumo de energía.</t>
  </si>
  <si>
    <t>Promover eficiencia energética o el uso de tecnologías de bajas emisiones en la generación, transmisión y distribución de energía eléctrica.</t>
  </si>
  <si>
    <t>Reducción de la pérdida de calor en los servicios públicos y/o aumento de la recuperación del calor residual.</t>
  </si>
  <si>
    <t>Retirar y modernizar de manera temprana las centrales eléctricas ineficientes o altamente contaminantes.</t>
  </si>
  <si>
    <t xml:space="preserve">Promover la eficiencia energética de los vehículos y retrofit. (por ejemplo: modernización de la flota vehicular, fortalecimiento de normas para importación de vehículos usados y nuevos). </t>
  </si>
  <si>
    <t>Desarrollar arreglos institucionales que permitan fomentar e implementar proyectos de energía renovable y de eficiencia energética.</t>
  </si>
  <si>
    <t>Apoyar y promover la investigación y desarrollo tecnológico y de capital humano en fuentes renovables o eficiencia energética.</t>
  </si>
  <si>
    <t>Expedir reglamentos técnicos y normatividad relacionados con energía renovable y eficiencia energética.</t>
  </si>
  <si>
    <t>Auditorías energéticas de usuarios finales de energía, incluidas industrias, edificios y sistemas de transporte.</t>
  </si>
  <si>
    <t>Fomentar incentivos económicos y fiscales para el aprovechamiento de energía renovable y eficiencia energética.</t>
  </si>
  <si>
    <t>Implementar normas para el mejoramiento en la calidad de los combustibles fósiles.</t>
  </si>
  <si>
    <t>Conversión de la central eléctrica existente basada en combustibles fósiles a combustibles y tecnologías limpias.</t>
  </si>
  <si>
    <t>Reducir el uso de combustibles fósiles para generación eléctrica.</t>
  </si>
  <si>
    <t>Diseñar e implementar planes de desarrollo urbano con enfoque de desarrollo rural bajo en emisiones de GEI y resilientes al clima.</t>
  </si>
  <si>
    <t>Facilitar la implementación de propuestas, planes y políticas de planeación urbana en la GAM.</t>
  </si>
  <si>
    <t>Integrar criterios de mitigación y adaptación de cambio climático en la planificación territorial, el ordenamiento territorial y la política sectorial y nacional.</t>
  </si>
  <si>
    <t>Implementar planes de ordenamiento territorial en todos los cantones costeros que contemplen cambio climático.</t>
  </si>
  <si>
    <t>Incluir criterios y lineamientos de adaptación al cambio climático en los instrumentos de planificación sectorial, regional y ordenamiento territorial, marino y costero a distintas escalas.</t>
  </si>
  <si>
    <t>Gestionar territorios rurales, urbanos y costeros para facilitar la protección de la biodiversidad, el incremento y mantenimiento de la cobertura forestal y servicios ecosistémicos a partir de soluciones basadas en la naturaleza.</t>
  </si>
  <si>
    <t>Formular e implementar planes de mitigación y/o adaptación en los territorios.</t>
  </si>
  <si>
    <t>Construir infraestructura y desarrollar nuevos sistemas productivos con consideración de criterios de cambio climático.</t>
  </si>
  <si>
    <t>Incorporar la gestión integral del riesgo en la planeación y programación del desarrollo y ordenamiento del territorio.</t>
  </si>
  <si>
    <t>Reducir cambios de uso de suelo que generen presión y pérdida sobre los ecosistemas.</t>
  </si>
  <si>
    <t>Diseño e implementación de estrategias asociadas al Desarrollo Orientado al Transporte (DOT).</t>
  </si>
  <si>
    <t>Ejecutar programas de densificación de ciudades.</t>
  </si>
  <si>
    <t>Planear zonas urbanas bajas en emisiones de GEI y resilientes al clima.</t>
  </si>
  <si>
    <t>Diseñar e implementar estrategias que fomenten las zonas verdades urbanas.</t>
  </si>
  <si>
    <t>Incorporar criterios, normas y estándares de construcción sostenible (iluminación, aire acondicionado y calentamiento) para nuevas construcciones y para renovación de infraestructura existente.</t>
  </si>
  <si>
    <t>Desarrollo de edificaciones comerciales, residenciales e institucionales bajo estándares de alta eficiencia, sistemas y tecnologías bajas en emisiones y resilientes.</t>
  </si>
  <si>
    <t>Usar mejores técnicas y materiales de diseño y construcción arquitectónico sustentable (ej. energía renovable o sistemas de captación de agua de lluvia).</t>
  </si>
  <si>
    <t>Implementar una estrategia nacional para la construcción y uso de infraestructura verde en los asentamientos humanos.</t>
  </si>
  <si>
    <t>Controlar la expansión urbana fuera de los polígonos de crecimiento.</t>
  </si>
  <si>
    <t>Fomentar el uso de tecnología ahorradora de consumo de agua y energía, así como para el pago de los servicios para la conservación de las viviendas.</t>
  </si>
  <si>
    <t>Construir de viviendas con enfoque de adaptación y resiliente (construcciones palafíticas, casas flotantes y aterradas).</t>
  </si>
  <si>
    <t>Mejorar los servicios básicos de las viviendas en zonas de rezago social y pobreza extrema.</t>
  </si>
  <si>
    <t>Establecer mecanismos reguladores para el sector inmobiliario que asegure estudios de riesgo y medidas de adaptación al cambio climático, considerando el bienestar social y los ecosistemas.</t>
  </si>
  <si>
    <t>Realizar un monitoreo de vulnerabilidad de infraestructura.</t>
  </si>
  <si>
    <t>Planificar y rediseñar infraestructura compatible con el clima.</t>
  </si>
  <si>
    <t>Asegurar la resiliencia en carreteras/caminos costeros.</t>
  </si>
  <si>
    <t>Asegurar la resiliencia de vivienda rural en zonas marino- costeras.</t>
  </si>
  <si>
    <t>Sentar lineamientos claros para diferenciar entre obras grises y obras verdes.</t>
  </si>
  <si>
    <t>Emitir reglamentos de construcción con visión de cambio climático.</t>
  </si>
  <si>
    <t>Realizar acciones de infraestructura social que beneficien a las localidades que presenten mayores niveles de rezago social y pobreza extrema.</t>
  </si>
  <si>
    <t>Desplegar infraestructura resiliente (verde, vasos de tormenta, pasos de fauna).</t>
  </si>
  <si>
    <t>Utilizar tecnologías de información y sistemas geoespaciales, así como entidades de información y estadística para la construcción de infraestructura.</t>
  </si>
  <si>
    <t xml:space="preserve">Desarrollar modelos de negocio de diseño integral "cuna a tumba" (o "cradle-to-grave") para productos, sus insumos, su embalaje, y sus usos. </t>
  </si>
  <si>
    <t xml:space="preserve">Adoptar tecnologías y procesos productivos que permitan reducir emisiones de GEI (Por ejemplo, en la producción de cemento, aluminio, cal, plásticos, químicos, fertilizantes). </t>
  </si>
  <si>
    <t xml:space="preserve">Reducir emisiones fugitivas de metano en instalaciones industriales de gas y/o petróleo. </t>
  </si>
  <si>
    <t>Mejorar la gestión integral de residuos sólidos (recolección, separación, reutilización, reciclaje y disposición final) e implementación de tecnologías para reducir emisiones de GEI.</t>
  </si>
  <si>
    <t>Implementar tecnologías de captura y uso de metano en rellenos sanitarios y/o plantas de tratamiento de aguas residuales.</t>
  </si>
  <si>
    <t>Aprovechar residuos orgánicos.</t>
  </si>
  <si>
    <t>Reducir residuos en actividades productivas (RAO: residuos agrícolas orgánicos) e industriales (modelos de economía circular).</t>
  </si>
  <si>
    <t>Optimizar la logística de transporte de residuos.</t>
  </si>
  <si>
    <t>Crear demanda y fortalecimiento de mercado de residuos valorizables.</t>
  </si>
  <si>
    <t>Recolectar y transportar residuos sólidos a través de vehículos eficientes y cero emisiones.</t>
  </si>
  <si>
    <t xml:space="preserve">Incorporar mejores prácticas productivas para reducir emisiones en subsectores prioritarios (café?, banano, ganadería, can?a de azúcar, piña, arroz) (Ej. Selección y rotación de cultivos, manejo adecuado de fertilizantes). </t>
  </si>
  <si>
    <t xml:space="preserve">Aplicar métodos y tecnologías más avanzadas para agricultura sostenible, resiliente y baja en emisiones </t>
  </si>
  <si>
    <t xml:space="preserve">Incorporar pronósticos climáticos en la toma de decisiones relacionado con sistemas agropecuarios. </t>
  </si>
  <si>
    <t xml:space="preserve">Sustituir fertilizantes nitrogenados por orgánicos, biológicos o de liberación lenta. </t>
  </si>
  <si>
    <t xml:space="preserve">Manejar de manera integral plagas y enfermedades en cultivos ante eventos climáticos extremos.  </t>
  </si>
  <si>
    <t xml:space="preserve">Usar los residuos de cosecha para la generación de energía. </t>
  </si>
  <si>
    <t xml:space="preserve">Reducir el consumo de combustibles fósiles para la generación de energía en la tracción (por ejemplo, la labranza eficiente), el riego y otros procesos agrícolas. </t>
  </si>
  <si>
    <t xml:space="preserve">Promover utilización de estructuras de drenaje y manejo de labranza. </t>
  </si>
  <si>
    <t xml:space="preserve">Mejorar y promover el sistema de seguros de cosechas. </t>
  </si>
  <si>
    <t xml:space="preserve">Incluir áreas de agricultura urbana. </t>
  </si>
  <si>
    <t xml:space="preserve">Gestión y aprovechamiento sustentable del agua en prácticas agrícolas. </t>
  </si>
  <si>
    <t xml:space="preserve">Recuperación y conservación de suelos degradados por actividades agropecuarias. </t>
  </si>
  <si>
    <t xml:space="preserve">Reducción de la degradación de los suelos agrarios. </t>
  </si>
  <si>
    <t>Usar sistemas de riego de precisión, y prácticas agrícolas con enfoques ecosistémicos para conservar el agua.</t>
  </si>
  <si>
    <t xml:space="preserve">Eficiencia en la utilización de recursos en procesos agrícolas y cadenas de suministro. </t>
  </si>
  <si>
    <t xml:space="preserve">Realizar una alineación de actividades agrícolas con tema de cuenca y actividades de uso eficiente de recurso hídrico. </t>
  </si>
  <si>
    <t xml:space="preserve">Implementar proyectos de ganadería que reducen metano u otros gases de efecto invernadero y adaptan la producción ganadera a los efectos del cambio climático, a través de promover técnicas y metodologías de fertilización que reduzcan emisiones de GEI, aumentar el secuestro de CO2 en las fincas, promover pastoreo racional, promover cercas vivas, y mejorar la planificación y gestión de la finca y de la salud de los animales. </t>
  </si>
  <si>
    <t xml:space="preserve">Aprovechar el estiércol y otros residuos sólidos a través de biodigestores para generación de electricidad, biogás domiciliario y biofertilizantes. </t>
  </si>
  <si>
    <t xml:space="preserve">Consolidar corredores biológicos. </t>
  </si>
  <si>
    <t xml:space="preserve">Incrementar áreas verdes para recreación en la GAM mediante mejora de la conectividad entre áreas protegidas y la consolidación de corredores biológicos y ribereños interurbanos. </t>
  </si>
  <si>
    <t xml:space="preserve">Implementar refugios bioclimáticos, restauración y reducción de pérdida y/o deterioro de ecosistemas. </t>
  </si>
  <si>
    <t xml:space="preserve">Consolidar y gestar infraestructura natural (bosque, humedales y otros ecosistemas), manejo de paisajes sostenibles inclusivos). </t>
  </si>
  <si>
    <t xml:space="preserve">Implementar programas de conservación para evitar la pérdida de especies por cambios en la temperatura. </t>
  </si>
  <si>
    <t xml:space="preserve">Implementar proyectos de conservación de ecosistemas con la finalidad de reducir las emisiones de GEI causadas por la degradación de estos. </t>
  </si>
  <si>
    <t xml:space="preserve">Implementar mecanismos relacionados a pagos por servicios ambientales. </t>
  </si>
  <si>
    <t xml:space="preserve">Fortalecer la generación y la valoración de bienes y servicios provenientes de los ecosistemas. </t>
  </si>
  <si>
    <t xml:space="preserve">Implementar un Programa regional de monitoreo de biodiversidad con la finalidad de identificar y controlar los impactos del cambio climático. </t>
  </si>
  <si>
    <t xml:space="preserve">Promover la inclusión de criterios y prioridades de conservación en la formulación de políticas, planes, programas, obras y proyectos relacionados con infraestructura. </t>
  </si>
  <si>
    <t xml:space="preserve">Desarrollar instrumentos de gestión y diseño de estrategias que busquen sinergias entre la mitigación y la adaptación. </t>
  </si>
  <si>
    <t xml:space="preserve">Impulsar prácticas de silvicultura sustentable. </t>
  </si>
  <si>
    <t xml:space="preserve">Sustituir especies exóticas en parque urbanos y promover polinizadores naturales. </t>
  </si>
  <si>
    <t>Reducir al mínimo el uso de agroquímicos y pesticidas, y de ser posible sustituirlos por biopesticidas.</t>
  </si>
  <si>
    <t xml:space="preserve">Implementar prácticas de adaptación basada en ecosistemas. </t>
  </si>
  <si>
    <t xml:space="preserve">Implementar medidas de control y vigilancia forestal (manejo de fuego y control de incendios). </t>
  </si>
  <si>
    <t xml:space="preserve">Realizar una gestión sostenible de bosques (Reducción, restauración y prevención de la deforestación o degradación de ecosistemas forestales). </t>
  </si>
  <si>
    <t xml:space="preserve">Implementar la Estrategia Nacional REDD+. </t>
  </si>
  <si>
    <t xml:space="preserve">Crear sinergias entre prácticas de adaptación y de reducción de emisiones por deforestación evitada. </t>
  </si>
  <si>
    <t xml:space="preserve">Integrar a las comunidades indígenas en proyectos forestales (REDD, Plan de Desarrollo Forestal en los Territorios Indígenas). </t>
  </si>
  <si>
    <t xml:space="preserve">Regular el sector forestal (Tenencia de la tierra y derechos de carbono). </t>
  </si>
  <si>
    <t xml:space="preserve">Implementar un Sistema de Información sobre Salvaguardas (SIS). </t>
  </si>
  <si>
    <t xml:space="preserve">Implementar y dar seguimiento del Marco de Gestión Ambiental y Social (MGAS). </t>
  </si>
  <si>
    <t xml:space="preserve">Repoblación forestal (plantaciones) y agrosilvicultura en tierras no forestales. </t>
  </si>
  <si>
    <t xml:space="preserve">Implementar un sistema de certificación de productos libres de deforestación. </t>
  </si>
  <si>
    <t>Mejorar y fortalecer acueductos comunitarios.</t>
  </si>
  <si>
    <t>Proteger fuentes, nacientes y aguas subterráneas.</t>
  </si>
  <si>
    <t>Planificar adecuadamente el uso del recurso hídrico.</t>
  </si>
  <si>
    <t xml:space="preserve">Aumentar la inversión y mejorar la infraestructura natural e hídrica, aplicando tecnologías de eficiencia hídrica. </t>
  </si>
  <si>
    <t>Monitorear impactos e incentivar investigación para reducir vulnerabilidad e identificar acciones de adaptación en sector hídrico.</t>
  </si>
  <si>
    <t>Promover alianzas público - privadas para calidad y cantidad de agua.</t>
  </si>
  <si>
    <t>Asegurar que las proyecciones y valoraciones de cantidad y calidad de agua contemplan impactos esperados de cambio climático.</t>
  </si>
  <si>
    <t>Realizar inversiones en tecnologías de calidad y cantidad de agua.</t>
  </si>
  <si>
    <t>Implementar técnicas de cosecha de agua.</t>
  </si>
  <si>
    <t xml:space="preserve">Realizar un manejo adecuado de emisiones de CH4 en embalses y plantas de tratamiento. </t>
  </si>
  <si>
    <t xml:space="preserve">Instalación de equipos domésticos de recolección de agua de lluvia y almacenamiento. </t>
  </si>
  <si>
    <t>Realizar un manejo integral de cuencas (tanto en zonas altas, como medias y bajas).</t>
  </si>
  <si>
    <t>Aumentar cobertura, mantenimiento y sostenibilidad de los sistemas de alcantarillado sanitario y pluvial.</t>
  </si>
  <si>
    <t>Disminuir la vulnerabilidad ante eventos extremos y enfermedades infecciosas.</t>
  </si>
  <si>
    <t>Brindar educación y sensibilización de la población sobre enfermedades relacionadas a los efectos del cambio climático.</t>
  </si>
  <si>
    <t>Fomentar prácticas preventivas para enfermedades cuya propagación esté relacionada al cambio climático.</t>
  </si>
  <si>
    <t>Trasladar competencias a centros de atención primaria de salud para las enfermedades asociadas a cambio climático.</t>
  </si>
  <si>
    <t>Adecuar los servicios de salud a las necesidades demográficas, epidemiológicas y culturales de los grupos en situación de vulnerabilidad.</t>
  </si>
  <si>
    <t>Construir capacidad instalada eficiente para brindar servicios de salud para atender enfermedades con mayor incidencia en escenarios de cambio climático.</t>
  </si>
  <si>
    <t>Fortalecer la vigilancia de enfermedades sensibles al clima.</t>
  </si>
  <si>
    <t>Integrar factores de riesgo en las prácticas empresariales y procesos de planificación turística.</t>
  </si>
  <si>
    <t>Adecuar el sector y destinos turísticos ante los efectos del cambio climático y nuevas condiciones, gestión de riesgos.</t>
  </si>
  <si>
    <t xml:space="preserve">Proteger el bienestar de visitantes e imagen de los destinos turísticos. </t>
  </si>
  <si>
    <t>Consolidar sistema de alerta temprana (Identificación, seguimiento y monitoreo de amenazas hidrometeorológicas para alertas tempranas).</t>
  </si>
  <si>
    <t>Diseñar e implementar planes de gestión de riesgo de desastres asociados a cambio climático (Incorporar la variable de riesgo a desastres en el desarrollo social.).</t>
  </si>
  <si>
    <t>Crear infraestructura resiliente (protección de la infraestructura pública, mediante la adecuada valoración del riesgo y la adopción de mecanismos de protección asegurando la robustez de obras de infraestructura y otras líneas vitales.).</t>
  </si>
  <si>
    <t>Desarrollar investigación científica, recolección sistemática de datos y análisis actual y prospectivo de información sobre impactos, pérdidas y daños por amenazas hidrometeorológicas.</t>
  </si>
  <si>
    <t>Asegurar la resiliencia a nivel comunal, considerando escenarios de cambio climático.</t>
  </si>
  <si>
    <t>Establecer normas y lineamiento técnicos para la resiliencia de los sectores productivos que habiliten una producción sostenible y climáticamente inteligente y garanticen la seguridad alimentaria y nutricional y la sostenibilidad de los recursos en un contexto de cambio climático.</t>
  </si>
  <si>
    <t>Conocimiento y difusión de información sobre riesgos climáticos.</t>
  </si>
  <si>
    <t>Construir infraestructuras resistentes como, por ejemplo, un sistema de protección para represas.</t>
  </si>
  <si>
    <t>Promover la incidencia de los actores sociales y económicos en la gestión del riesgo, con particular énfasis en las comunidades vulnerables y en la actividad privada.</t>
  </si>
  <si>
    <t>Incorporar criterios de adaptación y reducción de la vulnerabilidad actual en los procesos de reconstrucción y recuperación post-desastre.</t>
  </si>
  <si>
    <t>Implementar el Programa nacional de monitoreo de las vulnerabilidades que tienen los sistemas de infraestructura ante los fenómenos de inundaciones, sequías, deslizamientos e incremento del nivel del mar que podrían agravarse con el cambio climático.</t>
  </si>
  <si>
    <t>Generar conocimiento sobre gestión del riesgo y estudios de vulnerabilidad y adaptabilidad al cambio climático.</t>
  </si>
  <si>
    <t xml:space="preserve">Implementar mecanismos de apoyo y de financiamiento de transferencia y de riesgo asociado a eventos hidro climáticos de infraestructura pública (seguros, bonos, instrumentos económicos). </t>
  </si>
  <si>
    <t>Establecer programas de apoyo permanente a través de créditos y garantías para zonas vulnerables, áreas productivas e infraestructura afectadas por desastres naturales.</t>
  </si>
  <si>
    <t xml:space="preserve">Diseñar e implementar planes de recuperación y reconstrucción post desastre con consideraciones de cambio climático. </t>
  </si>
  <si>
    <t>Desarrollar e incrementar personas con formación y conocimiento sobre gestión del riesgo de desastres.</t>
  </si>
  <si>
    <t>Rescatar y aplicar prácticas ancestrales.</t>
  </si>
  <si>
    <t xml:space="preserve">Readecuar, reubicar y diversificar prácticas productivas más vulnerables. </t>
  </si>
  <si>
    <t>Implementar prácticas de pesca sostenible.</t>
  </si>
  <si>
    <t>Realizar un monitoreo de variables oceanográficas y pesqueras.</t>
  </si>
  <si>
    <t>Revisar los períodos de veda y mayor control a los barcos pesqueros.</t>
  </si>
  <si>
    <t>Crear reservas marinas.</t>
  </si>
  <si>
    <t>Reconvertir actividades productivas sostenibles.</t>
  </si>
  <si>
    <t>Implementar la NAMA carbono azul.</t>
  </si>
  <si>
    <t>Contar con arreglos legales e institucionales para la mitigación y adaptación.</t>
  </si>
  <si>
    <t>Contar con mecanismos de participación ciudadana y mejorar la coordinación interinstitucional para discutir planes, normas y/o estrategias relacionadas a cambio climático.</t>
  </si>
  <si>
    <t>Diseñar e implementar Programas de Gestión Ambiental Institucional (PGAI).</t>
  </si>
  <si>
    <t>Integrar y promover la conectividad "vertical" entre zonas costeras y cuenca arriba.</t>
  </si>
  <si>
    <t>Realizar una zonificación marina.</t>
  </si>
  <si>
    <t>Fortalecer las capacidades del sector público y privado para comprender la importancia del combatir el cambio climático e implementar acciones de mitigación y/o adaptación.</t>
  </si>
  <si>
    <t>Desarrollar investigación relacionada con la adaptación al cambio climático, incluyendo la observación, pronóstico y modelos meteorológico e hidrológico; evaluaciones sobre vulnerabilidad e impacto, indicadores a nivel salud, entre otros.</t>
  </si>
  <si>
    <t>Implementar estrategias de sensibilización, comunicación y difusión sobre la temática del cambio climático.</t>
  </si>
  <si>
    <t>Evaluar los impactos del cambio climático, la vulnerabilidad y la adaptación en sectores y regiones específicas.</t>
  </si>
  <si>
    <t>Incluir información sobre el cambio climático en los planes de estudio en todos los niveles de educación formal, informal y no formal.</t>
  </si>
  <si>
    <t>Promover la formación de profesionales con conocimientos en el tema de cambio climático.</t>
  </si>
  <si>
    <t>Desarrollar investigaciones en temas de cambio climático de relevancia para el país (evaluaciones de vulnerabilidad, establecimiento de líneas base, cuantificación y análisis de costes, etc.).</t>
  </si>
  <si>
    <t>Diseñar e implementar mecanismos de financiamiento e instrumentos que permitan el desarrollo bajo en carbono y resiliente al clima (Innovación, inversión, eco-competitividad y resiliencia de la economía ante el cambio climático -esquemas de certificación ambiental y de incentivos a la producción adaptada al cambio climático).</t>
  </si>
  <si>
    <t>Implementar incentivos económicos para la mitigación de GEI en diversos sectores.</t>
  </si>
  <si>
    <t>Mejorar la competitividad de los mecanismos de financiamiento para el desarrollo bajo en carbono y resiliente al clima en relación con otras actividades.</t>
  </si>
  <si>
    <t>Crear condiciones para dar mayor y mejor acceso al mercado para productos agropecuarios de productores que aplican tecnologías bajas en emisiones.</t>
  </si>
  <si>
    <t>Implementar sistemas de monitoreo, reporte y verificación de emisiones de GEI.</t>
  </si>
  <si>
    <t>TIPO_AMBITO_CAMBIO_CLIMATICO</t>
  </si>
  <si>
    <t>Mitigación.</t>
  </si>
  <si>
    <t>Adaptación.</t>
  </si>
  <si>
    <t>Ambos.</t>
  </si>
  <si>
    <t>TIPO_FONDO_FINANCIAMIENTO_CAMBIO_CLIMATICO</t>
  </si>
  <si>
    <t>No Aplica (Recursos Propios).</t>
  </si>
  <si>
    <t>Fideicomiso Nacional para el Desarrollo (FINADE).</t>
  </si>
  <si>
    <t>Fondo de Financiamiento para el Desarrollo (FOFIDE).</t>
  </si>
  <si>
    <t>Fondo de Garantías del Fondo especial para el desarrollo de las micros, pequeñas y medianas empresas (FODEMIPYME).</t>
  </si>
  <si>
    <t>Fondo Nacional de Financiamiento Forestal (FONAFIFO).</t>
  </si>
  <si>
    <t>Recursos de bancos públicos nacionales.</t>
  </si>
  <si>
    <t>Fondo de Crédito para el Desarrollo (FCD).</t>
  </si>
  <si>
    <t>Recursos de entidades financieras privadas nacionales.</t>
  </si>
  <si>
    <t>Fondos Banco Mundial (BM).</t>
  </si>
  <si>
    <t>Fondos de Inversión Climático (CIF) - administrados por BM.</t>
  </si>
  <si>
    <t>Corporación Financiera Internacional (IFC).</t>
  </si>
  <si>
    <t>Fondos Banco Interamericano de Desarrollo (BID).</t>
  </si>
  <si>
    <t>Fondo de Múltiples Donantes para la Biodiversidad y servicios ecosistémicos Sostenible y el Cambio Climático.</t>
  </si>
  <si>
    <t>BID Invest.</t>
  </si>
  <si>
    <t>BID Lab (ex FOMIN).</t>
  </si>
  <si>
    <t>Banco de Desarrollo de América Latina (CAF).</t>
  </si>
  <si>
    <t>Banco Centroamericano de Integración Económica (BCIE).</t>
  </si>
  <si>
    <t>Fondo Verde del Clima (FVC).</t>
  </si>
  <si>
    <t>Fondo de Adaptación (FA).</t>
  </si>
  <si>
    <t>Fondo Mundial para el Medio Ambiente (GEF).</t>
  </si>
  <si>
    <t>NAMA Facility.</t>
  </si>
  <si>
    <t>Programa de Naciones Unidas para el Desarrollo (PNUD).</t>
  </si>
  <si>
    <t>Programa de Naciones Unidas para el Medio Ambiente (PNUMA).</t>
  </si>
  <si>
    <t>Organización de las Naciones Unidas para la Alimentación y la Agricultura (FAO).</t>
  </si>
  <si>
    <t>Programa REDD Naciones Unidas.</t>
  </si>
  <si>
    <t>Carbon Forest Partnership.</t>
  </si>
  <si>
    <t>NDC Partnership.</t>
  </si>
  <si>
    <t>Comisión Centroamericana de Ambiente y Desarrollo (CCAD).</t>
  </si>
  <si>
    <t>Fondo Regional para Tecnología en la Agricultura (FONTAGRO).</t>
  </si>
  <si>
    <t>Unión Europea - Facilidad de Inversión para América Latina (LAIF).</t>
  </si>
  <si>
    <t>Unión Europea - Euroclima.</t>
  </si>
  <si>
    <t>Alemania - Agencia Alemana para la Cooperación Técnica Internacional (GIZ).</t>
  </si>
  <si>
    <t>Alemania - Banco federal de Reconstrucción y Fomento (KfW).</t>
  </si>
  <si>
    <t>Alemania - Iniciativa Climática Internacional (IKI).</t>
  </si>
  <si>
    <t>Alemania - Ministerio Federal de Medio Ambiente, Conservación de la Naturaleza, Construcción y Seguridad Nuclear Alemán (BMUB).</t>
  </si>
  <si>
    <t>Alemania - Ministerio Federal de Cooperación Económica y Desarrollo (BMZ).</t>
  </si>
  <si>
    <t>Canadá - Agencia Canadiense para la Cooperación Internacional.</t>
  </si>
  <si>
    <t>Estados Unidos - Agencia de Cooperación de Estados Unidos para el Desarrollo (USAID).</t>
  </si>
  <si>
    <t>España - Agencia Española de Cooperación Internacional para el Desarrollo (AECID).</t>
  </si>
  <si>
    <t>España - TRIODOS Bank.</t>
  </si>
  <si>
    <t>Suiza - Agencia Suiza de Cooperación al Desarrollo (SDC).</t>
  </si>
  <si>
    <t>Reino Unido - Ayuda Reino Unido (UK Aid).</t>
  </si>
  <si>
    <t>Reino Unido - Departamento para el Desarrollo Internacional de Reino Unido (DFID).</t>
  </si>
  <si>
    <t>Japón - Agencia de Cooperación de Japón (JICA).</t>
  </si>
  <si>
    <t>Noruega - Agencia Noruega de Cooperación al Desarrollo (NORAD).</t>
  </si>
  <si>
    <t>Holanda - Ministerio de Relaciones Exteriores holandés (DGIS).</t>
  </si>
  <si>
    <t>Holanda - Compañía Holandesa de Desarrollo Financiero (FMO).</t>
  </si>
  <si>
    <t>Francia - PROPARCO.</t>
  </si>
  <si>
    <t>México - Agencia Mexicana de Cooperación Internacional para el Desarrollo (AMEXCID).</t>
  </si>
  <si>
    <t>TIPO_FUENTE_FINANCIAMIENTO</t>
  </si>
  <si>
    <t xml:space="preserve"> Nacional Público:</t>
  </si>
  <si>
    <t>1.1</t>
  </si>
  <si>
    <t>Fondos Nacionales.</t>
  </si>
  <si>
    <t>1.2</t>
  </si>
  <si>
    <t xml:space="preserve"> Nacional Privado:</t>
  </si>
  <si>
    <t>2.1</t>
  </si>
  <si>
    <t>Recursos de la banca privada, canalizados al SBD.</t>
  </si>
  <si>
    <t>2.2</t>
  </si>
  <si>
    <t>Multilateral Internacional:</t>
  </si>
  <si>
    <t>3.1</t>
  </si>
  <si>
    <t>Bancos Multilaterales de Desarrollo (MDBs).</t>
  </si>
  <si>
    <t>3.2</t>
  </si>
  <si>
    <t>Fondos dentro de la Convención Marco de Naciones Unidas sobre Cambio Climático (CMNUCC).</t>
  </si>
  <si>
    <t>3.3</t>
  </si>
  <si>
    <t>Entidades fuera de la Convención Marco de Naciones Unidas sobre Cambio Climático (CMNUCC).</t>
  </si>
  <si>
    <t>3.4</t>
  </si>
  <si>
    <t>Fondos regionales.</t>
  </si>
  <si>
    <t>Bilateral Internacional:</t>
  </si>
  <si>
    <t>4.1</t>
  </si>
  <si>
    <t>Norte-Sur (de países desarrollados a países en desarrollo).</t>
  </si>
  <si>
    <t>4.2</t>
  </si>
  <si>
    <t>Sur-Sur (cooperación entre países en desarrollo).</t>
  </si>
  <si>
    <t>TIPO_MODALIDAD_FUENTE_FINANCIAMIENTO</t>
  </si>
  <si>
    <t>Reembolsable.</t>
  </si>
  <si>
    <t>No Reembolsable.</t>
  </si>
  <si>
    <t>Asistencia Técnica.</t>
  </si>
  <si>
    <t>TIPO_MITIGADOR_RIESGO</t>
  </si>
  <si>
    <t>Hipotecas sobre Terrenos</t>
  </si>
  <si>
    <t>modificada</t>
  </si>
  <si>
    <t>Hipotecas sobre Edificaciones</t>
  </si>
  <si>
    <t>Hipotecas sobre residencias habitadas por el deudor (ponderación del 50%)</t>
  </si>
  <si>
    <t>Cédulas hipotecarias sobre terrenos</t>
  </si>
  <si>
    <t>Cédulas hipotecarias sobre edificaciones</t>
  </si>
  <si>
    <t>Cédulas hipotecarias sobre residencias habitadas por el deudor (ponderación del 50%)</t>
  </si>
  <si>
    <t>Prenda sobre bienes muebles e hipotecas sobre maquinaria fijada permanentemente al terreno (excepto instrumentos financieros)</t>
  </si>
  <si>
    <t>Pignoración sobre bienes muebles, excepto instrumentos financieros.</t>
  </si>
  <si>
    <t>Bonos de prenda emitidos por Almacenes Generales de Depósito</t>
  </si>
  <si>
    <t>Depósitos o instrumentos financieros que respaldan operaciones back to back</t>
  </si>
  <si>
    <t>Instrumentos de deuda inscritos en una bolsa de valores autorizada o emitido por el BCCR o el Gobierno de Costa Rica</t>
  </si>
  <si>
    <t>Instrumentos de deuda de instituciones supervisadas por la SUGEF sin calificación pública.</t>
  </si>
  <si>
    <t>Instrumento de capital inscrito en una bolsa de valores autorizada</t>
  </si>
  <si>
    <t>Participaciones en fondos de inversión abiertos inscritos en la plaza correspondiente</t>
  </si>
  <si>
    <t>Participaciones en fondos de inversión cerrados inscritos en una bolsa de valores autorizada</t>
  </si>
  <si>
    <t>Operaciones Crediticias recibidas en garantía</t>
  </si>
  <si>
    <t>Fianzas emitidas por personas físicas.</t>
  </si>
  <si>
    <t>Fianzas y avales de entidades del Sector Público</t>
  </si>
  <si>
    <t>Fianzas y avales de entidades del Sector Privado</t>
  </si>
  <si>
    <t>Documentos que amparan una carta de crédito de importación confirmada e irrevocable.</t>
  </si>
  <si>
    <t xml:space="preserve">Carta Crédito Stand-By </t>
  </si>
  <si>
    <t>Facturas cedidas cuyo obligado está calificado en Categoría de riesgo A1 que establece el Reglamento de Crédito</t>
  </si>
  <si>
    <t>Facturas cedidas cuyo obligado está calificado en comportamiento de pago histórico como Nivel 1.</t>
  </si>
  <si>
    <t>Fideicomiso de garantías</t>
  </si>
  <si>
    <t>Bien fideicometido que corresponde a residencia habitada por el deudor (ponderación del 50%)</t>
  </si>
  <si>
    <t>Bien fideicometido</t>
  </si>
  <si>
    <t xml:space="preserve">Carta de crédito de exportación </t>
  </si>
  <si>
    <t>Facturas cedidas cuyo obligado está calificado en Categoría de riesgo A2 que establece el Reglamento de Crédito</t>
  </si>
  <si>
    <t>Avales Otorgados por FINADE y por FODEMIPYME</t>
  </si>
  <si>
    <t>Avales Otorgados por el Fondo de Garantías del Fondo especial para el desarrollo de las micros, pequeñas y medianas empresas (FODEMIPYME), Ley 8262.</t>
  </si>
  <si>
    <t>Avales Otorgados por el Fondo de Avales y Garantías del Fondo Nacional de Desarrollo (FONADE). Ley 9274.</t>
  </si>
  <si>
    <t>Bienes y derechos incluidos en la “Ley de Garantías Mobiliarias”, Ley 9246: Créditos cedidos, correspondientes a deudores del SBD calificados en Categoría de riesgo 1.</t>
  </si>
  <si>
    <t>Bienes y derechos incluidos en la “Ley de Garantías Mobiliarias”, Ley 9246:  Cuentas por cobrar cedidas, tales como facturas.</t>
  </si>
  <si>
    <t>Bienes y derechos incluidos en la “Ley de Garantías Mobiliarias”, Ley 9246:  Créditos documentarios</t>
  </si>
  <si>
    <t>Bienes y derechos incluidos en la “Ley de Garantías Mobiliarias”, Ley 9246:  Títulos representativos de mercaderías</t>
  </si>
  <si>
    <t>Bienes y derechos incluidos en la “Ley de Garantías Mobiliarias”, Ley 9246:Bienes muebles desafectados</t>
  </si>
  <si>
    <t>Bienes y derechos incluidos en la “Ley de Garantías Mobiliarias”, Ley 9246:  Otros bienes y derechos, independientemente de su naturaleza y condición de desplazamiento.</t>
  </si>
  <si>
    <t xml:space="preserve">Avales Otorgados por  Fideicomiso de Garantías del IMAS (FIDEIMAS). </t>
  </si>
  <si>
    <t>Factura con su respectiva cesión con recurso a favor de la entidad. Las facturas del Sector Público con vencimiento no mayor a los 6 meses con su respectiva cesión con recurso a favor de la entidad. </t>
  </si>
  <si>
    <t>Factura emitida por una persona jurídica del sector privado con respectiva cesión con recurso a favor de la entidad. </t>
  </si>
  <si>
    <t>Instrumentos de capital no inscritos en una bolsa de valores.</t>
  </si>
  <si>
    <t>TIPO_DOCUMENTO_LEGAL</t>
  </si>
  <si>
    <t>hipoteca 1 grado</t>
  </si>
  <si>
    <t>hipoteca 2 grado</t>
  </si>
  <si>
    <t>hipoteca 3 grado</t>
  </si>
  <si>
    <t>hipoteca con un grado mayor al tercero</t>
  </si>
  <si>
    <t>cedulas hipotecarias 1 grado</t>
  </si>
  <si>
    <t>cedulas hipotecarias 2 grado</t>
  </si>
  <si>
    <t>cedulas hipotecarias 3 grado</t>
  </si>
  <si>
    <t>cedulas hipotecarias con un grado mayor al tercero</t>
  </si>
  <si>
    <t>contrato o certificado de prenda 1 grado</t>
  </si>
  <si>
    <t>contrato o certificado de prenda 2 grado</t>
  </si>
  <si>
    <t>contrato o certificado de prenda 3 grado</t>
  </si>
  <si>
    <t xml:space="preserve">contrato o certificado de prenda con un grado mayor al tercero </t>
  </si>
  <si>
    <t>cedula prendaria 1 grado (emitidas exclusivamente por las centrales de valores)</t>
  </si>
  <si>
    <t>cedula prendaria 2 grado (emitidas exclusivamente por las centrales de valores)</t>
  </si>
  <si>
    <t>cedula prendaria 3 grado (emitidas exclusivamente por las centrales de valores)</t>
  </si>
  <si>
    <t>cedula prendaria con un grado mayor al tercero (emitidas exclusivamente por las centrales de valores)</t>
  </si>
  <si>
    <t xml:space="preserve">bono/vale de prenda 1 grado (emitidos por almacenes generales de depósito) </t>
  </si>
  <si>
    <t>bono/vale de prenda 2 grado (emitidos por almacenes generales de depósito)</t>
  </si>
  <si>
    <t>bono/vale de prenda 3 grado (emitidos por almacenes generales de depósito)</t>
  </si>
  <si>
    <t>bono/vale de prenda con un grado mayor al tercero (emitidos por almacenes generales de depósito)</t>
  </si>
  <si>
    <t>endoso de títulos valores (incluye certificados de inversión y  depósitos a plazo)</t>
  </si>
  <si>
    <t>endoso de títulos valores (incluye conocimientos de embarque, cartas de porte y otros) </t>
  </si>
  <si>
    <t>Fideicomiso de Garantía – Fideicomisario Primario</t>
  </si>
  <si>
    <t>Fideicomiso de Garantía – Fideicomisario Secundario</t>
  </si>
  <si>
    <t>Fideicomiso de Garantía – Fideicomisario Tercero</t>
  </si>
  <si>
    <t xml:space="preserve">Fideicomiso de Garantía – Fideicomisario con un grado de prioridad  menor al tercero </t>
  </si>
  <si>
    <t>Operaciones crediticias recibidas en garantía</t>
  </si>
  <si>
    <t>Contratos de Pignoración S/Bienes Muebles</t>
  </si>
  <si>
    <t>Fianzas y avales</t>
  </si>
  <si>
    <t xml:space="preserve">Cartas de crédito </t>
  </si>
  <si>
    <t>Facturas cedidas</t>
  </si>
  <si>
    <t>Contrato de Garantía Mobiliaria</t>
  </si>
  <si>
    <t>TIPO_GRADO</t>
  </si>
  <si>
    <t>1 GRADO</t>
  </si>
  <si>
    <t>2 GRADO</t>
  </si>
  <si>
    <t>3 GRADO</t>
  </si>
  <si>
    <t>GRADO MAYOR AL TERCERO</t>
  </si>
  <si>
    <t>TIPO_DEPENDENCIA</t>
  </si>
  <si>
    <t>OFICINA CENTRAL</t>
  </si>
  <si>
    <t>DIRECCIONES REGIONALES</t>
  </si>
  <si>
    <t>SUCURSAL</t>
  </si>
  <si>
    <t>AGENCIA</t>
  </si>
  <si>
    <t>CAJA AUXILIAR</t>
  </si>
  <si>
    <t>EXTENCION DE CAJA</t>
  </si>
  <si>
    <t>OFICINA</t>
  </si>
  <si>
    <t>ALMACEN GENERAL DEPOSITO FISCAL</t>
  </si>
  <si>
    <t>OFICINA EXTRANJERA (Sucursal, agencia, u oficina de representación)</t>
  </si>
  <si>
    <t xml:space="preserve">AGENTE DE SERVICIO (Corresponsal Financiero)  </t>
  </si>
  <si>
    <t>TIPO_CUOTA</t>
  </si>
  <si>
    <t>Principal</t>
  </si>
  <si>
    <t>Productos por cobrar</t>
  </si>
  <si>
    <t>TIPO_INDICADOR_GENERADOR_DIVISAS_SBD</t>
  </si>
  <si>
    <t>Cuando el deudor solo presente operaciones que le aplica la normativas SUGEF 1-05, se debe indicar el código “0”.</t>
  </si>
  <si>
    <t>Lineamientos Generales” del Acuerdo SUGEF 15-16 “Reglamento sobre gestión y evaluación del riesgo de crédito para el Sistema de Banca para el Desarrollo, en su capítulo:
VII. Definición de Deudores Generadores y No Generadores de Moneda Extranjera</t>
  </si>
  <si>
    <t>Deudor con  todas sus operaciones en moneda nacional</t>
  </si>
  <si>
    <t xml:space="preserve">Los deudores que no tienen una operación crediticia denominada en moneda extranjera en la entidad no deben clasificarse. Para efectos de este capítulo VI la Unidad de Desarrollo no se considera moneda extranjera. </t>
  </si>
  <si>
    <t>Deudor excepción por operaciones contingentes</t>
  </si>
  <si>
    <t xml:space="preserve">Para efectos de la clasificación de los deudores según su exposición al riesgo cambiario debe observarse lo siguiente: 
1. Se excluyen del análisis la garantía, el aval y la carta de crédito. 
Deudores a los que les aplica la excepción inciso B.1 del apartado VII de los Lineamientos Generales del Acuerdo SUGEF 15-16.
Por lo tanto, este Código corresponde a los deudores cuya totalidad de operaciones son “TipoOperación”  7. (la garantía de participación, el aval y la carta de crédito) </t>
  </si>
  <si>
    <t>Sin exposición a riesgo cambiario (cobertura natural.)</t>
  </si>
  <si>
    <t>Deudor sin exposición a riesgo cambiario cobertura natural.
Transitorio X del Acuerdo SUGEF 15-16.
Para su clasificación, se debe aplicar la definición correspondiente establecida en el artículo 3 del Acuerdo SUGEF 2-10.</t>
  </si>
  <si>
    <t>Deudor sin exposición a riesgo cambiario cobertura financiera.
Transitorio X del Acuerdo SUGEF 15-16.
Para su clasificación, se debe aplicar la definición correspondiente establecida en el artículo 3 del Acuerdo SUGEF 2-10.</t>
  </si>
  <si>
    <t xml:space="preserve">Sin exposición a riesgo cambiario
(cobertura mixta.) </t>
  </si>
  <si>
    <t>Deudor sin exposición a riesgo cambiario cobertura mixta.
Transitorio X del Acuerdo SUGEF 15-16.
Para su clasificación, se debe aplicar la definición correspondiente establecida en el artículo 3 del Acuerdo SUGEF 2-10.</t>
  </si>
  <si>
    <t>Deudor con exposición a riesgo cambiario.
Transitorio X del Acuerdo SUGEF 15-16.
Para su clasificación se debe aplicar la definición correspondiente establecida en el artículo 3 del Acuerdo SUGEF 2-10.</t>
  </si>
  <si>
    <t>TIPO_MOTIVO_OPERACION_ESPECIAL</t>
  </si>
  <si>
    <t>Modificada 2 veces en los últimos 24 meses.</t>
  </si>
  <si>
    <t>En los últimos 24 meses, en dos oportunidades, al menos una de las operaciones del deudor a sido objeto de intervención por parte de la entidad financiera.</t>
  </si>
  <si>
    <t>Modificad 3 o más veces en los últimos 24 meses.</t>
  </si>
  <si>
    <t>En los últimos 24 meses, en tres o más  oportunidades, al menos una de las operaciones del deudor a sido objeto de intervención por parte de la entidad financiera.</t>
  </si>
  <si>
    <t>Salida de deudor de clasificación por Operación Especial. Conforme a lo establecido en el Artículo 24.</t>
  </si>
  <si>
    <t>TIPO_PROVINCIA</t>
  </si>
  <si>
    <t>SAN JOSE</t>
  </si>
  <si>
    <t>ALAJUELA</t>
  </si>
  <si>
    <t>CARTAGO</t>
  </si>
  <si>
    <t>HEREDIA</t>
  </si>
  <si>
    <t>GUANACASTE</t>
  </si>
  <si>
    <t>PUNTARENAS</t>
  </si>
  <si>
    <t>LIMON</t>
  </si>
  <si>
    <t>TIPO_CANTON</t>
  </si>
  <si>
    <t>CENTRAL</t>
  </si>
  <si>
    <t>ESCAZU</t>
  </si>
  <si>
    <t>1.3</t>
  </si>
  <si>
    <t>DESAMPARADOS</t>
  </si>
  <si>
    <t>1.4</t>
  </si>
  <si>
    <t>PURISCAL</t>
  </si>
  <si>
    <t>1.5</t>
  </si>
  <si>
    <t>TARRAZU</t>
  </si>
  <si>
    <t>1.6</t>
  </si>
  <si>
    <t>ASERRI</t>
  </si>
  <si>
    <t>1.7</t>
  </si>
  <si>
    <t>MORA</t>
  </si>
  <si>
    <t>1.8</t>
  </si>
  <si>
    <t>GOICOECHEA</t>
  </si>
  <si>
    <t>1.9</t>
  </si>
  <si>
    <t>SANTA ANA</t>
  </si>
  <si>
    <t>1.10</t>
  </si>
  <si>
    <t>ALAJUELITA</t>
  </si>
  <si>
    <t>1.11</t>
  </si>
  <si>
    <t>CORONADO</t>
  </si>
  <si>
    <t>1.12</t>
  </si>
  <si>
    <t>ACOSTA</t>
  </si>
  <si>
    <t>1.13</t>
  </si>
  <si>
    <t>TIBAS</t>
  </si>
  <si>
    <t>1.14</t>
  </si>
  <si>
    <t>MORAVIA</t>
  </si>
  <si>
    <t>1.15</t>
  </si>
  <si>
    <t>MONTES DE OCA</t>
  </si>
  <si>
    <t>1.16</t>
  </si>
  <si>
    <t>TURRUBARES</t>
  </si>
  <si>
    <t>1.17</t>
  </si>
  <si>
    <t>DOTA</t>
  </si>
  <si>
    <t>1.18</t>
  </si>
  <si>
    <t>CURRIDABAT</t>
  </si>
  <si>
    <t>1.19</t>
  </si>
  <si>
    <t>PEREZ ZELEDON</t>
  </si>
  <si>
    <t>1.20</t>
  </si>
  <si>
    <t>LEON CORTES</t>
  </si>
  <si>
    <t>SAN RAMON</t>
  </si>
  <si>
    <t>2.3</t>
  </si>
  <si>
    <t>GRECIA</t>
  </si>
  <si>
    <t>2.4</t>
  </si>
  <si>
    <t>SAN MATEO</t>
  </si>
  <si>
    <t>2.5</t>
  </si>
  <si>
    <t>ATENAS</t>
  </si>
  <si>
    <t>2.6</t>
  </si>
  <si>
    <t>NARANJO</t>
  </si>
  <si>
    <t>2.7</t>
  </si>
  <si>
    <t>PALMARES</t>
  </si>
  <si>
    <t>2.8</t>
  </si>
  <si>
    <t>POAS</t>
  </si>
  <si>
    <t>2.9</t>
  </si>
  <si>
    <t>OROTINA</t>
  </si>
  <si>
    <t>2.10</t>
  </si>
  <si>
    <t>SAN CARLOS</t>
  </si>
  <si>
    <t>2.11</t>
  </si>
  <si>
    <t>ZARCERO</t>
  </si>
  <si>
    <t>2.12</t>
  </si>
  <si>
    <t>SARCHI</t>
  </si>
  <si>
    <t>2.13</t>
  </si>
  <si>
    <t>UPALA</t>
  </si>
  <si>
    <t>2.14</t>
  </si>
  <si>
    <t>LOS CHILES</t>
  </si>
  <si>
    <t>2.15</t>
  </si>
  <si>
    <t>GUATUSO</t>
  </si>
  <si>
    <t>2.16</t>
  </si>
  <si>
    <t>RÍO CUARTO</t>
  </si>
  <si>
    <t>PARAISO</t>
  </si>
  <si>
    <t>LA UNION</t>
  </si>
  <si>
    <t>JIMENEZ</t>
  </si>
  <si>
    <t>3.5</t>
  </si>
  <si>
    <t>TURRIALBA</t>
  </si>
  <si>
    <t>3.6</t>
  </si>
  <si>
    <t>ALVARADO</t>
  </si>
  <si>
    <t>3.7</t>
  </si>
  <si>
    <t>OREAMUNO</t>
  </si>
  <si>
    <t>3.8</t>
  </si>
  <si>
    <t>EL GUARCO</t>
  </si>
  <si>
    <t>BARVA</t>
  </si>
  <si>
    <t>4.3</t>
  </si>
  <si>
    <t>SANTO DOMINGO</t>
  </si>
  <si>
    <t>4.4</t>
  </si>
  <si>
    <t>SANTA BARBARA</t>
  </si>
  <si>
    <t>4.5</t>
  </si>
  <si>
    <t>SAN RAFAEL</t>
  </si>
  <si>
    <t>4.6</t>
  </si>
  <si>
    <t>SAN ISIDRO</t>
  </si>
  <si>
    <t>4.7</t>
  </si>
  <si>
    <t>BELEN</t>
  </si>
  <si>
    <t>4.8</t>
  </si>
  <si>
    <t>FLORES</t>
  </si>
  <si>
    <t>4.9</t>
  </si>
  <si>
    <t>SAN PABLO</t>
  </si>
  <si>
    <t>4.10</t>
  </si>
  <si>
    <t>SARAPIQUI</t>
  </si>
  <si>
    <t>5.1</t>
  </si>
  <si>
    <t>LIBERIA</t>
  </si>
  <si>
    <t>5.2</t>
  </si>
  <si>
    <t>NICOYA</t>
  </si>
  <si>
    <t>5.3</t>
  </si>
  <si>
    <t>SANTA CRUZ</t>
  </si>
  <si>
    <t>5.4</t>
  </si>
  <si>
    <t>BAGACES</t>
  </si>
  <si>
    <t>5.5</t>
  </si>
  <si>
    <t>CARRILLO</t>
  </si>
  <si>
    <t>5.6</t>
  </si>
  <si>
    <t>CAÑAS</t>
  </si>
  <si>
    <t>5.7</t>
  </si>
  <si>
    <t>ABANGARES</t>
  </si>
  <si>
    <t>5.8</t>
  </si>
  <si>
    <t>TILARAN</t>
  </si>
  <si>
    <t>5.9</t>
  </si>
  <si>
    <t>NANDAYURE</t>
  </si>
  <si>
    <t>5.10</t>
  </si>
  <si>
    <t>LA CRUZ</t>
  </si>
  <si>
    <t>5.11</t>
  </si>
  <si>
    <t>HOJANCHA</t>
  </si>
  <si>
    <t>6.1</t>
  </si>
  <si>
    <t>6.2</t>
  </si>
  <si>
    <t>ESPARZA</t>
  </si>
  <si>
    <t>6.3</t>
  </si>
  <si>
    <t>BUENOS AIRES</t>
  </si>
  <si>
    <t>6.4</t>
  </si>
  <si>
    <t>MONTES DE ORO</t>
  </si>
  <si>
    <t>6.5</t>
  </si>
  <si>
    <t>OSA</t>
  </si>
  <si>
    <t>6.6</t>
  </si>
  <si>
    <t>QUEPOS</t>
  </si>
  <si>
    <t>6.7</t>
  </si>
  <si>
    <t>GOLFITO</t>
  </si>
  <si>
    <t>6.8</t>
  </si>
  <si>
    <t>COTO BRUS</t>
  </si>
  <si>
    <t>6.9</t>
  </si>
  <si>
    <t>PARRITA</t>
  </si>
  <si>
    <t>6.10</t>
  </si>
  <si>
    <t>CORREDORES</t>
  </si>
  <si>
    <t>6.11</t>
  </si>
  <si>
    <t>GARABITO</t>
  </si>
  <si>
    <t>6.12</t>
  </si>
  <si>
    <t>MONTEVERDE</t>
  </si>
  <si>
    <t>6.13</t>
  </si>
  <si>
    <t>PUERTO JIMENEZ</t>
  </si>
  <si>
    <t>7.1</t>
  </si>
  <si>
    <t>7.2</t>
  </si>
  <si>
    <t>POCOCI</t>
  </si>
  <si>
    <t>7.3</t>
  </si>
  <si>
    <t>SIQUIRRES</t>
  </si>
  <si>
    <t>7.4</t>
  </si>
  <si>
    <t>TALAMANCA</t>
  </si>
  <si>
    <t>7.5</t>
  </si>
  <si>
    <t>MATINA</t>
  </si>
  <si>
    <t>7.6</t>
  </si>
  <si>
    <t>GUACIMO</t>
  </si>
  <si>
    <t>TIPO_DISTRITO</t>
  </si>
  <si>
    <t>1.1.1</t>
  </si>
  <si>
    <t>CARMEN</t>
  </si>
  <si>
    <t>2.1.1</t>
  </si>
  <si>
    <t>3.1.1</t>
  </si>
  <si>
    <t>ORIENTAL</t>
  </si>
  <si>
    <t>4.1.1</t>
  </si>
  <si>
    <t>5.1.1</t>
  </si>
  <si>
    <t>6.1.1</t>
  </si>
  <si>
    <t>7.1.1</t>
  </si>
  <si>
    <t>1.2.1</t>
  </si>
  <si>
    <t>2.2.1</t>
  </si>
  <si>
    <t>3.2.1</t>
  </si>
  <si>
    <t>4.2.1</t>
  </si>
  <si>
    <t>5.2.1</t>
  </si>
  <si>
    <t>6.2.1</t>
  </si>
  <si>
    <t>ESPIRITU SANTO</t>
  </si>
  <si>
    <t>7.2.1</t>
  </si>
  <si>
    <t>GUAPILES</t>
  </si>
  <si>
    <t>1.3.1</t>
  </si>
  <si>
    <t>2.3.1</t>
  </si>
  <si>
    <t>3.3.1</t>
  </si>
  <si>
    <t>TRES RIOS</t>
  </si>
  <si>
    <t>4.3.1</t>
  </si>
  <si>
    <t>5.3.1</t>
  </si>
  <si>
    <t>6.3.1</t>
  </si>
  <si>
    <t>7.3.1</t>
  </si>
  <si>
    <t>1.4.1</t>
  </si>
  <si>
    <t>SANTIAGO</t>
  </si>
  <si>
    <t>2.4.1</t>
  </si>
  <si>
    <t>3.4.1</t>
  </si>
  <si>
    <t>JUAN VIÑAS</t>
  </si>
  <si>
    <t>4.4.1</t>
  </si>
  <si>
    <t>5.4.1</t>
  </si>
  <si>
    <t>6.4.1</t>
  </si>
  <si>
    <t>MIRAMAR</t>
  </si>
  <si>
    <t>7.4.1</t>
  </si>
  <si>
    <t>BRATSI</t>
  </si>
  <si>
    <t>1.5.1</t>
  </si>
  <si>
    <t>SAN MARCOS</t>
  </si>
  <si>
    <t>2.5.1</t>
  </si>
  <si>
    <t>3.5.1</t>
  </si>
  <si>
    <t>4.5.1</t>
  </si>
  <si>
    <t>5.5.1</t>
  </si>
  <si>
    <t>FILADELFIA</t>
  </si>
  <si>
    <t>6.5.1</t>
  </si>
  <si>
    <t>PUERTO CORTES</t>
  </si>
  <si>
    <t>7.5.1</t>
  </si>
  <si>
    <t>1.6.1</t>
  </si>
  <si>
    <t>2.6.1</t>
  </si>
  <si>
    <t>3.6.1</t>
  </si>
  <si>
    <t>PACAYAS</t>
  </si>
  <si>
    <t>4.6.1</t>
  </si>
  <si>
    <t>5.6.1</t>
  </si>
  <si>
    <t>6.6.1</t>
  </si>
  <si>
    <t>7.6.1</t>
  </si>
  <si>
    <t>1.7.1</t>
  </si>
  <si>
    <t>COLON</t>
  </si>
  <si>
    <t>2.7.1</t>
  </si>
  <si>
    <t>3.7.1</t>
  </si>
  <si>
    <t>4.7.1</t>
  </si>
  <si>
    <t>SAN ANTONIO</t>
  </si>
  <si>
    <t>5.7.1</t>
  </si>
  <si>
    <t>LAS JUNTAS</t>
  </si>
  <si>
    <t>6.7.1</t>
  </si>
  <si>
    <t>1.8.1</t>
  </si>
  <si>
    <t>GUADALUPE</t>
  </si>
  <si>
    <t>2.8.1</t>
  </si>
  <si>
    <t>SAN PEDRO</t>
  </si>
  <si>
    <t>3.8.1</t>
  </si>
  <si>
    <t>EL TEJAR</t>
  </si>
  <si>
    <t>4.8.1</t>
  </si>
  <si>
    <t>SAN JOAQUIN</t>
  </si>
  <si>
    <t>5.8.1</t>
  </si>
  <si>
    <t>6.8.1</t>
  </si>
  <si>
    <t>SAN VITO</t>
  </si>
  <si>
    <t>1.9.1</t>
  </si>
  <si>
    <t>2.9.1</t>
  </si>
  <si>
    <t>4.9.1</t>
  </si>
  <si>
    <t>5.9.1</t>
  </si>
  <si>
    <t>CARMONA</t>
  </si>
  <si>
    <t>6.9.1</t>
  </si>
  <si>
    <t>1.10.1</t>
  </si>
  <si>
    <t>2.10.1</t>
  </si>
  <si>
    <t>QUESADA</t>
  </si>
  <si>
    <t>4.10.1</t>
  </si>
  <si>
    <t>PUERTO VIEJO</t>
  </si>
  <si>
    <t>5.10.1</t>
  </si>
  <si>
    <t>6.10.1</t>
  </si>
  <si>
    <t>CORREDOR</t>
  </si>
  <si>
    <t>1.11.1</t>
  </si>
  <si>
    <t>2.11.1</t>
  </si>
  <si>
    <t>5.11.1</t>
  </si>
  <si>
    <t>6.11.1</t>
  </si>
  <si>
    <t>JACO</t>
  </si>
  <si>
    <t>1.12.1</t>
  </si>
  <si>
    <t>SAN IGNACIO</t>
  </si>
  <si>
    <t>2.12.1</t>
  </si>
  <si>
    <t>SARCHI NORTE</t>
  </si>
  <si>
    <t>1.13.1</t>
  </si>
  <si>
    <t>SAN JUAN</t>
  </si>
  <si>
    <t>2.13.1</t>
  </si>
  <si>
    <t>1.14.1</t>
  </si>
  <si>
    <t>SAN VICENTE</t>
  </si>
  <si>
    <t>2.14.1</t>
  </si>
  <si>
    <t>1.15.1</t>
  </si>
  <si>
    <t>2.15.1</t>
  </si>
  <si>
    <t>1.16.1</t>
  </si>
  <si>
    <t>2.16.1</t>
  </si>
  <si>
    <t>RIO CUARTO</t>
  </si>
  <si>
    <t>1.17.1</t>
  </si>
  <si>
    <t>SANTA MARIA</t>
  </si>
  <si>
    <t>1.18.1</t>
  </si>
  <si>
    <t>1.19.1</t>
  </si>
  <si>
    <t>SAN ISIDRO DE EL GENERAL</t>
  </si>
  <si>
    <t>1.20.1</t>
  </si>
  <si>
    <t>1.1.2</t>
  </si>
  <si>
    <t>MERCED</t>
  </si>
  <si>
    <t>2.1.2</t>
  </si>
  <si>
    <t>3.1.2</t>
  </si>
  <si>
    <t>OCCIDENTAL</t>
  </si>
  <si>
    <t>4.1.2</t>
  </si>
  <si>
    <t>MERCEDES</t>
  </si>
  <si>
    <t>5.1.2</t>
  </si>
  <si>
    <t>CAÑAS DULCES</t>
  </si>
  <si>
    <t>6.1.2</t>
  </si>
  <si>
    <t>PITAHAYA</t>
  </si>
  <si>
    <t>7.1.2</t>
  </si>
  <si>
    <t>VALLE LA ESTRELLA</t>
  </si>
  <si>
    <t>1.2.2</t>
  </si>
  <si>
    <t>2.2.2</t>
  </si>
  <si>
    <t>3.2.2</t>
  </si>
  <si>
    <t>4.2.2</t>
  </si>
  <si>
    <t>5.2.2</t>
  </si>
  <si>
    <t>MANSION</t>
  </si>
  <si>
    <t>6.2.2</t>
  </si>
  <si>
    <t>SAN JUAN GRANDE</t>
  </si>
  <si>
    <t>7.2.2</t>
  </si>
  <si>
    <t>1.3.2</t>
  </si>
  <si>
    <t>SAN MIGUEL</t>
  </si>
  <si>
    <t>2.3.2</t>
  </si>
  <si>
    <t>3.3.2</t>
  </si>
  <si>
    <t>SAN DIEGO</t>
  </si>
  <si>
    <t>4.3.2</t>
  </si>
  <si>
    <t>5.3.2</t>
  </si>
  <si>
    <t>BOLSON</t>
  </si>
  <si>
    <t>6.3.2</t>
  </si>
  <si>
    <t>VOLCAN</t>
  </si>
  <si>
    <t>7.3.2</t>
  </si>
  <si>
    <t>PACUARITO</t>
  </si>
  <si>
    <t>1.4.2</t>
  </si>
  <si>
    <t>MERCEDES SUR</t>
  </si>
  <si>
    <t>2.4.2</t>
  </si>
  <si>
    <t>DESMONTE</t>
  </si>
  <si>
    <t>3.4.2</t>
  </si>
  <si>
    <t>TUCURRIQUE</t>
  </si>
  <si>
    <t>4.4.2</t>
  </si>
  <si>
    <t>5.4.2</t>
  </si>
  <si>
    <t>LA FORTUNA</t>
  </si>
  <si>
    <t>6.4.2</t>
  </si>
  <si>
    <t>7.4.2</t>
  </si>
  <si>
    <t>SIXAOLA</t>
  </si>
  <si>
    <t>1.5.2</t>
  </si>
  <si>
    <t>SAN LORENZO</t>
  </si>
  <si>
    <t>2.5.2</t>
  </si>
  <si>
    <t>JESUS</t>
  </si>
  <si>
    <t>3.5.2</t>
  </si>
  <si>
    <t>LA SUIZA</t>
  </si>
  <si>
    <t>4.5.2</t>
  </si>
  <si>
    <t>SAN JOSECITO</t>
  </si>
  <si>
    <t>5.5.2</t>
  </si>
  <si>
    <t>PALMIRA</t>
  </si>
  <si>
    <t>6.5.2</t>
  </si>
  <si>
    <t>PALMAR</t>
  </si>
  <si>
    <t>7.5.2</t>
  </si>
  <si>
    <t>BATAN</t>
  </si>
  <si>
    <t>1.6.2</t>
  </si>
  <si>
    <t>TARBACA</t>
  </si>
  <si>
    <t>2.6.2</t>
  </si>
  <si>
    <t>3.6.2</t>
  </si>
  <si>
    <t>CERVANTES</t>
  </si>
  <si>
    <t>4.6.2</t>
  </si>
  <si>
    <t>5.6.2</t>
  </si>
  <si>
    <t>6.6.2</t>
  </si>
  <si>
    <t>SAVEGRE</t>
  </si>
  <si>
    <t>7.6.2</t>
  </si>
  <si>
    <t>1.7.2</t>
  </si>
  <si>
    <t>GUAYABO</t>
  </si>
  <si>
    <t>2.7.2</t>
  </si>
  <si>
    <t>ZARAGOZA</t>
  </si>
  <si>
    <t>3.7.2</t>
  </si>
  <si>
    <t>COT</t>
  </si>
  <si>
    <t>4.7.2</t>
  </si>
  <si>
    <t>LA RIBERA</t>
  </si>
  <si>
    <t>5.7.2</t>
  </si>
  <si>
    <t>SIERRA</t>
  </si>
  <si>
    <t>6.7.2</t>
  </si>
  <si>
    <t>Desierto (PUERTO JIMENEZ)</t>
  </si>
  <si>
    <t>1.8.2</t>
  </si>
  <si>
    <t>SAN FRANCISCO</t>
  </si>
  <si>
    <t>2.8.2</t>
  </si>
  <si>
    <t>3.8.2</t>
  </si>
  <si>
    <t>4.8.2</t>
  </si>
  <si>
    <t>BARRANTES</t>
  </si>
  <si>
    <t>5.8.2</t>
  </si>
  <si>
    <t>QUEBRADA GRANDE</t>
  </si>
  <si>
    <t>6.8.2</t>
  </si>
  <si>
    <t>SABALITO</t>
  </si>
  <si>
    <t>1.9.2</t>
  </si>
  <si>
    <t>SALITRAL</t>
  </si>
  <si>
    <t>2.9.2</t>
  </si>
  <si>
    <t>EL MASTATE</t>
  </si>
  <si>
    <t>4.9.2</t>
  </si>
  <si>
    <t>RINCON DE SABANILLA</t>
  </si>
  <si>
    <t>5.9.2</t>
  </si>
  <si>
    <t>SANTA RITA</t>
  </si>
  <si>
    <t>1.10.2</t>
  </si>
  <si>
    <t>2.10.2</t>
  </si>
  <si>
    <t>FLORENCIA</t>
  </si>
  <si>
    <t>4.10.2</t>
  </si>
  <si>
    <t>LA VIRGEN</t>
  </si>
  <si>
    <t>5.10.2</t>
  </si>
  <si>
    <t>SANTA CECILIA</t>
  </si>
  <si>
    <t>6.10.2</t>
  </si>
  <si>
    <t>LA CUESTA</t>
  </si>
  <si>
    <t>1.11.2</t>
  </si>
  <si>
    <t>2.11.2</t>
  </si>
  <si>
    <t>LAGUNA</t>
  </si>
  <si>
    <t>5.11.2</t>
  </si>
  <si>
    <t>MONTE ROMO</t>
  </si>
  <si>
    <t>6.11.2</t>
  </si>
  <si>
    <t>TÁRCOLES</t>
  </si>
  <si>
    <t>1.12.2</t>
  </si>
  <si>
    <t>GUAITIL</t>
  </si>
  <si>
    <t>2.12.2</t>
  </si>
  <si>
    <t>SARCHI SUR</t>
  </si>
  <si>
    <t>1.13.2</t>
  </si>
  <si>
    <t>CINCO ESQUINAS</t>
  </si>
  <si>
    <t>2.13.2</t>
  </si>
  <si>
    <t>AGUAS CLARAS</t>
  </si>
  <si>
    <t>1.14.2</t>
  </si>
  <si>
    <t>SAN JERONIMO</t>
  </si>
  <si>
    <t>2.14.2</t>
  </si>
  <si>
    <t>CAÑO NEGRO</t>
  </si>
  <si>
    <t>1.15.2</t>
  </si>
  <si>
    <t>SABANILLA</t>
  </si>
  <si>
    <t>2.15.2</t>
  </si>
  <si>
    <t>BUENAVISTA</t>
  </si>
  <si>
    <t>1.16.2</t>
  </si>
  <si>
    <t>2.16.2</t>
  </si>
  <si>
    <t>1.17.2</t>
  </si>
  <si>
    <t>JARDIN</t>
  </si>
  <si>
    <t>1.18.2</t>
  </si>
  <si>
    <t>GRANADILLA</t>
  </si>
  <si>
    <t>1.19.2</t>
  </si>
  <si>
    <t>EL GENERAL</t>
  </si>
  <si>
    <t>1.20.2</t>
  </si>
  <si>
    <t>SAN ANDRES</t>
  </si>
  <si>
    <t>1.1.3</t>
  </si>
  <si>
    <t>HOSPITAL</t>
  </si>
  <si>
    <t>2.1.3</t>
  </si>
  <si>
    <t>CARRIZAL</t>
  </si>
  <si>
    <t>3.1.3</t>
  </si>
  <si>
    <t>4.1.3</t>
  </si>
  <si>
    <t>5.1.3</t>
  </si>
  <si>
    <t>MAYORGA</t>
  </si>
  <si>
    <t>6.1.3</t>
  </si>
  <si>
    <t>CHOMES</t>
  </si>
  <si>
    <t>7.1.3</t>
  </si>
  <si>
    <t>RIO BLANCO</t>
  </si>
  <si>
    <t>1.2.3</t>
  </si>
  <si>
    <t>2.2.3</t>
  </si>
  <si>
    <t>3.2.3</t>
  </si>
  <si>
    <t>OROSI</t>
  </si>
  <si>
    <t>4.2.3</t>
  </si>
  <si>
    <t>5.2.3</t>
  </si>
  <si>
    <t>6.2.3</t>
  </si>
  <si>
    <t>MACACONA</t>
  </si>
  <si>
    <t>7.2.3</t>
  </si>
  <si>
    <t>RITA</t>
  </si>
  <si>
    <t>1.3.3</t>
  </si>
  <si>
    <t>SAN JUAN DE DIOS</t>
  </si>
  <si>
    <t>2.3.3</t>
  </si>
  <si>
    <t>3.3.3</t>
  </si>
  <si>
    <t>4.3.3</t>
  </si>
  <si>
    <t>5.3.3</t>
  </si>
  <si>
    <t>VEINTISIETE DE ABRIL</t>
  </si>
  <si>
    <t>6.3.3</t>
  </si>
  <si>
    <t>POTRERO GRANDE</t>
  </si>
  <si>
    <t>7.3.3</t>
  </si>
  <si>
    <t>FLORIDA</t>
  </si>
  <si>
    <t>1.4.3</t>
  </si>
  <si>
    <t>BARBACOAS</t>
  </si>
  <si>
    <t>2.4.3</t>
  </si>
  <si>
    <t>JESUS MARIA</t>
  </si>
  <si>
    <t>3.4.3</t>
  </si>
  <si>
    <t>PEJIBAYE</t>
  </si>
  <si>
    <t>4.4.3</t>
  </si>
  <si>
    <t>5.4.3</t>
  </si>
  <si>
    <t>MOGOTE</t>
  </si>
  <si>
    <t>6.4.3</t>
  </si>
  <si>
    <t>7.4.3</t>
  </si>
  <si>
    <t>CAHUITA</t>
  </si>
  <si>
    <t>1.5.3</t>
  </si>
  <si>
    <t>2.5.3</t>
  </si>
  <si>
    <t>3.5.3</t>
  </si>
  <si>
    <t>PERALTA</t>
  </si>
  <si>
    <t>4.5.3</t>
  </si>
  <si>
    <t>5.5.3</t>
  </si>
  <si>
    <t>SARDINAL</t>
  </si>
  <si>
    <t>6.5.3</t>
  </si>
  <si>
    <t>SIERPE</t>
  </si>
  <si>
    <t>7.5.3</t>
  </si>
  <si>
    <t>CARRANDI</t>
  </si>
  <si>
    <t>1.6.3</t>
  </si>
  <si>
    <t>VUELTA DE JORCO</t>
  </si>
  <si>
    <t>2.6.3</t>
  </si>
  <si>
    <t>3.6.3</t>
  </si>
  <si>
    <t>CAPELLADES</t>
  </si>
  <si>
    <t>4.6.3</t>
  </si>
  <si>
    <t>CONCEPCION</t>
  </si>
  <si>
    <t>5.6.3</t>
  </si>
  <si>
    <t>6.6.3</t>
  </si>
  <si>
    <t>NARANJITO</t>
  </si>
  <si>
    <t>7.6.3</t>
  </si>
  <si>
    <t>POCORA</t>
  </si>
  <si>
    <t>1.7.3</t>
  </si>
  <si>
    <t>TABARCIA</t>
  </si>
  <si>
    <t>2.7.3</t>
  </si>
  <si>
    <t>3.7.3</t>
  </si>
  <si>
    <t>POTRERO CERRADO</t>
  </si>
  <si>
    <t>4.7.3</t>
  </si>
  <si>
    <t>LA ASUNCION</t>
  </si>
  <si>
    <t>5.7.3</t>
  </si>
  <si>
    <t>6.7.3</t>
  </si>
  <si>
    <t>GUAYCARA</t>
  </si>
  <si>
    <t>1.8.3</t>
  </si>
  <si>
    <t>CALLE BLANCOS</t>
  </si>
  <si>
    <t>2.8.3</t>
  </si>
  <si>
    <t>3.8.3</t>
  </si>
  <si>
    <t>TOBOSI</t>
  </si>
  <si>
    <t>4.8.3</t>
  </si>
  <si>
    <t>LLORENTE</t>
  </si>
  <si>
    <t>5.8.3</t>
  </si>
  <si>
    <t>TRONADORA</t>
  </si>
  <si>
    <t>6.8.3</t>
  </si>
  <si>
    <t>AGUABUENA</t>
  </si>
  <si>
    <t>1.9.3</t>
  </si>
  <si>
    <t>POZOS</t>
  </si>
  <si>
    <t>2.9.3</t>
  </si>
  <si>
    <t>HACIENDA VIEJA</t>
  </si>
  <si>
    <t>5.9.3</t>
  </si>
  <si>
    <t>ZAPOTAL</t>
  </si>
  <si>
    <t>1.10.3</t>
  </si>
  <si>
    <t>2.10.3</t>
  </si>
  <si>
    <t>4.10.3</t>
  </si>
  <si>
    <t>LAS HORQUETAS</t>
  </si>
  <si>
    <t>5.10.3</t>
  </si>
  <si>
    <t>LA GARITA</t>
  </si>
  <si>
    <t>6.10.3</t>
  </si>
  <si>
    <t>CANOAS</t>
  </si>
  <si>
    <t>1.11.3</t>
  </si>
  <si>
    <t>DULCE NOMBRE DE JESUS</t>
  </si>
  <si>
    <t>2.11.3</t>
  </si>
  <si>
    <t>TAPESCO</t>
  </si>
  <si>
    <t>5.11.3</t>
  </si>
  <si>
    <t>PUERTO CARRILLO</t>
  </si>
  <si>
    <t>1.12.3</t>
  </si>
  <si>
    <t>PALMICHAL</t>
  </si>
  <si>
    <t>2.12.3</t>
  </si>
  <si>
    <t>TORO AMARILLO</t>
  </si>
  <si>
    <t>1.13.3</t>
  </si>
  <si>
    <t>ANSELMO LLORENTE</t>
  </si>
  <si>
    <t>2.13.3</t>
  </si>
  <si>
    <t>SAN JOSE o PIZOTE</t>
  </si>
  <si>
    <t>1.14.3</t>
  </si>
  <si>
    <t>LA TRINIDAD</t>
  </si>
  <si>
    <t>2.14.3</t>
  </si>
  <si>
    <t>EL AMPARO</t>
  </si>
  <si>
    <t>1.15.3</t>
  </si>
  <si>
    <t>2.15.3</t>
  </si>
  <si>
    <t>COTE</t>
  </si>
  <si>
    <t>1.16.3</t>
  </si>
  <si>
    <t>SAN JUAN DE MATA</t>
  </si>
  <si>
    <t>2.16.3</t>
  </si>
  <si>
    <t>SANTA ISABEL</t>
  </si>
  <si>
    <t>1.17.3</t>
  </si>
  <si>
    <t>COPEY</t>
  </si>
  <si>
    <t>1.18.3</t>
  </si>
  <si>
    <t>SANCHEZ</t>
  </si>
  <si>
    <t>1.19.3</t>
  </si>
  <si>
    <t>DANIEL FLORES</t>
  </si>
  <si>
    <t>1.20.3</t>
  </si>
  <si>
    <t>LLANO BONITO</t>
  </si>
  <si>
    <t>1.1.4</t>
  </si>
  <si>
    <t>CATEDRAL</t>
  </si>
  <si>
    <t>2.1.4</t>
  </si>
  <si>
    <t>3.1.4</t>
  </si>
  <si>
    <t>SAN NICOLAS</t>
  </si>
  <si>
    <t>4.1.4</t>
  </si>
  <si>
    <t>ULLOA</t>
  </si>
  <si>
    <t>5.1.4</t>
  </si>
  <si>
    <t>NACASCOLO</t>
  </si>
  <si>
    <t>6.1.4</t>
  </si>
  <si>
    <t>LEPANTO</t>
  </si>
  <si>
    <t>7.1.4</t>
  </si>
  <si>
    <t>MATAMA</t>
  </si>
  <si>
    <t>1.2.4</t>
  </si>
  <si>
    <t>GUACHIPELIN</t>
  </si>
  <si>
    <t>2.2.4</t>
  </si>
  <si>
    <t>PIEDADES NORTE</t>
  </si>
  <si>
    <t>3.2.4</t>
  </si>
  <si>
    <t>CACHI</t>
  </si>
  <si>
    <t>4.2.4</t>
  </si>
  <si>
    <t>SAN ROQUE</t>
  </si>
  <si>
    <t>5.2.4</t>
  </si>
  <si>
    <t>QUEBRADA HONDA</t>
  </si>
  <si>
    <t>6.2.4</t>
  </si>
  <si>
    <t>7.2.4</t>
  </si>
  <si>
    <t>ROXANA</t>
  </si>
  <si>
    <t>1.3.4</t>
  </si>
  <si>
    <t>SAN RAFAEL ARRIBA</t>
  </si>
  <si>
    <t>2.3.4</t>
  </si>
  <si>
    <t>3.3.4</t>
  </si>
  <si>
    <t>4.3.4</t>
  </si>
  <si>
    <t>PARACITO</t>
  </si>
  <si>
    <t>5.3.4</t>
  </si>
  <si>
    <t>TEMPATE</t>
  </si>
  <si>
    <t>6.3.4</t>
  </si>
  <si>
    <t>BORUCA</t>
  </si>
  <si>
    <t>7.3.4</t>
  </si>
  <si>
    <t>GERMANIA</t>
  </si>
  <si>
    <t>1.4.4</t>
  </si>
  <si>
    <t>GRIFO ALTO</t>
  </si>
  <si>
    <t>2.4.4</t>
  </si>
  <si>
    <t>LABRADOR</t>
  </si>
  <si>
    <t>4.4.4</t>
  </si>
  <si>
    <t>5.4.4</t>
  </si>
  <si>
    <t>RIO NARANJO</t>
  </si>
  <si>
    <t>7.4.4</t>
  </si>
  <si>
    <t>TELIRE</t>
  </si>
  <si>
    <t>2.5.4</t>
  </si>
  <si>
    <t>3.5.4</t>
  </si>
  <si>
    <t>4.5.4</t>
  </si>
  <si>
    <t>ANGELES</t>
  </si>
  <si>
    <t>5.5.4</t>
  </si>
  <si>
    <t>6.5.4</t>
  </si>
  <si>
    <t>BAHIA BALLENA</t>
  </si>
  <si>
    <t>1.6.4</t>
  </si>
  <si>
    <t>SAN GABRIEL</t>
  </si>
  <si>
    <t>2.6.4</t>
  </si>
  <si>
    <t>CIRRI SUR</t>
  </si>
  <si>
    <t>4.6.4</t>
  </si>
  <si>
    <t>5.6.4</t>
  </si>
  <si>
    <t>BEBEDERO</t>
  </si>
  <si>
    <t>7.6.4</t>
  </si>
  <si>
    <t>RIO JIMENEZ</t>
  </si>
  <si>
    <t>1.7.4</t>
  </si>
  <si>
    <t>PIEDRAS NEGRAS</t>
  </si>
  <si>
    <t>2.7.4</t>
  </si>
  <si>
    <t>3.7.4</t>
  </si>
  <si>
    <t>CIPRESES</t>
  </si>
  <si>
    <t>5.7.4</t>
  </si>
  <si>
    <t>COLORADO</t>
  </si>
  <si>
    <t>6.7.4</t>
  </si>
  <si>
    <t>PAVÓN</t>
  </si>
  <si>
    <t>1.8.4</t>
  </si>
  <si>
    <t>MATA DE PLATANO</t>
  </si>
  <si>
    <t>2.8.4</t>
  </si>
  <si>
    <t>CARRILLOS</t>
  </si>
  <si>
    <t>3.8.4</t>
  </si>
  <si>
    <t>PATIO DE AGUA</t>
  </si>
  <si>
    <t>5.8.4</t>
  </si>
  <si>
    <t>SANTA ROSA</t>
  </si>
  <si>
    <t>6.8.4</t>
  </si>
  <si>
    <t>LIMONCITO</t>
  </si>
  <si>
    <t>1.9.4</t>
  </si>
  <si>
    <t>URUCA</t>
  </si>
  <si>
    <t>2.9.4</t>
  </si>
  <si>
    <t>COYOLAR</t>
  </si>
  <si>
    <t>5.9.4</t>
  </si>
  <si>
    <t>1.10.4</t>
  </si>
  <si>
    <t>2.10.4</t>
  </si>
  <si>
    <t>AGUAS ZARCAS</t>
  </si>
  <si>
    <t>4.10.4</t>
  </si>
  <si>
    <t>LLANURAS DE GASPAR</t>
  </si>
  <si>
    <t>5.10.4</t>
  </si>
  <si>
    <t>SANTA ELENA</t>
  </si>
  <si>
    <t>6.10.4</t>
  </si>
  <si>
    <t>LAUREL</t>
  </si>
  <si>
    <t>1.11.4</t>
  </si>
  <si>
    <t>PATALILLO</t>
  </si>
  <si>
    <t>2.11.4</t>
  </si>
  <si>
    <t>5.11.4</t>
  </si>
  <si>
    <t>HUACAS</t>
  </si>
  <si>
    <t>1.12.4</t>
  </si>
  <si>
    <t>CANGREJAL</t>
  </si>
  <si>
    <t>2.12.4</t>
  </si>
  <si>
    <t>1.13.4</t>
  </si>
  <si>
    <t>LEON XIII</t>
  </si>
  <si>
    <t>2.13.4</t>
  </si>
  <si>
    <t>BIJAGUA</t>
  </si>
  <si>
    <t>2.14.4</t>
  </si>
  <si>
    <t>SAN JORGE</t>
  </si>
  <si>
    <t>1.15.4</t>
  </si>
  <si>
    <t>2.15.4</t>
  </si>
  <si>
    <t>KATIRA</t>
  </si>
  <si>
    <t>1.16.4</t>
  </si>
  <si>
    <t>SAN LUIS</t>
  </si>
  <si>
    <t>1.18.4</t>
  </si>
  <si>
    <t>TIRRASES</t>
  </si>
  <si>
    <t>1.19.4</t>
  </si>
  <si>
    <t>RIVAS</t>
  </si>
  <si>
    <t>1.20.4</t>
  </si>
  <si>
    <t>1.1.5</t>
  </si>
  <si>
    <t>ZAPOTE</t>
  </si>
  <si>
    <t>2.1.5</t>
  </si>
  <si>
    <t>GUACIMA</t>
  </si>
  <si>
    <t>3.1.5</t>
  </si>
  <si>
    <t>AGUACALIENTE o SAN FRANCISCO</t>
  </si>
  <si>
    <t>4.1.5</t>
  </si>
  <si>
    <t>VARABLANCA</t>
  </si>
  <si>
    <t>5.1.5</t>
  </si>
  <si>
    <t>CURUBANDE</t>
  </si>
  <si>
    <t>6.1.5</t>
  </si>
  <si>
    <t>PAQUERA</t>
  </si>
  <si>
    <t>2.2.5</t>
  </si>
  <si>
    <t>PIEDADES SUR</t>
  </si>
  <si>
    <t>3.2.5</t>
  </si>
  <si>
    <t>LLANOS DE SANTA LUCIA</t>
  </si>
  <si>
    <t>4.2.5</t>
  </si>
  <si>
    <t>SANTA LUCIA</t>
  </si>
  <si>
    <t>5.2.5</t>
  </si>
  <si>
    <t>SAMARA</t>
  </si>
  <si>
    <t>6.2.5</t>
  </si>
  <si>
    <t>7.2.5</t>
  </si>
  <si>
    <t>CARIARI</t>
  </si>
  <si>
    <t>1.3.5</t>
  </si>
  <si>
    <t>2.3.5</t>
  </si>
  <si>
    <t>TACARES</t>
  </si>
  <si>
    <t>3.3.5</t>
  </si>
  <si>
    <t>4.3.5</t>
  </si>
  <si>
    <t>SANTO TOMAS</t>
  </si>
  <si>
    <t>5.3.5</t>
  </si>
  <si>
    <t>CARTAGENA</t>
  </si>
  <si>
    <t>6.3.5</t>
  </si>
  <si>
    <t>PILAS</t>
  </si>
  <si>
    <t>7.3.5</t>
  </si>
  <si>
    <t>EL CAIRO</t>
  </si>
  <si>
    <t>1.4.5</t>
  </si>
  <si>
    <t>4.4.5</t>
  </si>
  <si>
    <t>2.5.5</t>
  </si>
  <si>
    <t>3.5.5</t>
  </si>
  <si>
    <t>SANTA TERESITA</t>
  </si>
  <si>
    <t>4.5.5</t>
  </si>
  <si>
    <t>6.5.5</t>
  </si>
  <si>
    <t>PIEDRAS BLANCAS</t>
  </si>
  <si>
    <t>1.6.5</t>
  </si>
  <si>
    <t>LEGUA</t>
  </si>
  <si>
    <t>2.6.5</t>
  </si>
  <si>
    <t>5.6.5</t>
  </si>
  <si>
    <t>POROSAL</t>
  </si>
  <si>
    <t>7.6.5</t>
  </si>
  <si>
    <t>DUACARI</t>
  </si>
  <si>
    <t>1.7.5</t>
  </si>
  <si>
    <t>PICAGRES</t>
  </si>
  <si>
    <t>2.7.5</t>
  </si>
  <si>
    <t>CANDELARIA</t>
  </si>
  <si>
    <t>3.7.5</t>
  </si>
  <si>
    <t>1.8.5</t>
  </si>
  <si>
    <t>IPIS</t>
  </si>
  <si>
    <t>2.8.5</t>
  </si>
  <si>
    <t>SABANA REDONDA</t>
  </si>
  <si>
    <t>5.8.5</t>
  </si>
  <si>
    <t>LIBANO</t>
  </si>
  <si>
    <t>6.8.5</t>
  </si>
  <si>
    <t>PITTIER</t>
  </si>
  <si>
    <t>1.9.5</t>
  </si>
  <si>
    <t>PIEDADES</t>
  </si>
  <si>
    <t>2.9.5</t>
  </si>
  <si>
    <t>LA CEIBA</t>
  </si>
  <si>
    <t>5.9.5</t>
  </si>
  <si>
    <t>PORVENIR</t>
  </si>
  <si>
    <t>1.10.5</t>
  </si>
  <si>
    <t>SAN FELIPE</t>
  </si>
  <si>
    <t>2.10.5</t>
  </si>
  <si>
    <t>VENECIA</t>
  </si>
  <si>
    <t>4.10.5</t>
  </si>
  <si>
    <t>CUREÑA</t>
  </si>
  <si>
    <t>1.11.5</t>
  </si>
  <si>
    <t>CASCAJAL</t>
  </si>
  <si>
    <t>2.11.5</t>
  </si>
  <si>
    <t>5.11.5</t>
  </si>
  <si>
    <t>MATAMBÚ</t>
  </si>
  <si>
    <t>1.12.5</t>
  </si>
  <si>
    <t>SABANILLAS</t>
  </si>
  <si>
    <t>2.12.5</t>
  </si>
  <si>
    <t>RODRIGUEZ</t>
  </si>
  <si>
    <t>1.13.5</t>
  </si>
  <si>
    <t>COLIMA</t>
  </si>
  <si>
    <t>2.13.5</t>
  </si>
  <si>
    <t>DELICIAS</t>
  </si>
  <si>
    <t>1.16.5</t>
  </si>
  <si>
    <t>CARARA</t>
  </si>
  <si>
    <t>1.19.5</t>
  </si>
  <si>
    <t>1.20.5</t>
  </si>
  <si>
    <t>1.1.6</t>
  </si>
  <si>
    <t>SAN FRANCISCO DE DOS RIOS</t>
  </si>
  <si>
    <t>2.1.6</t>
  </si>
  <si>
    <t>3.1.6</t>
  </si>
  <si>
    <t>GUADALUPE o ARENILLA</t>
  </si>
  <si>
    <t>6.1.6</t>
  </si>
  <si>
    <t>MANZANILLO</t>
  </si>
  <si>
    <t>2.2.6</t>
  </si>
  <si>
    <t>4.2.6</t>
  </si>
  <si>
    <t>SAN JOSE DE LA MONTAÑA</t>
  </si>
  <si>
    <t>5.2.6</t>
  </si>
  <si>
    <t>NOSARA</t>
  </si>
  <si>
    <t>6.2.6</t>
  </si>
  <si>
    <t>CALDERA</t>
  </si>
  <si>
    <t>7.2.6</t>
  </si>
  <si>
    <t>1.3.6</t>
  </si>
  <si>
    <t>FRAILES</t>
  </si>
  <si>
    <t>2.3.6</t>
  </si>
  <si>
    <t>3.3.6</t>
  </si>
  <si>
    <t>DULCE NOMBRE</t>
  </si>
  <si>
    <t>4.3.6</t>
  </si>
  <si>
    <t>5.3.6</t>
  </si>
  <si>
    <t>CUAJINIQUIL</t>
  </si>
  <si>
    <t>6.3.6</t>
  </si>
  <si>
    <t>COLINAS</t>
  </si>
  <si>
    <t>7.3.6</t>
  </si>
  <si>
    <t>ALEGRIA</t>
  </si>
  <si>
    <t>1.4.6</t>
  </si>
  <si>
    <t>CANDELARITA</t>
  </si>
  <si>
    <t>4.4.6</t>
  </si>
  <si>
    <t>PURABÁ</t>
  </si>
  <si>
    <t>2.5.6</t>
  </si>
  <si>
    <t>3.5.6</t>
  </si>
  <si>
    <t>PAVONES</t>
  </si>
  <si>
    <t>6.5.6</t>
  </si>
  <si>
    <t>BAHIA DRAKE</t>
  </si>
  <si>
    <t>1.6.6</t>
  </si>
  <si>
    <t>MONTERREY</t>
  </si>
  <si>
    <t>2.6.6</t>
  </si>
  <si>
    <t>1.7.6</t>
  </si>
  <si>
    <t>JARIS</t>
  </si>
  <si>
    <t>2.7.6</t>
  </si>
  <si>
    <t>ESQUIPULAS</t>
  </si>
  <si>
    <t>1.8.6</t>
  </si>
  <si>
    <t>RANCHO REDONDO</t>
  </si>
  <si>
    <t>5.8.6</t>
  </si>
  <si>
    <t>TIERRAS MORENAS</t>
  </si>
  <si>
    <t>6.8.6</t>
  </si>
  <si>
    <t>GUTIERREZ BRAUN</t>
  </si>
  <si>
    <t>1.9.6</t>
  </si>
  <si>
    <t>BRASIL</t>
  </si>
  <si>
    <t>5.9.6</t>
  </si>
  <si>
    <t>BEJUCO</t>
  </si>
  <si>
    <t>2.10.6</t>
  </si>
  <si>
    <t>PITAL</t>
  </si>
  <si>
    <t>2.11.6</t>
  </si>
  <si>
    <t>2.13.6</t>
  </si>
  <si>
    <t>DOS RIOS</t>
  </si>
  <si>
    <t>1.19.6</t>
  </si>
  <si>
    <t>PLATANARES</t>
  </si>
  <si>
    <t>1.20.6</t>
  </si>
  <si>
    <t>1.1.7</t>
  </si>
  <si>
    <t>2.1.7</t>
  </si>
  <si>
    <t>3.1.7</t>
  </si>
  <si>
    <t>CORRALILLO</t>
  </si>
  <si>
    <t>6.1.7</t>
  </si>
  <si>
    <t>GUACIMAL</t>
  </si>
  <si>
    <t>2.2.7</t>
  </si>
  <si>
    <t>5.2.7</t>
  </si>
  <si>
    <t>BELEN DE NOSARITA</t>
  </si>
  <si>
    <t>7.2.7</t>
  </si>
  <si>
    <t>LA COLONIA</t>
  </si>
  <si>
    <t>1.3.7</t>
  </si>
  <si>
    <t>PATARRA</t>
  </si>
  <si>
    <t>2.3.7</t>
  </si>
  <si>
    <t>PUENTE DE PIEDRA</t>
  </si>
  <si>
    <t>3.3.7</t>
  </si>
  <si>
    <t>4.3.7</t>
  </si>
  <si>
    <t>TURES</t>
  </si>
  <si>
    <t>5.3.7</t>
  </si>
  <si>
    <t>DIRIA</t>
  </si>
  <si>
    <t>6.3.7</t>
  </si>
  <si>
    <t>CHÁNGUENA</t>
  </si>
  <si>
    <t>7.3.7</t>
  </si>
  <si>
    <t>REVENTAZON</t>
  </si>
  <si>
    <t>1.4.7</t>
  </si>
  <si>
    <t>DESAMPARADITOS</t>
  </si>
  <si>
    <t>2.5.7</t>
  </si>
  <si>
    <t>SANTA EULALIA</t>
  </si>
  <si>
    <t>3.5.7</t>
  </si>
  <si>
    <t>TUIS</t>
  </si>
  <si>
    <t>1.6.7</t>
  </si>
  <si>
    <t>SALITRILLOS</t>
  </si>
  <si>
    <t>2.6.7</t>
  </si>
  <si>
    <t>ROSARIO</t>
  </si>
  <si>
    <t>1.7.7</t>
  </si>
  <si>
    <t>QUITIRRISI</t>
  </si>
  <si>
    <t>2.7.7</t>
  </si>
  <si>
    <t>LA GRANJA</t>
  </si>
  <si>
    <t>1.8.7</t>
  </si>
  <si>
    <t>PURRAL</t>
  </si>
  <si>
    <t>5.8.7</t>
  </si>
  <si>
    <t>ARENAL</t>
  </si>
  <si>
    <t>2.10.7</t>
  </si>
  <si>
    <t>2.11.7</t>
  </si>
  <si>
    <t>BRISAS</t>
  </si>
  <si>
    <t>2.13.7</t>
  </si>
  <si>
    <t>YOLILLAL</t>
  </si>
  <si>
    <t>1.19.7</t>
  </si>
  <si>
    <t>1.1.8</t>
  </si>
  <si>
    <t>MATA REDONDA</t>
  </si>
  <si>
    <t>2.1.8</t>
  </si>
  <si>
    <t>3.1.8</t>
  </si>
  <si>
    <t>TIERRA BLANCA</t>
  </si>
  <si>
    <t>6.1.8</t>
  </si>
  <si>
    <t>BARRANCA</t>
  </si>
  <si>
    <t>2.2.8</t>
  </si>
  <si>
    <t>1.3.8</t>
  </si>
  <si>
    <t>SAN CRISTOBAL</t>
  </si>
  <si>
    <t>2.3.8</t>
  </si>
  <si>
    <t>BOLIVAR</t>
  </si>
  <si>
    <t>3.3.8</t>
  </si>
  <si>
    <t>RIO AZUL</t>
  </si>
  <si>
    <t>4.3.8</t>
  </si>
  <si>
    <t>PARA</t>
  </si>
  <si>
    <t>5.3.8</t>
  </si>
  <si>
    <t>CABO VELAS</t>
  </si>
  <si>
    <t>6.3.8</t>
  </si>
  <si>
    <t>BIOLLEY</t>
  </si>
  <si>
    <t>1.4.8</t>
  </si>
  <si>
    <t>2.5.8</t>
  </si>
  <si>
    <t>ESCOBAL</t>
  </si>
  <si>
    <t>3.5.8</t>
  </si>
  <si>
    <t>TAYUTIC</t>
  </si>
  <si>
    <t>2.6.8</t>
  </si>
  <si>
    <t>PALMITOS</t>
  </si>
  <si>
    <t>2.10.8</t>
  </si>
  <si>
    <t>LA TIGRA</t>
  </si>
  <si>
    <t>2.13.8</t>
  </si>
  <si>
    <t>CANALETE</t>
  </si>
  <si>
    <t>1.19.8</t>
  </si>
  <si>
    <t>CAJON</t>
  </si>
  <si>
    <t>1.1.9</t>
  </si>
  <si>
    <t>PAVAS</t>
  </si>
  <si>
    <t>2.1.9</t>
  </si>
  <si>
    <t>RIO SEGUNDO</t>
  </si>
  <si>
    <t>3.1.9</t>
  </si>
  <si>
    <t>6.1.9</t>
  </si>
  <si>
    <t>Desierto (MONTE VERDE)</t>
  </si>
  <si>
    <t>2.2.9</t>
  </si>
  <si>
    <t>ALFARO</t>
  </si>
  <si>
    <t>1.3.9</t>
  </si>
  <si>
    <t>5.3.9</t>
  </si>
  <si>
    <t>TAMARINDO</t>
  </si>
  <si>
    <t>6.3.9</t>
  </si>
  <si>
    <t>BRUNKA</t>
  </si>
  <si>
    <t>1.4.9</t>
  </si>
  <si>
    <t>CHIRES</t>
  </si>
  <si>
    <t>3.5.9</t>
  </si>
  <si>
    <t>2.10.9</t>
  </si>
  <si>
    <t>LA PALMERA</t>
  </si>
  <si>
    <t>1.19.9</t>
  </si>
  <si>
    <t>BARU</t>
  </si>
  <si>
    <t>1.1.10</t>
  </si>
  <si>
    <t>HATILLO</t>
  </si>
  <si>
    <t>2.1.10</t>
  </si>
  <si>
    <t>3.1.10</t>
  </si>
  <si>
    <t>LLANO GRANDE</t>
  </si>
  <si>
    <t>6.1.10</t>
  </si>
  <si>
    <t>COBANO</t>
  </si>
  <si>
    <t>2.2.10</t>
  </si>
  <si>
    <t>VOLIO</t>
  </si>
  <si>
    <t>1.3.10</t>
  </si>
  <si>
    <t>DAMAS</t>
  </si>
  <si>
    <t>3.5.10</t>
  </si>
  <si>
    <t>TRES EQUIS</t>
  </si>
  <si>
    <t>2.10.10</t>
  </si>
  <si>
    <t>VENADO</t>
  </si>
  <si>
    <t>1.19.10</t>
  </si>
  <si>
    <t>RIO NUEVO</t>
  </si>
  <si>
    <t>1.1.11</t>
  </si>
  <si>
    <t>SAN SEBASTIAN</t>
  </si>
  <si>
    <t>2.1.11</t>
  </si>
  <si>
    <t>TURRUCARES</t>
  </si>
  <si>
    <t>3.1.11</t>
  </si>
  <si>
    <t>QUEBRADILLA</t>
  </si>
  <si>
    <t>6.1.11</t>
  </si>
  <si>
    <t>CHACARITA</t>
  </si>
  <si>
    <t>2.2.11</t>
  </si>
  <si>
    <t>1.3.11</t>
  </si>
  <si>
    <t>SAN RAFAEL ABAJO</t>
  </si>
  <si>
    <t>3.5.11</t>
  </si>
  <si>
    <t>LA  ISABEL</t>
  </si>
  <si>
    <t>2.10.11</t>
  </si>
  <si>
    <t>CUTRIS</t>
  </si>
  <si>
    <t>1.19.11</t>
  </si>
  <si>
    <t>PARAMO</t>
  </si>
  <si>
    <t>1.1.12</t>
  </si>
  <si>
    <t>PRUEBA</t>
  </si>
  <si>
    <t>2.1.12</t>
  </si>
  <si>
    <t>TAMBOR</t>
  </si>
  <si>
    <t>6.1.12</t>
  </si>
  <si>
    <t>CHIRA</t>
  </si>
  <si>
    <t>2.2.12</t>
  </si>
  <si>
    <t>1.3.12</t>
  </si>
  <si>
    <t>GRAVILIAS</t>
  </si>
  <si>
    <t>3.5.12</t>
  </si>
  <si>
    <t>CHIRRIPO</t>
  </si>
  <si>
    <t>2.10.12</t>
  </si>
  <si>
    <t>1.19.12</t>
  </si>
  <si>
    <t>LA AMISTAD</t>
  </si>
  <si>
    <t>2.1.13</t>
  </si>
  <si>
    <t>GARITA</t>
  </si>
  <si>
    <t>6.1.13</t>
  </si>
  <si>
    <t>ACAPULCO</t>
  </si>
  <si>
    <t>2.2.13</t>
  </si>
  <si>
    <t>PEÑAS BLANCAS</t>
  </si>
  <si>
    <t>1.3.13</t>
  </si>
  <si>
    <t>LOS GUIDOS</t>
  </si>
  <si>
    <t>2.10.13</t>
  </si>
  <si>
    <t>POCOSOL</t>
  </si>
  <si>
    <t>2.1.14</t>
  </si>
  <si>
    <t>6.1.14</t>
  </si>
  <si>
    <t>EL ROBLE</t>
  </si>
  <si>
    <t>2.2.14</t>
  </si>
  <si>
    <t>6.1.15</t>
  </si>
  <si>
    <t>ARANCIBIA</t>
  </si>
  <si>
    <t>6.1.16</t>
  </si>
  <si>
    <t>ISLA DEL COCO</t>
  </si>
  <si>
    <t>6.12.1</t>
  </si>
  <si>
    <t>6.13.1</t>
  </si>
  <si>
    <t>PUERTOJIMENEZ</t>
  </si>
  <si>
    <t>TIPO_CARTERA</t>
  </si>
  <si>
    <t>Consumo (excepto vehículos y tarjetas).  Se debe utilizar solo para personas físicas</t>
  </si>
  <si>
    <t>Vehículos.  Se debe utilizar solo para personas físicas</t>
  </si>
  <si>
    <t>Tarjeta de crédito.</t>
  </si>
  <si>
    <t>Vivienda residencial  Se debe utilizar solo para personas físicas</t>
  </si>
  <si>
    <t>Micro y Pequeña Empresa</t>
  </si>
  <si>
    <t>Para efectos del uso de los códigos 4, 5 y 6 se utilizará la definición que establece el Ministerio de Economía e Industria y Comercio.</t>
  </si>
  <si>
    <t>Gran Empresa (Corporativo)</t>
  </si>
  <si>
    <t>Gobierno Central</t>
  </si>
  <si>
    <t>Artículo 167 Ley 7052 (Cuota Refinanciada) 2)</t>
  </si>
  <si>
    <t>LEY No. 7052  LEY DEL SISTEMA FINANCIERO NACIONAL PARA LA VIVIENDA
Artículo 167.- Las entidades autorizadas podrán otorgar sus créditos mediante sistemas de pago, en los cuales la cuota se ajuste con base en la variación de los salarios mínimos. Esas cuotas pueden ser menores al mínimo necesario para cubrir intereses y amortización -cuota refinanciada- y las diferencias en descubierto se acumularán en el saldo del crédito en forma de capitalización, sin que por ello se pueda aplicar el artículo 505 del Código de Comercio. En todo caso, el monto de la cuota así fijada será aplicable primero a cubrir intereses, y si queda algo será aplicado a amortizar la deuda. Similar tratamiento podrá aplicarse a créditos ya establecidos. Los entes autorizados podrán utilizar sistemas mediante otros parámetros fijados por la Junta Directiva del Banco. (Reformado por Ley No. 7558 del 3 de noviembre de 1995)</t>
  </si>
  <si>
    <t>Microcrédito SBD</t>
  </si>
  <si>
    <t>Banca Segundo Piso SBD</t>
  </si>
  <si>
    <t>Banca Desarrollo SBD</t>
  </si>
  <si>
    <t>TIPO_POLIZA</t>
  </si>
  <si>
    <t xml:space="preserve">PERSONALES - INDIVIDUALES </t>
  </si>
  <si>
    <t xml:space="preserve">PERSONALES - COLECTIVAS </t>
  </si>
  <si>
    <t>GENERALES</t>
  </si>
  <si>
    <t>OTRO TIPO DE PÓLIZAS</t>
  </si>
  <si>
    <t>TIPO_MOTIVO_OPERACION_NO_REPORTADA</t>
  </si>
  <si>
    <t>CANCELACION MEDIANTE PAGO DEL DEUDOR SEGÚN CONTRATO</t>
  </si>
  <si>
    <t>CANCELACION MEDIANTE PAGO DE FIADOR O AVALISTA.</t>
  </si>
  <si>
    <t>VENTA DE OPERACION</t>
  </si>
  <si>
    <t>REFINANCIAMIENTO TOTAL POR LA MISMA ENTIDAD</t>
  </si>
  <si>
    <t xml:space="preserve">NOVACION DE DEUDOR O CODEUDOR </t>
  </si>
  <si>
    <t>CONDONACION</t>
  </si>
  <si>
    <t>DESCUENTO O CESION (FIDEICOMISO, PROCESO DE TITULARIZACION U OTROS VEHÍCULOS)</t>
  </si>
  <si>
    <t>ADJUDICACION DE GARANTÍAS</t>
  </si>
  <si>
    <t>DACION DE GARANTÍAS EN PAGO</t>
  </si>
  <si>
    <t>COMPENSACION (BACK TO BACK)</t>
  </si>
  <si>
    <t xml:space="preserve">PASADO POR INCOBRABLE POR LA ENTIDAD FINANCIERA </t>
  </si>
  <si>
    <t>MANDATO LEGAL</t>
  </si>
  <si>
    <t>PROGRAMA DE PREMIOS DE LA ENTIDAD</t>
  </si>
  <si>
    <t>APLICACION DE POLIZAS DE SEGUROS</t>
  </si>
  <si>
    <t>CAMBIO NÚMERO DE OPERACION.</t>
  </si>
  <si>
    <t>VENCIMIENTO DE LA OPERACION CONTINGENTE.</t>
  </si>
  <si>
    <t>EJECUCION DE UNA OPERACION CONTINGENTE.</t>
  </si>
  <si>
    <t>TRASLADO A UN FIDEICOMISO.</t>
  </si>
  <si>
    <t xml:space="preserve">REFINANCIAMIENTO TOTAL POR PARTE DE OTRA ENTIDAD FINANCIERA </t>
  </si>
  <si>
    <t>ENTIDAD DESINSCRITA</t>
  </si>
  <si>
    <t>CANCELACION MEDIANTE PAGO DE UN JUZGADO, PRODUCTO DEL REMATE EN UN PROCESO DE COBRO JUDICIAL.</t>
  </si>
  <si>
    <t>MÚLTIPLES MOTIVOS DE LIQUIDACION, AL MENOS UNO MAYOR A ¢25.000 QUE IMPLIQUE CPH3.</t>
  </si>
  <si>
    <t>MÚLTIPLES MOTIVOS DE LIQUIDACION QUE IMPLIQUE CPH3, TODOS CON MONTO MENOR A ¢25.000 Y OTROS MOTIVOS QUE NO IMPLIQUEN CPH3.</t>
  </si>
  <si>
    <t>CUALESQUIERA DOS O MÁS MOTIVOS DE LIQUIDACION, TODOS DIFERENTES DE LOS QUE LLEVAN A CPH3</t>
  </si>
  <si>
    <t>VENCIMIENTO CONTRACTUAL DE LA LÍNEA DE CRÉDITO OTORGADA PENDIENTE DE UTILIZACION, SIN COMPROMISO DE DESEMBOLSAR</t>
  </si>
  <si>
    <t>ELIMINADO</t>
  </si>
  <si>
    <t>EL FIADOR ASUMIO FORMALMENTE EL PAGO TEMPORAL O PERMANENTEMENTE DE LA OPERACION CREDITICIA.</t>
  </si>
  <si>
    <t>DACION DE GARANTÍAS EN PAGO PARCIAL DE LA OPERACION</t>
  </si>
  <si>
    <t>PAGO DE CUOTAS DE PRINCIPAL O INTERESES  NORMALIZADA POR PARTE DEL DEUDOR</t>
  </si>
  <si>
    <t>PAGO TOTAL DEL SALDO DE PRINCIPAL O INTERESES DE LOS DESEMBOLSOS DE LA TARJETA DE CRÉDITO</t>
  </si>
  <si>
    <t>OPERACION CREDITICIA QUE SE HABÍA LIQUIDADO COMO INCOBRABLE POR LA ENTIDAD FINANCIERA Y QUE POSTERIORMENTE FUE CANCELADA POR EL DEUDOR.</t>
  </si>
  <si>
    <t>EJECUCION DE AVALES DEL FONDO DE AVALES DEL FIDEICOMISO NACIONAL PARA EL DESARROLLO, FINADE</t>
  </si>
  <si>
    <t>EJECUCION DE AVALES DEL FONDO ESPECIAL PARA EL DESARROLLO DE LAS MICRO, PEQUEÑAS Y MEDIANAS EMPRESAS, FODEMIPYME</t>
  </si>
  <si>
    <t>CANCELACION MEDIANTE PAGO DE LA PÉRDIDA RESARCIDA POR ALGÚN PROVEEDOR DE PROTECCION CREDITICIA.</t>
  </si>
  <si>
    <t>OPERACION CREDITICIA REACTIVADA, CON EL MISMO IDOPERACION.  (PREVIA JUSTIFICACION ANTE LA SUGEF)</t>
  </si>
  <si>
    <t>INSTITUCIONES_PUBLICAS_REGISTRADAS</t>
  </si>
  <si>
    <r>
      <t xml:space="preserve">Para el detalle de las entidades ir al siguiente enlace:
</t>
    </r>
    <r>
      <rPr>
        <sz val="9"/>
        <color theme="1"/>
        <rFont val="Cambria"/>
        <family val="1"/>
      </rPr>
      <t>https://www.sugef.fi.cr/ver/informacion_relevante/grupos%20de%20interes%20y%20control%20de%20limites/Tabla%20entidades%20sector%20publico.pdf#.Y1wzJHbMLIW</t>
    </r>
  </si>
  <si>
    <t>TIPO_OPERADOR_SBD</t>
  </si>
  <si>
    <t>Ir al siguiente enlace.</t>
  </si>
  <si>
    <t>ENTIDAD_AUTORIZADA_SBD</t>
  </si>
  <si>
    <t>CATEGORIA_RIESGO</t>
  </si>
  <si>
    <t>ENTIDADES_SUPERVISADAS_POR_SUGEF</t>
  </si>
  <si>
    <t>Para el detalle de las entidades ir al siguiente enlace:
https://www.sugef.fi.cr/ver/entidades_supervisadas/lista_entidades_supervisadas/entidades_fiscalizadas/2023/2023_01.pdf#.Y9w5YXbMLIV</t>
  </si>
  <si>
    <t>TIPO_MONEDA</t>
  </si>
  <si>
    <t>EQUIVALENCIA_CALIFICACIONES_AGENCIAS_CALIFICADORAS</t>
  </si>
  <si>
    <t>TASA_INCUMPLIMIENTO</t>
  </si>
  <si>
    <t>TIPO_COLATERAL_REAL</t>
  </si>
  <si>
    <t>TIPO_COLATERAL_FINANCIERO</t>
  </si>
  <si>
    <t xml:space="preserve">Cambios en </t>
  </si>
  <si>
    <t>Para efectos de las pruebas</t>
  </si>
  <si>
    <t>Validación</t>
  </si>
  <si>
    <t>Bryan</t>
  </si>
  <si>
    <t>Carolina</t>
  </si>
  <si>
    <t>Estado</t>
  </si>
  <si>
    <t>Estructura</t>
  </si>
  <si>
    <t>Carlos Alberto</t>
  </si>
  <si>
    <t>Leonel</t>
  </si>
  <si>
    <t>Atendida_SICVECA</t>
  </si>
  <si>
    <t>Descripción</t>
  </si>
  <si>
    <t>Deyma</t>
  </si>
  <si>
    <t>Pablo</t>
  </si>
  <si>
    <t>Atendida_T.I.</t>
  </si>
  <si>
    <t>Estructura y Descripción</t>
  </si>
  <si>
    <t>Eladio</t>
  </si>
  <si>
    <t>Rodolfo</t>
  </si>
  <si>
    <t>Pendiente_SICVECA</t>
  </si>
  <si>
    <t>Validación/Estructura/Descripción</t>
  </si>
  <si>
    <t>Irvin</t>
  </si>
  <si>
    <t xml:space="preserve"> </t>
  </si>
  <si>
    <t>Pendiente_T.I.</t>
  </si>
  <si>
    <t>Estado para pruebas</t>
  </si>
  <si>
    <t>C_ARCHIVO</t>
  </si>
  <si>
    <t>NOMBRE_ARCHIVO</t>
  </si>
  <si>
    <t>NEC2024_Deudores</t>
  </si>
  <si>
    <t>5101  / Deudores</t>
  </si>
  <si>
    <t>NEC2024_IngresoDeudores</t>
  </si>
  <si>
    <t>5102  / IngresoDeudores</t>
  </si>
  <si>
    <t>NEC2024_Operaciones</t>
  </si>
  <si>
    <t>5103  / Operaciones</t>
  </si>
  <si>
    <t>NEC2024_OrigenRecursos</t>
  </si>
  <si>
    <t>5104  / OrigenRecursos</t>
  </si>
  <si>
    <t>NEC2024_ActividadEconomica</t>
  </si>
  <si>
    <t>5105  / ActividadEconomica</t>
  </si>
  <si>
    <t>NEC2024_NaturalezaGasto</t>
  </si>
  <si>
    <t>5106  / NaturalezaGasto</t>
  </si>
  <si>
    <t>NEC2024_CuentasXCobrar</t>
  </si>
  <si>
    <t>5107  / CuentasXCobrar</t>
  </si>
  <si>
    <t>NEC2024_CreditosSindicados</t>
  </si>
  <si>
    <t>5108  / CreditosSindicados</t>
  </si>
  <si>
    <t>NEC2024_Codeudores</t>
  </si>
  <si>
    <t>5109  / Codeudores</t>
  </si>
  <si>
    <t>NEC2024_Modificacion</t>
  </si>
  <si>
    <t>5110  / Modificacion</t>
  </si>
  <si>
    <t>NEC2024_Canceladaxxxxx</t>
  </si>
  <si>
    <r>
      <t xml:space="preserve">5111  / Comprada (antes </t>
    </r>
    <r>
      <rPr>
        <strike/>
        <sz val="11"/>
        <color theme="1"/>
        <rFont val="Calibri"/>
        <family val="2"/>
        <scheme val="minor"/>
      </rPr>
      <t>Cancelada)</t>
    </r>
  </si>
  <si>
    <t>NEC2024_CambioClimatico</t>
  </si>
  <si>
    <t>5112  / CambioClimatico</t>
  </si>
  <si>
    <t>NEC2024_Garantias_Operacion</t>
  </si>
  <si>
    <t>5113  / Garantias_Operacion</t>
  </si>
  <si>
    <t>NEC2024_OperacionesBienesRealizables</t>
  </si>
  <si>
    <t>5114  / OperacionesBienesRealizables</t>
  </si>
  <si>
    <t>NEC2024_Fideicomiso</t>
  </si>
  <si>
    <t>5115  / Fideicomiso</t>
  </si>
  <si>
    <t>NEC2024_BienesRealizablesNoReportados</t>
  </si>
  <si>
    <t>5116  / BienesRealizablesNoReportados</t>
  </si>
  <si>
    <t>NEC2024_BienesRealizables</t>
  </si>
  <si>
    <t>5117  / BienesRealizables</t>
  </si>
  <si>
    <t>NEC2024_Gravamenes</t>
  </si>
  <si>
    <t>5118  / Gravamenes</t>
  </si>
  <si>
    <t>NEC2024_CuentasPorCobrarNoAsociadas</t>
  </si>
  <si>
    <t>5119  / CuentasPorCobrarNoAsociadas</t>
  </si>
  <si>
    <t>NEC2024_CuotasAtrasadas</t>
  </si>
  <si>
    <t>5120  / CuotasAtrasadas</t>
  </si>
  <si>
    <t>NEC2024_OperacionesNoReportadas</t>
  </si>
  <si>
    <t>5121  / OperacionesNoReportadas</t>
  </si>
  <si>
    <t>NEC2024_Garantias_Mobiliarias</t>
  </si>
  <si>
    <t>5122  / Garantias_Mobiliarias</t>
  </si>
  <si>
    <t>NEC2024_Garantias_Polizas</t>
  </si>
  <si>
    <t>5201  / Garantias_Polizas</t>
  </si>
  <si>
    <t>NEC2024_GarantiasCartasCredito</t>
  </si>
  <si>
    <t>5202  / GarantiasCartasCredito</t>
  </si>
  <si>
    <t>NEC2024_GarantiasFacturasCedidas</t>
  </si>
  <si>
    <t>5203  / GarantiasFacturasCedidas</t>
  </si>
  <si>
    <t>NEC2024_GarantiasFiduciarias</t>
  </si>
  <si>
    <t>5204  / GarantiasFiduciarias</t>
  </si>
  <si>
    <t>NEC2024_GarantiasReales</t>
  </si>
  <si>
    <t>5205  / GarantiasReales</t>
  </si>
  <si>
    <t>NEC2024_GarantiasValores</t>
  </si>
  <si>
    <t>5206  / GarantiasValores</t>
  </si>
  <si>
    <t>NEC2024_TABLAS</t>
  </si>
  <si>
    <t>Orden</t>
  </si>
  <si>
    <t>Sector</t>
  </si>
  <si>
    <t>Identificación</t>
  </si>
  <si>
    <t>Alias del fiscalizado</t>
  </si>
  <si>
    <t>Nombre del fiscalizado</t>
  </si>
  <si>
    <t>Origen del CRM</t>
  </si>
  <si>
    <t>Archivo al que corresponde</t>
  </si>
  <si>
    <t>BANCOS PRIVADOS Y COOPERATIVOS</t>
  </si>
  <si>
    <t>3101012009</t>
  </si>
  <si>
    <t>BACSANJOSE</t>
  </si>
  <si>
    <t>BANCO BAC SAN JOSE S A</t>
  </si>
  <si>
    <t>Sicveca Pruebas NEC</t>
  </si>
  <si>
    <t>Arch. Operaciones</t>
  </si>
  <si>
    <t>Aplica ajuste en programación</t>
  </si>
  <si>
    <t>3101692649</t>
  </si>
  <si>
    <t>BANCO CMB</t>
  </si>
  <si>
    <t>BANCO CMB COSTA RICA SOCIEDAD ANONIMA</t>
  </si>
  <si>
    <t>Sicveca Operaciones</t>
  </si>
  <si>
    <t>Arch. Garantías</t>
  </si>
  <si>
    <t>Aplica ajuste en descripción</t>
  </si>
  <si>
    <t>3101484559</t>
  </si>
  <si>
    <t>BANGENCR</t>
  </si>
  <si>
    <t>BANCO GENERAL COSTA RICA SOCIEDAD ANONIMA</t>
  </si>
  <si>
    <t>Sicveca Garantías</t>
  </si>
  <si>
    <t>Tablas</t>
  </si>
  <si>
    <t>Aplica ajuste en descripción y programación</t>
  </si>
  <si>
    <t>BANCOS CREADOS POR LEYES ESPECIALES</t>
  </si>
  <si>
    <t>3007078890</t>
  </si>
  <si>
    <t>BANHVI</t>
  </si>
  <si>
    <t>BANCO HIPOTECARIO DE LA VIVIENDA</t>
  </si>
  <si>
    <t>BANCOS COMERCIALES DEL ESTADO</t>
  </si>
  <si>
    <t>4000000019</t>
  </si>
  <si>
    <t>BCR</t>
  </si>
  <si>
    <t>BANCO DE COSTA RICA</t>
  </si>
  <si>
    <t>3101048587</t>
  </si>
  <si>
    <t>BCT</t>
  </si>
  <si>
    <t>BANCO BCT S A</t>
  </si>
  <si>
    <t>4000001021</t>
  </si>
  <si>
    <t>BNCR</t>
  </si>
  <si>
    <t>Banco Nacional de Costa Rica</t>
  </si>
  <si>
    <t>ORGANIZACIONES COOPERATIVAS DE AHORRO Y CRÉDITO</t>
  </si>
  <si>
    <t>3004045138</t>
  </si>
  <si>
    <t>CAC-ALIANZA</t>
  </si>
  <si>
    <t>COOPERATIVA DE AHORRO Y CREDITO ALIANZA DE PEREZ ZELEDON R L COOPEALIANZA R L</t>
  </si>
  <si>
    <t>3004045347</t>
  </si>
  <si>
    <t>CAC-AMISTAD</t>
  </si>
  <si>
    <t>Cooperativa de Ahorro y Crédito La Amistad R L</t>
  </si>
  <si>
    <t>3004045027</t>
  </si>
  <si>
    <t>CAC-ANDE1</t>
  </si>
  <si>
    <t>Cooperativa de Ahorro y Crédito ANDE No. 1, R.L. (COOPEANDE No 1 R.L.)</t>
  </si>
  <si>
    <t>3004092063</t>
  </si>
  <si>
    <t>CAC-AYA</t>
  </si>
  <si>
    <t>COOPERATIVA DE AHORRO Y CREDITO DE LOS EMPLEADOS DEL INSTITUTO COSTARRICENSE DE ACUEDUCTOS Y ALCANTARILLADOS R L</t>
  </si>
  <si>
    <t>3004045110</t>
  </si>
  <si>
    <t>CAC-CAJA</t>
  </si>
  <si>
    <t>COOPERATIVA DE AHORRO Y CREDITO DE LAS PERSONAS FISICAS Y JURIDICAS R L</t>
  </si>
  <si>
    <t>3004045290</t>
  </si>
  <si>
    <t>CAC-COOCIQUE</t>
  </si>
  <si>
    <t>COOPERATIVA DE AHORRO Y CREDITO DE LA COMUNIDAD DE CIUDAD QUESADA R L COOCIQUE R L</t>
  </si>
  <si>
    <t>3004075890</t>
  </si>
  <si>
    <t>CAC-COOPAVEGRA</t>
  </si>
  <si>
    <t>COOPERATIVA DE AHORRO Y CREDITO ANTONIO VEGA GRANADOS R L COOPAVEGRA R L</t>
  </si>
  <si>
    <t>3004051626</t>
  </si>
  <si>
    <t>CAC-COOPECAR</t>
  </si>
  <si>
    <t>COOPERATIVA DE AHORRO Y CREDITO REFACCIONARIO DE ALFARO RUIZ R L COOPECAR R L</t>
  </si>
  <si>
    <t>3004204661</t>
  </si>
  <si>
    <t>CAC-COOPEFYL</t>
  </si>
  <si>
    <t>COOPERATIVA DE AHORRO Y CREDITO DE LOS EMPLEADOS DEL SECTOR PUBLICO PRIVADO E INDEPENDIENTE R L COOPEFYL R L</t>
  </si>
  <si>
    <t>3004190582</t>
  </si>
  <si>
    <t>CAC-COOPELECHEROS</t>
  </si>
  <si>
    <t>Cooperativa de Ahorro y Crédito de los Productores de Leche R L COOPELECHEROS R L</t>
  </si>
  <si>
    <t>3004045205</t>
  </si>
  <si>
    <t>CAC-COOPENAE</t>
  </si>
  <si>
    <t>COOPERATIVA NACIONAL DE EDUCADORES R L (COOPENAE R L)</t>
  </si>
  <si>
    <t>3004161481</t>
  </si>
  <si>
    <t>CAC-CREDE</t>
  </si>
  <si>
    <t>Cooperativa de Ahorro y Crédito para el Desarrollo R L CREDECOOP R L</t>
  </si>
  <si>
    <t>3004045236</t>
  </si>
  <si>
    <t>CAC-GRECIA</t>
  </si>
  <si>
    <t>COOPERATIVA DE AHORRO Y CREDITO DE LA COMUNIDAD DE GRECIA R L (COOPEGRECIA)</t>
  </si>
  <si>
    <t>3004045564</t>
  </si>
  <si>
    <t>CAC-JUDICIAL</t>
  </si>
  <si>
    <t>COOPERATIVA DE AHORRO Y CREDITO DE SERVIDORES JUDICIALES R L COOPEJUDICIAL R L</t>
  </si>
  <si>
    <t>3004071101</t>
  </si>
  <si>
    <t>CAC-MEDICOS</t>
  </si>
  <si>
    <t>COOPERATIVA DE AHORRO Y CREDITO Y SERVICIOS MULTIPLES DE LOS MEDICOS R L COOPEMEDICOS R L</t>
  </si>
  <si>
    <t>3004078670</t>
  </si>
  <si>
    <t>CAC-MEP</t>
  </si>
  <si>
    <t>COOPERATIVA DE AHORRO Y CREDITO DE LOS EMPLEADOS DEL MINISTERIO DE EDUCACION PUBLICA R L COOPEMEP R L</t>
  </si>
  <si>
    <t>3004056856</t>
  </si>
  <si>
    <t>CAC-POPULAR</t>
  </si>
  <si>
    <t>COOPERATIVA DE AHORRO Y CREDITO DE LOS EMPLEADOS DEL BANCO POPULAR Y DE DESARROLLO COMUNAL R L COOPEBANPO R L</t>
  </si>
  <si>
    <t>3004061271</t>
  </si>
  <si>
    <t>CAC-SANMARCOS</t>
  </si>
  <si>
    <t>COOPERATIVA DE AHORRO Y CREDITO DE SAN MARCOS DE TARRAZU R L COOPESANMARCOS R L</t>
  </si>
  <si>
    <t>3004045710</t>
  </si>
  <si>
    <t>CAC-SANRAMON</t>
  </si>
  <si>
    <t>COOPERATIVA DE AHORRO Y CREDITO REFACCIONARIO DE LA COMUNIDAD DE SAN RAMON R L COOPESANRAMON R L</t>
  </si>
  <si>
    <t>3004045111</t>
  </si>
  <si>
    <t>CAC-SERVIDORES</t>
  </si>
  <si>
    <t>COOPERATIVA DE AHORRO Y CREDITO DE LOS SERVIDORES PUBLICOS R L COOPESERVIDORES R L</t>
  </si>
  <si>
    <t>3004066984</t>
  </si>
  <si>
    <t>CAC-UNA</t>
  </si>
  <si>
    <t>COOPERATIVA UNIVERSITARIA DE AHORRO Y CREDITO R L</t>
  </si>
  <si>
    <t>3101216492</t>
  </si>
  <si>
    <t>CATHAY</t>
  </si>
  <si>
    <t>Banco Cathay de Costa Rica S A</t>
  </si>
  <si>
    <t>3101046008</t>
  </si>
  <si>
    <t>DAVIVIENDA</t>
  </si>
  <si>
    <t>Banco Davivienda Costa Rica Sociedad Anonima</t>
  </si>
  <si>
    <t>EMPRESAS FINANCIERAS NO BANCARIAS</t>
  </si>
  <si>
    <t>3101052431</t>
  </si>
  <si>
    <t>F-CAFSA</t>
  </si>
  <si>
    <t>Financiera Cafsa S A</t>
  </si>
  <si>
    <t>3101192928</t>
  </si>
  <si>
    <t>F-COMECA</t>
  </si>
  <si>
    <t>Financiera Comeca, S.A.</t>
  </si>
  <si>
    <t>3101135871</t>
  </si>
  <si>
    <t>F-DESYFIN</t>
  </si>
  <si>
    <t>Financiera Desyfin S.A.</t>
  </si>
  <si>
    <t>3101591259</t>
  </si>
  <si>
    <t>F-MONGE</t>
  </si>
  <si>
    <t>FINANCIERA MONGE SOCIEDAD ANONIMA</t>
  </si>
  <si>
    <t>3101059618</t>
  </si>
  <si>
    <t>F-MULTIMONEY</t>
  </si>
  <si>
    <t>FINANCIERA MULTIMONEY SOCIEDAD ANONIMA</t>
  </si>
  <si>
    <t>3101079006</t>
  </si>
  <si>
    <t>IMPROSA</t>
  </si>
  <si>
    <t>BANCO IMPROSA S A</t>
  </si>
  <si>
    <t>3101023155</t>
  </si>
  <si>
    <t>LAFISE</t>
  </si>
  <si>
    <t>BANCO LAFISE SOCIEDAD ANONIMA</t>
  </si>
  <si>
    <t>ENTIDADES AUTORIZADAS SISTEMA FINANCIERO NACIONAL VIVIENDA</t>
  </si>
  <si>
    <t>3009045021</t>
  </si>
  <si>
    <t>M-ALAJUELA</t>
  </si>
  <si>
    <t>GRUPO MUTUAL ALAJUELA LA VIVIENDA DE AHORRO Y PRESTAMO</t>
  </si>
  <si>
    <t>3009045143</t>
  </si>
  <si>
    <t>M-CARTAGO</t>
  </si>
  <si>
    <t>Mutual Cartago de Ahorro y Préstamo</t>
  </si>
  <si>
    <t>4000042152</t>
  </si>
  <si>
    <t>POPULAR</t>
  </si>
  <si>
    <t>BANCO POPULAR Y DE DESARROLLO COMUNAL</t>
  </si>
  <si>
    <t>3101089984</t>
  </si>
  <si>
    <t>PRIVAL BANK</t>
  </si>
  <si>
    <t>PRIVAL BANK COSTA RICA SOCIEDAD ANONIMA</t>
  </si>
  <si>
    <t>3101127487</t>
  </si>
  <si>
    <t>PROMERICA</t>
  </si>
  <si>
    <t>BANCO PROMERICA DE COSTA RICA S A</t>
  </si>
  <si>
    <t>3101046536</t>
  </si>
  <si>
    <t>SCOTIABANK</t>
  </si>
  <si>
    <t>SCOTIABANK DE COSTA RICA S A</t>
  </si>
  <si>
    <t>OTRAS ENTIDADES FINANCIERAS</t>
  </si>
  <si>
    <t>3007002820</t>
  </si>
  <si>
    <t>SE-CAJANDE</t>
  </si>
  <si>
    <t>Caja de Ahorro y Préstamo de la Ande.</t>
  </si>
  <si>
    <t>Archivo</t>
  </si>
  <si>
    <t>Por hacer el cuadre de operaciones, contra el detalle de reprte  5 enero 2023.</t>
  </si>
  <si>
    <t>Revisado</t>
  </si>
  <si>
    <t>Operaciones</t>
  </si>
  <si>
    <t>El publicado en junio 2022, las validaciones llegaban hasta al 476.  Por lo que cambios a validaciones a partir de 477, no se hacen mención.  Solo inclusiones.</t>
  </si>
  <si>
    <t>5105  /  NEC2024_ActividadEconomica</t>
  </si>
  <si>
    <t>5106  /  NEC2024_NaturalezaGasto</t>
  </si>
  <si>
    <t>revisado</t>
  </si>
  <si>
    <t>5107  /  NEC2024_CuentasXCobrar</t>
  </si>
  <si>
    <t>5104  /  NEC2024_OrigenRecursos</t>
  </si>
  <si>
    <t>5108  /  NEC2024_CreditosSindicados</t>
  </si>
  <si>
    <t>5109  /  NEC2024_Codeudores</t>
  </si>
  <si>
    <t>5110  /  NEC2024_Modificacion</t>
  </si>
  <si>
    <t>5111  /  NEC2024_Cancelada</t>
  </si>
  <si>
    <t>5113  /  NEC2024_Garantias_Operacion</t>
  </si>
  <si>
    <t>5114  /  NEC2024_OperacionesBienesRealizables</t>
  </si>
  <si>
    <t>Bienes realizables no rreportados.</t>
  </si>
  <si>
    <t>5112  /  NEC2024_CambioClimatico</t>
  </si>
  <si>
    <t>5118  /  NEC2024_Gravamenes</t>
  </si>
  <si>
    <t>5119  /  NEC2024_CuentasPorCobrarNoAsociadas</t>
  </si>
  <si>
    <t>5120  /  NEC2024_CuotasAtrasadas</t>
  </si>
  <si>
    <t>por revisar la redacción de la validaciones nuevas de alertas</t>
  </si>
  <si>
    <t>5121  /  NEC2024_OperacionesNoReportadas</t>
  </si>
  <si>
    <t>5122  /  NEC2024_Garantias_Mobiliarias</t>
  </si>
  <si>
    <t>6 enero 2022;  se hizo la revisión del documentos,  todos los archivos,  los cambios indicado en CONTROL DE CAMBIOS con respecto a cada una de las hojas de los archivos.</t>
  </si>
  <si>
    <t>Publicación del 28 de marzo 2023</t>
  </si>
  <si>
    <t>Detalle de validaciones con la numeración, versión 1. antes de publicación del 28 de marzo 2023.</t>
  </si>
  <si>
    <t>Comparativo de numeración
versión actual respecto a anterior</t>
  </si>
  <si>
    <t>#</t>
  </si>
  <si>
    <t>Descripción de la validación</t>
  </si>
  <si>
    <t># VRS 1.16</t>
  </si>
  <si>
    <t># T.I.</t>
  </si>
  <si>
    <t>rrrrr</t>
  </si>
  <si>
    <t>Apartado</t>
  </si>
  <si>
    <t>nuer</t>
  </si>
  <si>
    <t xml:space="preserve">
Los campos “TipoPersonaDeudor” y “IdDeudor” deben corresponder con los campos “TipoPersonaDeudor” y “IdDeudor” del Archivo Deudores. 
</t>
  </si>
  <si>
    <t>Validaciones para la información de operaciones Crediticias</t>
  </si>
  <si>
    <t xml:space="preserve">
El campo “IdOperacionCredito” debe ser el número interno de identificación de la operación asignada por la Entidad. No debe venir en blanco y dicho identificador debe ser único para la entidad en un período.
</t>
  </si>
  <si>
    <t xml:space="preserve">
Cuando el campo “TipoOperacion” indica uno de los siguientes códigos: 2, 4, 5 ó 6 el campo “MontoOperacionAutorizado” debe ser mayor que cero.
</t>
  </si>
  <si>
    <t xml:space="preserve">
Cuando el campo “TipoOperacion” indica el código 1, 7, 8 ó  9 el campo “MontoOperacionAutorizado” debe ser cero.
</t>
  </si>
  <si>
    <t>Modificadase incluyó los códigos 8 y 9 </t>
  </si>
  <si>
    <t xml:space="preserve">
Cuando el campo “TipoOperacion” indica el código 2 la sumatoria de los campos “SaldoPrincipalOperacionCrediticia” y “SaldoPorDesembolsarConCompromiso” debe ser menor o igual al campo “MontoOperacionAutorizado”.
</t>
  </si>
  <si>
    <t>8 </t>
  </si>
  <si>
    <t xml:space="preserve">
Cuando el campo “TipoOperacion” indica el código 3, 4 ó 5 el campo “IdLineaCredito” debe reportarse.
</t>
  </si>
  <si>
    <t xml:space="preserve">
Para las operaciones “TipoOperacion” 3 ó 4 con un mismo valor en los campos “IdLineaCredito” y IdOperacionCredito debe cumplirse que para todos los registros con ese mismo IdLineaCredito (independientemente del tipo de operación que reporten) la sumatoria de los campos “SaldoPrincipalOperacionCrediticia”, “SaldoPorDesembolsarConCompromiso” sea igual al campo “MontoOperacionAutorizado” del número de operación reportado con ese IdLineaCredito.
</t>
  </si>
  <si>
    <t>Modificar excluir el código 5</t>
  </si>
  <si>
    <t xml:space="preserve">
Cuando el campo “TipoOperacion” indica el código 1 se debe cumplir con lo siguiente:
·         El campo “SaldoPrincipalOperacionCrediticia” debe ser mayor que cero.
·         El campo “SaldoPorDesembolsarConCompromiso” debe ser cero.
·         El campo “SaldoComisionesOperacionesContingentes” debe ser cero.
·         El campo “SaldoPrincipalConDepositoPrevio” debe ser cero.
·         El campo “SaldoPendienteUtilizacionSinCompromiso” no debe reportarse.
</t>
  </si>
  <si>
    <t xml:space="preserve">
Cuando el campo “TipoOperacion” indica el código 6 se debe cumplir con lo siguiente:
·         El campo “SaldoPorDesembolsarConCompromiso” debe ser cero.
·         El campo “SaldoComisionesOperacionesContingentes” debe ser cero.
·         El campo “SaldoPrincipalOperacionCrediticiaConDepositoPrevio” debe ser cero.
·         El campo “SaldoPrincipalOperacionCrediticia”debe ser cero
·         El campo “SaldoProductosPorCobrar”debe ser cero
</t>
  </si>
  <si>
    <t xml:space="preserve">
Cuando el campo “TipoOperacion” indica el código 7 se debe cumplir con lo siguiente:
·  El “SaldoPrincipalOperacionCrediticia” o "SaldoPrincipalOperacionCrediticiaConDepositoPrevio" debe ser mayor que cero.
·  El campo “SaldoPorDesembolsarConCompromiso” debe ser cero.
·  El campo “SaldoProductos” debe ser cero.
·  El campo “SaldoPendienteUtilizacionSinCompromiso” no debe reportarse.
</t>
  </si>
  <si>
    <t xml:space="preserve">
Cuando el campo “TipoOperacion” indica el código 2 al menos uno de los campos “SaldoPrincipalOperacionCrediticia” o “SaldoPorDesembolsarConCompromiso” debe ser mayor que cero.
</t>
  </si>
  <si>
    <t xml:space="preserve">
Cuando el campo “TipoOperacion” indica el código 5 los campos “SaldoPrincipalOperacionCrediticia” y “SaldoProductosPorCobrar” deben ser cero.
</t>
  </si>
  <si>
    <t>Cuando el campo “TipoOperacion” indica uno de los códigos: 1, 2, 3, 4, 5, 7, 8 ó 9 el campo “SaldoPendienteUtilizacionSinCompromiso” debe ser cero.</t>
  </si>
  <si>
    <t> Se agrega el código 89 y se ajusta para que no venga vacío si no con cero</t>
  </si>
  <si>
    <t xml:space="preserve">
Cuando el campo “TipoOperacion” indica uno de los códigos: 1, 2, 3, 4, 5, 6, 8 ó 9 el campo “SaldoPrincipalConDepositoPrevio” debe ser cero.
</t>
  </si>
  <si>
    <t> Se agrega el código 89</t>
  </si>
  <si>
    <t xml:space="preserve">
Cuando el campo “TipoOperacion" indica uno de los códigos 1, 2, 8  ó 9  y el campo “SaldoPrincipalOperacionCrediticia es mayor que cero y el dato del campo “Fecha Vencimiento es posterior al mes de corte de la información deben reportarse los siguientes campos:
      ·      "CodigoPaisDestinoCredito"
      ·      "TipoEstadoOperacionCrediticia"
      ·      "TipoFrecuenciaPagoActualPrincipal"
      ·      "TasaInteresNominalVigente"
      ·      "IndicadorTipoTasa"
            "FactorDeTiempoCalculoIntereses"
      ·      "IndicadorFormaPagoVigentePrincipal"
      ·      "FechaProximoPagoPrincipal"
      ·      "FechaAmortizacionHasta"
      ·      "FechaPagoPactadoPrincipal"
      ·      "MontoCuotaPrincipalActual"
      ·      "TipoCuotaPrincipal"
      ·      "TasaLey7472"
</t>
  </si>
  <si>
    <t>Sele agrega el campo TasaLey7472</t>
  </si>
  <si>
    <t xml:space="preserve">
Cuando el campo “TipoOperacion" indica el código 3 y el campo “SaldoPrincipalOperacionCrediticia" es mayor que cero y el dato del campo “FechaVencimiento" es posterior al mes de corte de la información deben reportarse los siguientes campos:
     ·         "CodigoPaisDestinoCredito"
     ·         "TipoEstadoOperacionCrediticia"
     ·         "TipoFrecuenciaPagoActualPrincipal"
     ·         "TasaInteresNominalVigente"
     ·         "IndicadorTipoTasa"
     ·         "FactorDeTiempoCalculoIntereses"
     ·         "IndicadorFormaPagoVigentePrincipal"
     ·         "FechaCorteOperacion"
     ·         "FechaProximoPagoPrincipal"
     ·         "FechaAmortizacionHasta"
     ·         "FechaPagoPactadoPrincipal"
     ·         "MontoCuotaPrincipalActual"
     ·         "TipoCuotaPrincipal"
     ·         "TasaLey7472"
</t>
  </si>
  <si>
    <t xml:space="preserve">
El campo “CuentaContablePrincipal” debe tener valor cuando el campo “SaldoPrincipalOperacionCrediticia” es mayor que cero. 
</t>
  </si>
  <si>
    <t xml:space="preserve">
El campo “CuentaContablePrincipalConDepositoPrevio” debe tener valor cuando el campo “SaldoPrincipalConDepositoPrevio” es mayor que cero.
</t>
  </si>
  <si>
    <t xml:space="preserve">
El campo “CuentaContableProductosPorCobrar” debe tener valor cuando el “SaldoProductosPorCobrar” es mayor que cero.
</t>
  </si>
  <si>
    <t xml:space="preserve">
El campo “CuentaContablePorDesembolsarConCompromiso” debe tener valor si el saldo del campo “SaldoPorDesembolsarConCompromiso” es mayor que cero.
</t>
  </si>
  <si>
    <t xml:space="preserve">
El campo “CuentaContableComisiones” debe tener valor si saldo del campo “SaldoComisionesOperacionesContingentes” es mayor que cero.
</t>
  </si>
  <si>
    <t xml:space="preserve">
El campo “CuentaContableSaldoPendienteUtilizacionSinCompromiso” debe tener valor si el campo “SaldoPendienteUtilizacionSinCompromiso” es mayor que cero.
</t>
  </si>
  <si>
    <t xml:space="preserve">
Cuando el campo “TipoOperacion” es 7el campo “TipoEstadoOperacionCrediticia” debe ser 1.
</t>
  </si>
  <si>
    <t xml:space="preserve">
El campo “DiasMaximaMorosidad” debe corresponder al valor máximo para cada IdOperacionCredito entre:
·         Del archivo de CuotasAtrasadas donde el campo “NumCuotaAtrasada” sea 1 se toma el máximo dato del campo “DiasAtraso” entre los registros (si no está en el archivo debe asignar cero para la comparación) y
·         Máximo valor en el campo “DiasAtrasoCuentasPorCobrar” del archivo de cuentas por cobrar (si no está en el archivo debe asignar cero para la comparación).
</t>
  </si>
  <si>
    <t xml:space="preserve">NUEVA </t>
  </si>
  <si>
    <t xml:space="preserve">
Cuando el campo “TipoEstadoOperacionCrediticia” es 1, el campo “DiasMaximaMorosidad” debe ser cero.
</t>
  </si>
  <si>
    <t xml:space="preserve">
Cuando el campo “TipoEstadoOperacionCrediticia” es 2, el campo “DiasMaximaMorosidad” debe ser mayor a cero y menor o igual a 90.
</t>
  </si>
  <si>
    <t xml:space="preserve">
Cuando el campo “TipoEstadoOperacionCrediticia” es 3, el campo “DiasMaximaMorosidad” debe ser mayor a 90 y menor o igual a 180.
</t>
  </si>
  <si>
    <t xml:space="preserve">
Cuando el campo “TipoEstadoOperacionCrediticia” es 4, el campo “DiasMaximaMorosidad” debe ser mayor a 180.
</t>
  </si>
  <si>
    <t xml:space="preserve">
Cuando el campo “MotivoOperaciónEspecial” tiene el código 1 ó 2 debe incluir la información correspondiente a archivo “Modificaciones”.
</t>
  </si>
  <si>
    <t>Cambio de redacción y códigos</t>
  </si>
  <si>
    <t xml:space="preserve">
Cuando el campo “CodigoPaisDestinoCredito” indica el código de Costa Rica, deben reportarse los campos “CodigoProvinciaDestinoCredito”, “CodigoCantonDestinoCredito”, “CodigoProvinciaDependenciaCredito” y “CodigoCantonDependenciaCredito”.
</t>
  </si>
  <si>
    <t xml:space="preserve">
Cuando el campo “IndicadorCreditoSindicado” tiene el código “S” debe reportarse el archivo “CreditoSindicado” y cuando es “N no debe venir dicho archivo.
</t>
  </si>
  <si>
    <t>Redacción y eliminación de lista</t>
  </si>
  <si>
    <t xml:space="preserve">
El campo “MontoDesembolsado” no debe ser mayor que cero cuando el campo “TipoOperacion” tiene uno de los códigos 5 ó 7.
</t>
  </si>
  <si>
    <t xml:space="preserve">
No se debe permitir que el campo “TipoFrecuenciaPagoActualPrincipal” tengan uno de los códigos 4, 5, 6, 7, 8, 9 ó 12, si el campo “PlazoOperacionDias” tiene valor de 28 a 31.
</t>
  </si>
  <si>
    <t>Modificada por cambio en nombre del campo Pazo Operacion</t>
  </si>
  <si>
    <t xml:space="preserve">
No se debe permitir que el campo “TipoFrecuenciaPagoActualPrincipal” tengan uno de los códigos 5, 6, 7, 8, 9 ó 12, si el campo “PlazoOperacionDias” tiene valor de 32 a 62.
</t>
  </si>
  <si>
    <t xml:space="preserve">
No se debe permitir que el campo “TipoFrecuenciaPagoActualPrincipal” tengan uno de los códigos 6, 7, 8, 9 ó 12, si el campo “PlazoOperacionDias” tiene valor de 63 a 92.
</t>
  </si>
  <si>
    <t xml:space="preserve">
No se debe permitir que el campo “TipoFrecuenciaPagoActualPrincipal” tengan uno de los códigos 7, 8, 9 ó 12, si el campo “PlazoOperacionDias” tiene valor de 93 a 123.
</t>
  </si>
  <si>
    <t>No se debe permitir que el campo “TipoFrecuenciaPagoActualPrincipal” tengan uno de los códigos 8, 9 ó 12, si el campo “PlazoOperacionDias” tiene valor de 124 a 184.</t>
  </si>
  <si>
    <t xml:space="preserve">
No se debe permitir que el campo “TipoFrecuenciaPagoActualPrincipal” tenga uno de los códigos 9 ó 12, si el campo “PlazoOperacionDias” tiene valor de 185 a 245.
</t>
  </si>
  <si>
    <t xml:space="preserve">
No se debe permitir que el campo “TipoFrecuenciaPagoActualPrincipal” tenga código 9, si el campo “PlazoOperacionDias” tiene valor de 246 a 366.
</t>
  </si>
  <si>
    <t xml:space="preserve">
No se debe permitir que el campo “TipoFrecuenciaPagoActualIntereses” tenga uno de los códigos 4, 5, 6, 7,8, 9 ó 12, si el campo “PlazoOperacionDias” tiene valor  de 28 a 31.
</t>
  </si>
  <si>
    <t xml:space="preserve">
No se debe permitir que el campo “TipoFrecuenciaPagoActualIntereses” tenga uno de los códigos 5, 6, 7, 8, 9 ó 12 si el campo “PlazoOperacionDias” tiene valor de 32 a 62.
</t>
  </si>
  <si>
    <t xml:space="preserve">
No se debe permitir que el campo “TipoFrecuenciaPagoActualIntereses” tenga uno de los códigos 6, 7, 8, 9 ó 12, si el campo “PlazoOperacionDias” tiene valor de 63 a 92.
</t>
  </si>
  <si>
    <t xml:space="preserve">
No se debe permitir que el campo “TipoFrecuenciaPagoActualIntereses” tenga uno de los códigos 7, 8, 9 ó 12, si el campo “PlazoOperacionDias” tiene valor de 93 a 123.
</t>
  </si>
  <si>
    <t xml:space="preserve">
No se debe permitir que el campo “TipoFrecuenciaPagoActualIntereses” tenga uno de los códigos 8, 9 ó 12, si el campo “PlazoOperacionDias” tiene valor de 124 a 184.
</t>
  </si>
  <si>
    <t xml:space="preserve">
No se debe permitir que el campo “TipoFrecuenciaPagoActualIntereses” tenga uno de los códigos 9 ó 12, si el campo “PlazoOperacionDias” tiene valor de 185 a 245.
</t>
  </si>
  <si>
    <t xml:space="preserve">
No se debe permitir que el campo “TipoFrecuenciaPagoActualIntereses” tenga código 9 si el campo “PlazoOperacionDias” tiene valor de 246 a 366.
</t>
  </si>
  <si>
    <t xml:space="preserve">
El campo “CuentaContablePrincipal” debe iniciar con los valores “13”, “611”, “612”, “613”, “616” y “617” y esos valores deben corresponder únicamente a códigos del último nivel de la tabla Catalogo_Sugef. del Anexo del Acuerdo CONASSIF 6-18 - Reglamento de Información Financiera.  (anterior Acuerdo SUGEF 30-18)  
Adicionalmentelos códigos que inicien con “611” y “613” NO deben finalizar en sus últimos dos dígitos con el valor “01”. 
Los códigos que inicien con 61201 y 61203 NO deben utilizarse en este saldo.
</t>
  </si>
  <si>
    <t>redacción</t>
  </si>
  <si>
    <t xml:space="preserve">
El campo “CuentaContablePrincipalConDepositoPrevio” debe iniciar con los valores “611”, “612” y “613”y esos valores deben corresponder únicamente a códigos del último nivel de la tabla Catalogo_Sugef. del Anexo del Acuerdo CONASSIF 6-18 - Reglamento de Información Financiera.  (anterior Acuerdo SUGEF 30-18)  
Adicionalmentelos códigos que inicien con 611” y “613”,  NO deben finalizar en sus últimos dos dígitos con el valor “02”. Los códigos que inicien con 61202 y 61204, NO deben utilizarse en este saldo.
</t>
  </si>
  <si>
    <t xml:space="preserve">
El campo “CuentaContablePorDesembolsarConCompromiso” debe iniciar con los valores “615” y “619” y esos valores deben corresponder únicamente a códigos del último nivel de la tabla Catalogo_Sugef del Anexo del Acuerdo CONASSIF 6-18 - Reglamento de Información Financiera.  (anterior Acuerdo SUGEF 30-18)  .
</t>
  </si>
  <si>
    <t xml:space="preserve">
El campo “CuentaContableComisiones” debe iniciar con los valores “14201” y esos valores deben corresponder únicamente a códigos del último nivel de la tabla Catalogo_SUGEF del Anexo del Acuerdo CONASSIF 6-18 - Reglamento de Información Financiera.  (anterior Acuerdo SUGEF 30-18)  .
</t>
  </si>
  <si>
    <t xml:space="preserve">
El campo “CuentaContableSaldoPendienteUtilizacionSinCompromiso” debe iniciar con los valores “814” y esos valores deben corresponder únicamente a códigos del último nivel de la tabla Catalogo_Sugef. del Acuerdo CONASSIF 6-18 - Reglamento de Información Financiera.  (anterior Acuerdo SUGEF 30-18)  .
</t>
  </si>
  <si>
    <t xml:space="preserve">
Cuando el campo “TipoFrecuenciaPagoActualPrincipal” tiene el código 10 el campo “TipoCuotaPrincipal” debe tener código 5.
</t>
  </si>
  <si>
    <t xml:space="preserve">
El campo “CodigoClausulaLimiteCredito” debe reportarse cuando el campo “TipoOperacion” es 6.
</t>
  </si>
  <si>
    <t xml:space="preserve">
Cuando el campo “IndicadorOperacionNueva” indica el código “N”, la fecha indicada en el campo “FechaFormalizacion” debe ser anterior al mes de corte de la información. Cuando el campo “IndicadorOperacionNueva” indica el código “S”la fecha indicada en el campo “FechaFormalizacion” debe estar dentro del mes de corte de la informacióna excepción de las operaciones que en el campo “TipoModificacion” en el Archivo Modificadas indican el código 2 “compra”.
</t>
  </si>
  <si>
    <t xml:space="preserve">
Cuando el campo “IndicadorOperacionEspecial” indica “S”,  debe reportarse el campo "TipoMotivoOperacionEspecial" con un valor difente a cero, y cuando el campo “IndicadorOperacionEspecial” indica “N” debe reportarse el campo "TipoMotivoOperacionEspecial" con un valor igual a cero.</t>
  </si>
  <si>
    <t>modificación redacción por eliminación de lista</t>
  </si>
  <si>
    <t xml:space="preserve">
Cuando se reporta un valor en los campos “MontoCuotaPrincipalActual” y “MontoCuotaInteresesActual” este valor no debe ser negativo.
</t>
  </si>
  <si>
    <t xml:space="preserve">
Cuando el “TipoOperacion” es 3 y el campo “IdOperacionCredito” es igual al campo “IdLineaCredito” se debe reportar el campo “SaldoPrincipalOperacionCrediticia” en cero.
</t>
  </si>
  <si>
    <t xml:space="preserve">
Cuando el campo “TipoOperacion” indica el código 3 y el campo “IdOperacionCredito” es igual al campo “IdLineaCredito”al menos uno de los campos “SaldoPorDesembolsarConCompromiso” o “MontoOperacionAutorizado” debe ser mayor que cero.
</t>
  </si>
  <si>
    <t xml:space="preserve">
Cuando el campo “TipoOperacion” indica el código 3 y el campo “IdOperacionCredito” es diferente al campo “IdLineaCredito” el campo “SaldoPrincipalOperacionCrediticia”, debe ser mayor que cero y los campos “SaldoPorDesembolsarConCompromiso” y “MontoOperacionAutorizado” deben ser cero.
</t>
  </si>
  <si>
    <t xml:space="preserve">
El campo TipoEstadoOperacionCrediticia debe existir en la tabla Tipo_Estado_Operacion.
</t>
  </si>
  <si>
    <t xml:space="preserve">
La combinación de los campos “IdOperacionCredito”, “TipoPersonaDeudor” y “IdDeudor” no debe repetirse en los campos “IdOperacionCredito”, “TipoPersonaCodeudor” y “IdCodeudor” del archivo” Codeudores”. 
</t>
  </si>
  <si>
    <t xml:space="preserve">modificación y redacción </t>
  </si>
  <si>
    <t xml:space="preserve">
Cuando el campo “IdLineaCredito” tiene valor debe existir en el campo “IdOperacionCredito” de alguno de los registros que conforman la totalidad de los registros de la entidad.
</t>
  </si>
  <si>
    <t xml:space="preserve">
Cuando el campo “Código Tipo Operación” indica uno de los códigos 1, 2 ó 3 y el campo “SaldoPrincipalOperacionCrediticia” sea mayor a cero y la fecha del campo “FechaVencimiento” sea posterior al mes de corte de la información, las fechas de los campos “FechaPagoPactadoPrincipal” y “FechaPago PactadoIntereses” deben ser posteriores al mes de corte de la información.
</t>
  </si>
  <si>
    <t xml:space="preserve">
Cuando el campo "TipoOperacion" indica uno de los códigos 1 ó 2 y el campo "SaldoPrincipalOperacionCrediticia" es mayor que cero y el dato del campo "FechaVencimiento" corresponde al mes de corte de la información o anterior deben reportarse los siguientes campos:
     ·        "CodigoPaisDestinoCredito"
     ·        "TipoEstadoOperacionCrediticia"
     ·         "TipoFrecuenciaPagoActualPrincipal"
     ·        " TasaLey7472"
     ·         "TasaInteresNominalVigente"
     ·         "IndicadorTipoTasa"
     ·         "FactorDeTiempoCalculoIntereses"
     ·         "IndicadorFormaPagoVigentePrincipal"
     ·         "FechaProximoPagoPrincipal"
     ·         "FechaAmortizacionHasta"
     ·        "TipoCuotaPrincipal"
</t>
  </si>
  <si>
    <t>modificación redacción Se agrega el campo TasaLey7472</t>
  </si>
  <si>
    <t xml:space="preserve">
Cuando el campo "TipoOperacion" indica uno de los códigos 1 ó 2 y el campo "SaldoProductosPorCobrar" es mayor que cero y el dato del campo "FechaVencimiento" corresponde al mes de corte de la información o anterior, deben reportarse los siguientes campos:
     ·        "CodigoPaisDestinoCredito"
     ·        "TipoEstadoOperacionCrediticia"
     ·         "TipoFrecuenciaPagoActualIntereses"
     ·         "TasaLey7472"
     ·         "TasaInteresNominalVigente"
     ·         "IndicadorTipoTasa"
     ·         "FactorDeTiempoCalculoIntereses"
     ·         "IndicadorFormaPagoVigenteIntereses"
     ·         "FechaProximoPagoIntereses"
     ·         "FechaInteresHasta"
</t>
  </si>
  <si>
    <t>Modificación y redacción Se agrega el campo TasaLey7472</t>
  </si>
  <si>
    <t xml:space="preserve">
Cuando el campo "TipoOperacion" indica el código 3 y el campo "SaldoProductosPorCobrar" es mayor que cero y el dato del campo "FechaVencimiento" es posterior al corte de la información deben reportarse los siguientes campos:   
     ·         "CodigoPaisDestinoCredito"
     ·         "TipoEstadoOperacionCrediticia"
     ·         "TipoFrecuenciaPagoActualIntereses"
     ·         "TasaLey7472"
     ·         "TasaInteresNominalVigente"
     ·         "IndicadorTipoTasa"
     ·         "FactorDeTiempoCalculoIntereses"
     ·         "IndicadorFormaPagoVigenteIntereses"
     ·         "FechaCorteOperación"
     ·         "FechaProximoPagoIntereses"
     ·         "FechaInteresHasta"
     ·         "FechaPagoPactadoIntereses"
     ·        " MontoCuotaInteresesActual" </t>
  </si>
  <si>
    <t>modificación y redacción Se agrega el campo TasaLey7472</t>
  </si>
  <si>
    <t xml:space="preserve">
Cuando el campo "TipoOperacion" indica el código 3 y el campo "SaldoPrincipalOperacionCrediticia" es mayor que cero y el dato del campo "FechaVencimiento" corresponde al mes de corte de la información o anterior, deben reportarse los siguientes campos:
     ·    "CodigoPaisDestinoCredito"
     ·    "TipoEstadoOperacionCrediticia"
     ·     "TipoFrecuenciaPagoActualPrincipal"
     ·     "TasaLey7472"
     ·      "TasaInteresNominalVigente"
     ·      "IndicadorTipoTasa"
     ·      "FactorDeTiempoCalculoIntereses"
     ·      "IndicadorFormaPagoVigentePrincipal"
     ·      "FechaCorteOperación"
     ·      "FechaProximoPagoPrincipal"
     ·      "FechaAmortizacionHasta"
     ·      "TipoCuotaPrincipal"
</t>
  </si>
  <si>
    <t>90 </t>
  </si>
  <si>
    <t xml:space="preserve">
Cuando el campo "TipoOperacion" indica el código 3 y el campo "SaldoProductosPorCobrar" es mayor que cero y el dato del campo "FechaVencimiento" corresponde al mes de corte de la información o anterior, deben reportarse los siguientes campos:
     ·         "CodigoPaisDestinoCredito"
     ·        "TipoEstadoOperacionCrediticia"
     ·        "TipoFrecuenciaPagoActualIntereses"
     ·         "TasaLey7472"
     ·         "TasaInteresNominalVigente"
     ·         "IndicadorTipoTasa"
     ·         "FactorDeTiempoCalculoIntereses"
     ·         "IndicadorFormaPagoVigenteIntereses"
     ·         "FechaCorteOperación"
     ·         "FechaProximoPagoIntereses"
     ·         "FechaInteresHasta"  </t>
  </si>
  <si>
    <t xml:space="preserve">
Cuando el “TipoOperación” corresponda a los códigos 1, 2 ó 3 y el campo “TipoEstadoOperacionCrediticia” corresponda a “1 Vigente”la cuenta contable principal debe iniciar con los valores “131”, “13401”, “611” “612” ó “613” y esos valores deben corresponder únicamente a códigos del último nivel de la tabla Catalogo_Sugef. del Anexo del Acuerdo CONASSIF 6-18 - Reglamento de Información Financiera.  (anterior Acuerdo SUGEF 30-18)  .
</t>
  </si>
  <si>
    <t xml:space="preserve">
Cuando el “TipoOperacion” corresponda a los códigos 1, 2 ó 3 y el campo “TipoEstadoOperacionCrediticia” corresponda a “2 Vencida menor o igual a 90 días”, la cuenta contable principal debe iniciar con los valores “132” ó “13402” y esos valores deben corresponder únicamente a códigos del último nivel de la tabla Catalogo_Sugef. del Anexo del Acuerdo CONASSIF 6-18 - Reglamento de Información Financiera.  (anterior Acuerdo SUGEF 30-18).
</t>
  </si>
  <si>
    <t xml:space="preserve">
Cuando el “TipoOperacion” corresponda a los códigos 1, 2 ó 3 y el campo “TipoEstadoOperacionCrediticia” corresponda a “3 Vencida a más de 90 días y menor o igual a 180 días”, la cuenta contable principal debe iniciar con los valores “132” ó “13402” y esos valores deben corresponder únicamente a códigos del último nivel de la tabla Catalogo_Sugef. del Anexo del Acuerdo CONASSIF 6-18 - Reglamento de Información Financiera.  (anterior Acuerdo SUGEF 30-18).
</t>
  </si>
  <si>
    <t xml:space="preserve">
Cuando el “TipoOperacion” corresponda a los códigos 12 ó 3 y el campo “TipoEstadoOperacionCrediticia” corresponda a “4 Vencida a más de 180 días”, la cuenta contable principal debe iniciar con los valores “132” ó “13402” y esos valores deben corresponder únicamente a códigos del último nivel de la tabla Catalogo_Sugef. del Anexo del Acuerdo CONASSIF 6-18 - Reglamento de Información Financiera.  (anterior Acuerdo SUGEF 30-18).  
</t>
  </si>
  <si>
    <t xml:space="preserve">
Cuando el “TipoOperacion” corresponda a los códigos 1, 2 ó 3 y el campo “TipoEstadoOperacionCrediticia” corresponda a “4 Vencida a más de 180 días”, la cuenta contable principal debe iniciar con los valores “132” ó “13402” y esos valores deben corresponder únicamente a códigos del último nivel de la tabla Catalogo_Sugef. del Anexo del Acuerdo CONASSIF 6-18 - Reglamento de Información Financiera.  (anterior Acuerdo SUGEF 30-18).  
</t>
  </si>
  <si>
    <t xml:space="preserve">
Cuando el “TipoOperacion” corresponda a los códigos 1, 2 ó 3 y el campo “TipoEstadoOperacionCrediticia” corresponda a “5 Cobro Judicial”la cuenta contable principal debe iniciar con los valores “133” ó “13403” y esos valores deben corresponder únicamente a códigos del último nivel de la tabla Catalogo_SUGEF.  del Anexo del Acuerdo CONASSIF 6-18 - Reglamento de Información Financiera.  (anterior Acuerdo SUGEF 30-18).  
</t>
  </si>
  <si>
    <t xml:space="preserve">
Cuando el campo “Tipo Operación” corresponda a “6 Líneas de crédito u operaciones crediticias otorgadas pendientes de utilización” la cuenta contable “Saldo Pendiente Utilización Sin Compromiso” debe iniciar con el valor “814.”
</t>
  </si>
  <si>
    <t xml:space="preserve">
Cuando el campo “Código Tipo Operación” indica uno de los códigos 1, 2 ó 3 y el campo “SaldoPrincipalOperacionCrediticia” sea mayor a cero y la fecha indicada en el campo “Fecha Vencimiento” sea anterior al mes de corte de la informaciónlas fechas de los campos “Fecha Pago Pactada Principal” y “Fecha Pago Pactada Intereses” deben ser iguales al dato reportado en el campo “Fecha Vencimiento”.
</t>
  </si>
  <si>
    <t xml:space="preserve">
Cuando el campo “IndicadorTipoTasa” indica el código “FV”el campo “FechaCambioTipoTasa” debe reportarse.
</t>
  </si>
  <si>
    <t xml:space="preserve">
La fecha indicada en el campo “FechaCambioTipoTasa” no debe ser anterior al último día del período de envío de la información.
</t>
  </si>
  <si>
    <t xml:space="preserve">
Cuando el campo “IndicadorTipoTasa” indica el código “V”, los campos “TipoFrecuenciaAjusteTasaInteresVariable”, “TipoParametroReferenciaTasaInteresVariable",  “PorcentajeComponenteVariableTasaInteresVariable” y  “PorcentajeComponenteFijoTasaInteresVariable” deben reportarse.
</t>
  </si>
  <si>
    <t xml:space="preserve">
Cuando el campo “IndicadorTipoTasa” indica el código “V”, los campos “TipoFrecuenciaAjusteTasaInteresVariable”, “TipoParametroReferenciaTasaInteresVariable,  “PorcentajeComponenteVariableTasaInteresVariable” y  “PorcentajeComponenteFijoTasaInteresVariable” deben reportarse.
</t>
  </si>
  <si>
    <t xml:space="preserve">
Cuando el campo “IndicadorTipoTasa” indica el código “FV”, los campos “TipoFrecuenciaAjusteTasaInteresVariable” y “TipoParametroReferenciaTasaInteresVariable” deben reportarse.
</t>
  </si>
  <si>
    <t xml:space="preserve">
Cuando el campo “TipoParametroReferenciaTasaInteresVariable” del Archivo de Operaciones indica un valor diferente a 8, deben reportarse los campos “PorcentajeComponenteVariableTasaInteresVariable” y “PorcentajeComponenteFijoTasaInteresVariable” .
</t>
  </si>
  <si>
    <t xml:space="preserve">
Cuando el campo “TipoParametroReferenciaTasaInteresVariable” del Archivo de Operaciones indica un valor diferente a 8, deben reportarse los campos “PorcentajeComponenteVariableTasaInteresVariable” y “PorcentajeComponenteFijoTasaInteresVariable” .</t>
  </si>
  <si>
    <t xml:space="preserve">
El campo TipoOperacionSFN debe contener alguno de los códigos de la tabla Tipo_Operacion_SFN.
</t>
  </si>
  <si>
    <t xml:space="preserve">
El campo “CodigoProvinciaDestinoCredito” debe contener alguno de los códigos de la tabla Provincia.
</t>
  </si>
  <si>
    <t xml:space="preserve">
El campo “ProgramaAutorizadoSBD” debe contener alguno de los códigos de la tabla “Tipo_Programa_Autorizado_SBD”.
</t>
  </si>
  <si>
    <t xml:space="preserve">
Cuando el campo “IndicadorCreditoGrupalSolidarioSBD indica 1, el campo ”TipoOperacionSFN” debe contener alguno de los códigos 3 o 4.
</t>
  </si>
  <si>
    <t xml:space="preserve">
El campo “TipoSectorPrioritarioDeudorSBD” debe contener alguno de los valores incluidos en la tabla Tipo_Sector_Prioritario_Deudor_SBD activo.
</t>
  </si>
  <si>
    <t xml:space="preserve">
Cuando el campo “TipoOperacionSFN” es código 3 o 4el campo “TipoCarteraCrediticia” debe contener alguno de los códigos 9, 10 ú 11.
</t>
  </si>
  <si>
    <t xml:space="preserve">El dato del campo "IdOperacionCredito" reportado en el archivo de Operaciones Crediticias del mes anterior, debe reportarse en el campo “IdOperacionCredito”en el archivo de Operaciones Directas del período actual o en el campo "IdOperacionCredito" del archivo de Operaciones No Reportadas, también del período actual. Excepto para cuando el Tipo de Operación es igual a 3 y el campo "IdOperacionCredito" es diferente al campo IdLinea.       
</t>
  </si>
  <si>
    <t xml:space="preserve">El dato del campo "IdOperacionCredito" reportado en el archivo de Operaciones Crediticias del mes anterior, debe reportarse en el campo “IdOperacionCredito”en el archivo de Operaciones Directas del período actual o en el campo "IdOperacionCredito" del archivo de Operaciones No Reportadas, también del período actual. Excepto  cuando el Tipo de Operación es igual a 3 y el campo "IdOperacionCredito" es diferente al campo IdLinea.       
</t>
  </si>
  <si>
    <t xml:space="preserve">
Cuando el campo IndicadorTipoTasa indica el código "F" NO deben reportarse los campos:
     ·         Fecha CambioTipoTasa
     ·         TipoFrecuenciaAjusteTasaInteresVariable
     ·         TipoParametroReferenciaTasaInteresVariable
     ·         PorcentajeComponenteVariableTasaInteresVariable
     ·         PorcentajeComponenteFijoTasaInteresVariable
      ·        LimiteInferiorTasaInteresVariable
    ·           LimiteSuperiorTasaInteresVariable
</t>
  </si>
  <si>
    <t xml:space="preserve">
Cuando el campo IndicadorTipoTasa indica el código "F" NO deben reportarse los campos:
     ·         Fecha CambioTipoTasa
     ·         TipoFrecuenciaAjusteTasaInteresVariable
     ·         TipoParametroReferenciaTasaInteresVariable
     ·         PorcentajeComponenteVariableTasaInteresVariable
     ·         PorcentajeComponenteFijoTasaInteresVariable.
                LimiteInferiorTasaInteresVariable
    ·           LimiteSuperiorTasaInteresVariable
</t>
  </si>
  <si>
    <t xml:space="preserve">
Cuando el campo “IndicadorTipoTasa” indica el código “V”el campo “FechaCambioTipoTasa” NO debe reportarse.
</t>
  </si>
  <si>
    <t xml:space="preserve">
Cuando el campo “TipoParametroReferenciaTasaInteresVariable” indica el código  8 “Sin tasa de referencia”los campos “PorcentajeComponenteVariableTasaInteresVariable” y “PorcentajeComponenteFijoTasaInteresVariable”, NO deben reportarse.
</t>
  </si>
  <si>
    <t xml:space="preserve">
Cuando el campo “TipoParametroReferenciaTasaInteresVariable” indica el código “8 Sin tasa de referencia”los campos “PorcentajeComponenteVariableTasaInteresVariable” y “PorcentajeComponenteFijoTasaInteresVariable”, NO deben reportarse.
</t>
  </si>
  <si>
    <t xml:space="preserve">
Cuando el campo “TipoOperacion” es 1, 2, 3, 4, 5, 7, 8 ó 9 el campo “CodigoClausulaLimiteCredito” NO debe reportarse.
</t>
  </si>
  <si>
    <t xml:space="preserve">
Para las operaciones donde el campo “IndicadorOperacionNueva” indique el código “S” y el dato del campo “TipoFrecuenciaPagoActualIntereses” corresponda al código 10 “Al vencimiento”, el dato del campo “FechaInteresesHasta” debe corresponder al dato del campo “FechaFormalización”.
</t>
  </si>
  <si>
    <t xml:space="preserve">
Para las operaciones donde el campo “TipoFrecuenciaPagoActualPrincipal” corresponda al código 10 “Al Vencimiento” y el dato del campo “FechaVencimiento” es posterior al último día del mes de corte de la información, el dato del campo “MontoCuotaPrincipalActual” debe ser igual al dato del campo “SaldoPrincipalOperacionCrediticia”.
</t>
  </si>
  <si>
    <t xml:space="preserve">
Si el campo “SaldoProductosPorCobrar” es ceroel campo “CuentaContableProductosPorCobrar” no debe reportarse.
</t>
  </si>
  <si>
    <t xml:space="preserve">
Si el campo “SaldoPorDesembolsarConCompromiso” es cero, el campo “CuentaContablePorDesembolsarConCompromiso” no debe reportarse.
</t>
  </si>
  <si>
    <t xml:space="preserve">
Si el campo “SaldoComisionesOperacionesContingentes” es cero, el campo “CuentaContableComisiones” no debe reportarse.
</t>
  </si>
  <si>
    <t xml:space="preserve">
Si el campo “SaldoPendienteUtilizacionSinCompromiso” es cero, el campo “CuentaContableSaldoPendienteUtilizacionSinCompromiso” no debe reportarse.
</t>
  </si>
  <si>
    <t xml:space="preserve">
Cuando el campo “IndicadorOperacionNueva” indique el código “S” se debe reportar para el dato del campo “IdDeudor” el campo “TipoCapacidadPago” del archivo de Deudores. 
</t>
  </si>
  <si>
    <t xml:space="preserve">
El campo “FechaVencimientoPeriodoGraciaPrincipal” debe corresponder a una fecha posterior al último día del mes de corte de la información. 
</t>
  </si>
  <si>
    <t xml:space="preserve">
El campo “FechaVencimientoPeriodoGraciaPrincipal” debe ser igual al dato del campo “FechaProximoPagoPrincipal”.
</t>
  </si>
  <si>
    <t xml:space="preserve">
Cuando el “TipoOperacion” corresponda al código 4, el código del campo “TipoEstadoOperacionCrediticia” debe corresponder a “1 Vigente” y la cuenta contable del campo “SaldoPorDesembolsarConCompromiso” debe iniciar con el valor “615” y esos valores deben corresponder únicamente a códigos del último nivel de la tabla Catalogo_SUGEF.
</t>
  </si>
  <si>
    <t xml:space="preserve">
Cuando el “TipoOperacion” corresponda a el código 5, el código del campo “TipoEstadoOperacionCrediticia” debe corresponder a “1 Vigente” y la cuenta contable del campo “SaldoPorDesembolsarConCompromiso” debe iniciar con el valor “619” y esos valores deben corresponder únicamente a códigos del último nivel de la tabla Catalogo_SUGEF.
</t>
  </si>
  <si>
    <t xml:space="preserve">
Cuando el campo “TipoOperacion" indica el código 3, 4, ó 5 y el dato del campo “IdOperacionCredito" es igual al campo “IdLineaCredito" los siguientes campos NO deben reportarse:
     ·         "TipoFrecuenciaPagoActualPrincipal"
     ·         "TipoFrecuenciaPagoActualIntereses"
     ·         "FechaVencimientoPeriodoGraciaPrincipal"
     ·         "FactorDeTiempoCalculoIntereses"
     ·         "IndicadorFormaPagoVigentePrincipal"
     ·         "IndicadorFormaPagoVigenteIntereses"
     ·         "FechaProximoPagoPrincipal"
     ·         "FechaProximoPagoInteres"
     ·         "FechaAmortizacionHasta"
     ·         "FechaInteresHasta"
     ·         "FechaPagoPactadoPrincipal"
     ·         "FechaPagoPactadoIntereses"
     ·         "TipoCuotaPrincipal"
     ·         "MontoCuotaPrincipalActual"
     ·        "MontoCuotaInteresesActual"
</t>
  </si>
  <si>
    <t xml:space="preserve">
El dato del campo “Plazo” debe ser mayor a cero y debe corresponder a la diferencia (en días naturales) entre la Fecha de Vencimiento y la Fecha de Formalización de la operación.
</t>
  </si>
  <si>
    <t xml:space="preserve">
Cuando el campo “TipoOperacion” indica el código 3 y el dato del campo “IdOperacionCredito” es igual al dato del campo “IdLineaCredito”, el campo “MontoOperacionAutorizado” debe ser mayor que cero.
</t>
  </si>
  <si>
    <t xml:space="preserve">
Cuando el campo “TipoOperacion” indica el código 3 y el dato del campo “IdOperacionCredito” es diferente al dato del campo “IdLineaCredito”, el campo “MontoOperacionAutorizado” debe ser cero.
</t>
  </si>
  <si>
    <t xml:space="preserve">
Cuando el dato del campo “TipoOperacion” corresponde a 1 ó 2 y el dato del campo “Fecha Vencimiento” es menor o igual al último día del mes de corte de la informaciónel dato de los campos “MontoCuotaPrincipalActual” y “MontoCuotaInteresesActual” deben ser cero.
</t>
  </si>
  <si>
    <t xml:space="preserve">
Cuando el campo “TipoOperacion” indica el código 1 ó 2 y el dato del campo “Fecha Vencimiento” es menor o igual al último día del mes de corte de la información y el dato del campo “SaldoPrincipalOperacionCrediticia” es mayor a ceroel dato del campo “FechaPagoPactadoPrincipal” debe ser igual al dato del campo “FechaVencimiento”.
</t>
  </si>
  <si>
    <t xml:space="preserve">
Cuando el campo “TipoOperacion” indica el código 1 ó 2 y el dato del campo “Fecha Vencimiento” es menor o igual al último día del mes de corte de la información y el dato del campo “SaldoProductosPorCobrar” es mayor a cero, el dato del campo “FechaPagoPactadoIntereses” debe ser igual al dato del campo “FechaVencimiento”.
</t>
  </si>
  <si>
    <t xml:space="preserve">
Cuando el dato del campo “TipoOperacion” es 3 y el campo “IdOperacionCredito” es diferente al campo “IdLineaCredito”el dato del campo “FechaCorteOperacion” se debe reportar.
</t>
  </si>
  <si>
    <t xml:space="preserve">
Cuando el dato del campo “TipoOperacion” es 1, 2, 4, 5, 6, 7 el dato del campo “FechaCorteOperacion”,  NO se debe reportar.
</t>
  </si>
  <si>
    <t xml:space="preserve">
Cuando el dato del campo “TipoOperacion” es 3 y el campo “IdOperacionCredito” es igual al campo “IdLineaCredito”el dato del campo “FechaCorteOperacion”, NO se debe reportar.
</t>
  </si>
  <si>
    <t xml:space="preserve">
Cuando el campo “TipoOperación” indica uno de los códigos 1 ó 2 y el campo “SaldoPrincipalOperacionCrediticia” sea mayor a cero, las fechas de los campos “FechaAmortizacionHasta” o “FechaProximoPagoPrincipal”, no deben ser posteriores al dato reportado en el campo “FechaVencimiento”.
</t>
  </si>
  <si>
    <t xml:space="preserve">
Cuando el campo “Código Tipo Operación” indica uno de los códigos 1 ó 2 y el campo “SaldoProductosPorCobrar” sea mayor a cero, las fechas de los campos “FechaInteresesHasta” o “FechaProximoPagoIntereses”,  No deben ser posteriores al dato reportado en el campo “Fecha Vencimiento”
</t>
  </si>
  <si>
    <t xml:space="preserve">
Cuando el campo “TipoCuotaPrincipal” tiene el código 5, el dato del campo “TipoFrecuenciaPagoActualPrincipal” debe tener el código 10.
</t>
  </si>
  <si>
    <t xml:space="preserve">
Cuando el campo “TipoOperacion” indica el código 3 y el campo “IdOperacionCredito” es diferente al campo “IdLineaCredito”, el campo “MontoFormalizadoOperacion” debe ser cero.
</t>
  </si>
  <si>
    <t xml:space="preserve">
Cuando el campo “TipoOperacionSFN” indica el código 1 y el valor del campo “FechaFormalizacion” sea mayor o igual al 17 de setiembre del 2016, el valor del campo “MontoFormalizadoOperacion” debe ser mayor a cero cuando:
·         El campo “IdOperacionCredito” es igual al campo “IdLineaCredito”.
·         El campo “IdOperacionCredito” es diferente al campo “IdLineaCredito”y el "TipoOperacion" es diferente a 3.
·         Cuando el "TipoOperacion" es igual a 1 ó 2.
</t>
  </si>
  <si>
    <t>287,288 y 289</t>
  </si>
  <si>
    <t xml:space="preserve">
Cuando el campo “TipoOperacionSFN” indica el código 1 y el valor del campo “FechaFormalizacion” sea mayor o igual al 17 de setiembre del 2016 y el “TipoOperacion” es 3 cuando el campo “IdOperacionCredito” es diferente al campo “IdLineaCredito”, el valor del campo “MontoFormalizadoOperacion” debe ser cero.
</t>
  </si>
  <si>
    <t xml:space="preserve">
Cuando el campo “TipoOperacionSFN” indica el código 3 ó 4 y el valor del campo “FechaFormalizacion” sea mayor o igual al 1 de octubre del 2016, el valor del campo “MontoFormalizadoOperacion” debe ser mayor a cero cuando:
·         El campo “IdOperacionCredito” es igual al campo “IdLineaCredito”.
·         El campo “IdOperacionCredito” es diferente al campo “IdLineaCredito” y el "TipoOperacion" es diferente a 3.
·         Cuando el "TipoOperacion" es igual a 1 ó 2.
</t>
  </si>
  <si>
    <t>291,292 y 293</t>
  </si>
  <si>
    <t xml:space="preserve">
Cuando el “TipoOperacion” corresponda al código 4, el código del campo “TipoEstadoOperacionCrediticia” debe corresponder a “1 Vigente” la cuenta contable del campo “SaldoPorDesembolsarConCompromiso” no debe iniciar con “61502”.
</t>
  </si>
  <si>
    <t xml:space="preserve">
Cuando el campo “CodigoPaisDestinoCredito” sea diferente al código de Costa Rica No deben reportarse los campos “CodigoProvinciaDestinoCredito”, “CodigoCantonDestinoCredito” y CodigoDistritoDestinoCredito. 
</t>
  </si>
  <si>
    <t xml:space="preserve">
Cuando alguno de los campos “CodigoProvinciaDestinoCredito”, “CodigoCantonDestinoCredito” y CodigoDistritoDestinoCredito reporte valor el campo “CodigoPaisDestinoCredito” debe ser Costa Rica. 
</t>
  </si>
  <si>
    <t xml:space="preserve">
Cuando el campo “TipoOperacion” es igual a 3 y el “IdOperacionCredito” es igual al “IdLineaCredito”el campo “MontoOperacionAutorizado” debe ser mayor a cero.
</t>
  </si>
  <si>
    <t xml:space="preserve">
Cuando el campo “CuentaContablePrincipal” del Archivo Operaciones Crediticias presente como valor alguno de los siguientes códigos: “13132M41”, “13232M41” ó “13332M41”el “IdDeudor” debe corresponder a uno de la Tabla “Entidad” y debe tener el código 1 en el campo “Tipo Entidad”de esa misma tabla en la base de datos de la SUGEF.
</t>
  </si>
  <si>
    <t xml:space="preserve">
Cuando el campo “TipoOperacion” indica el código 8 el "SaldoPrincipalOperacionCrediticia" deber ser mayor a cero y deben reportarse los siguientes campos: “CodigoPaisDestinoCredito.” y “TipoEstadoOperacionCrediticia.”
</t>
  </si>
  <si>
    <t xml:space="preserve">
Cuando el "IdOperacionCredito" es igual al "IdLineaCredito" se debe cumplir que:
·         El campo "TipoOperacion" no puede ser 1, 2, 7, 8 ó 9.
·         El "SaldoPrincipalOperacionCrediticia" debe ser 0.
·         El "SaldoProductosPorCobrar" debe ser 0.
</t>
  </si>
  <si>
    <t>Modificación y redacción Se agrega el código 9</t>
  </si>
  <si>
    <t xml:space="preserve">
Cuando el campo “TipoOperacion” es 1, 2, 7 8 ó 9 y se reporte valor en el campo “IdLineaCredito” este no debe ser igual al “IdOperacionCredito”. 
</t>
  </si>
  <si>
    <t xml:space="preserve">
Cuando el campo “TipoOperacionSFN” sea mayor a 1 los campos “ProgramaAutorizadoSBD” y “TipoSectorPrioritarioDeudorSBD” debe ser diferente a 0.
</t>
  </si>
  <si>
    <t xml:space="preserve">
Cuando el campo “TipoOperacionSFN” sea mayor a 1los campos “ProgramaAutorizadoSBD” y “TipoSectorPrioritarioDeudorSBD” debe ser diferente a 0.
</t>
  </si>
  <si>
    <t xml:space="preserve">
Cuando el código “TipoOperacionSFN” sea mayor a 1, deben reportarse los campos “CodigoProvinciaDestinoCredito”, “CodigoCantonDestinoCredito”y “CodigoDistritoDestinoCredito”.
</t>
  </si>
  <si>
    <t xml:space="preserve">
Cuando el campo “TipoOperacionSFN” es código 1el campo “TipoCarteraCrediticia” NO debe contener alguno de los códigos 9, 10 ó 11.
</t>
  </si>
  <si>
    <t xml:space="preserve">
Cuando el campo “TipoOperacionSFN” es código 3el campo “TipoCarteraCrediticia” debe ser código 10 ó 11.
</t>
  </si>
  <si>
    <t xml:space="preserve">
Cuando el campo “TipoOperacionSFN” es código 4el campo “TipoCarteraCrediticia” debe ser código 9.
</t>
  </si>
  <si>
    <t xml:space="preserve">
Cuando el último día de la fecha de corte de la información (periodo de carga) sea mayor al 30 de setiembre del 2019, el campo “TipoOperacionSFN” no debe reportar el código 2.
</t>
  </si>
  <si>
    <t xml:space="preserve">
Los códigos 8 y 9 reportados en el campo “TipoOperacion” del Archivo Operaciones Crediticias, se pueden usar solo para los periodos de corte posteriores a diciembre 2019.
</t>
  </si>
  <si>
    <t xml:space="preserve">
El campo “CambioClimatico” solo debe presentar uno de los siguientes dos valores “S” o “N”.
</t>
  </si>
  <si>
    <t xml:space="preserve">
Cuando el campo “CambioClimatico” indique el código “S”el campo “FechaFormalizacion” debe ser posterior o igual al 01/10/2021.
</t>
  </si>
  <si>
    <t xml:space="preserve">
Cuando el campo “CambioClimatico” indica el código “S”se debe reportar un registro en el archivo Cambio Climático con el mismo IdOperacionCredito.
</t>
  </si>
  <si>
    <t xml:space="preserve">
El código 30028 del campo “TipoProgramaAutorizadoSBD” se puede utilizar solo para los periodos de corte posteriores a diciembre 2020.
</t>
  </si>
  <si>
    <t>ajustada al redacción decía 30026y es 30028 en producción está bien</t>
  </si>
  <si>
    <t xml:space="preserve">
El campo “TipoSectorPrioritarioDeudorSBD” no debe contener el código 5 para operaciones cuyo "TipoOperacionSFN" reporte los códigos 3 o 4 y cuya “FechaFormalización” sea igual o posterior al 01 de diciembre 2021
Validación nueva a partir del corte diciembre 2021
</t>
  </si>
  <si>
    <t xml:space="preserve">
El campo “TipoSectorPrioritarioDeudorSBD” no debe contener el código 12 ó 13 para operaciones cuyo "TipoOperacionSFN" reporte los códigos 3 o 4 y cuya “FechaFormalización” sea anterior al 01 de Diciembre 2021.
Validación nueva a partir del corte diciembre 2021
</t>
  </si>
  <si>
    <t>Para períodos posteriores o iguales a febrero 2023, cuando el mes y año del campo FechaFormalizacion es mayor o igual a febrero 2023 y el campo TipoOperacion indica uno de los códigos 1, 2, 8 ó 9, el campo TasaLey7472 debe ser igual o  mayor a "0" y a su vez igual o mayor al valor registrado en el campo TasaInteresNominalVigente.</t>
  </si>
  <si>
    <t xml:space="preserve">Para períodos posteriores o iguales a febrero 2023, cuando el mes y año del campo FechaFormalizacion es mayor o igual a febrero 2023 y el campo TipoOperacion indica uno de los códigos 1, 2, 8 ó 9, el campo TasaLey7472 debe ser igual o mayor a 0 y a su vez igual o mayor al valor registrado en el campo TasaInteresNominalVigente.
Para periodos posteriores o iguales a abril 2022, cuando el mes y año del campo "FechaFormalizacion" es igual al mes y año del mes de corte de la información y el campo "TipoOperacion" indica uno de los códigos 1, 2, 8 ó 9, el campo "TasaLey7472" debe ser mayor a "0" y a su vez igual ó mayor al valor registrado en el campo "TasaInteresNominalVigente".
Nota:  Rige a partir de la información remitida con corte a XXXX 202X (que se remite vía SICVECA los primeros días de XXX 202X).
</t>
  </si>
  <si>
    <t>Para períodos posteriores o iguales a febrero 2023, cuando CodigoTipoOperacion es 3 y el IdOperacion es diferente al IdLinea, y el SaldoPrincipal o SaldoProductos es mayor que cero debe reportarse el campo "TasaLey7472" con un valor igual o mayor a 0.</t>
  </si>
  <si>
    <t>Esta validación fue actualizada por COMISION SICVECA el 23-3-2022</t>
  </si>
  <si>
    <t xml:space="preserve">
Para periodos posteriores o iguales a febrero 2023, cuando el campo “TipoOperacion” es 3 y el IdOperacionCredito es diferente al IdLineaCredito y el campo “SaldoPrincipal” o “SaldoProductos” es mayor que cero debe reportarse el campo “TasaLey7472” con un valor igual o mayor a “0” y a su vez debe ser igual ó mayor al valor registrado en el campo “TasaInteresNominalVigente”.
</t>
  </si>
  <si>
    <t xml:space="preserve">
Cuando el campo “TipoSegmento” sea 1, 2, 3, 4 ó 7 el campo “TipoEnfoque” debe ser 1.
</t>
  </si>
  <si>
    <t>NUEVA</t>
  </si>
  <si>
    <t xml:space="preserve">
Cuando el campo “TipoSegmento” sea 5 ó 6 el campo “TipoEnfoque” debe ser 2
</t>
  </si>
  <si>
    <t xml:space="preserve">
Cuando el campo “TipoSegmento” sea “0” el campo “TipoEnfoque” debe ser “0”
</t>
  </si>
  <si>
    <t xml:space="preserve">
Cuando el campo “TipoEnfoque” sea el código 1 y el campo “Tipo Cartera” sea el código “0” y el campo “TipoPersonaDeudor” 1, 3 ó 5, el campo “TipoSegmento” debe ser 3.
</t>
  </si>
  <si>
    <t xml:space="preserve">
Cuando el campo “TipoEnfoque” sea el código 1 y el campo “Tipo Cartera” sea el código 1el campo “TipoSegmento” debe ser 2.
</t>
  </si>
  <si>
    <t xml:space="preserve">
Cuando el campo “TipoEnfoque” sea el código 1 y el campo “Tipo Cartera” sea el código 2 y el campo “TipoPersonaDeudor” 1, 3 ó 5 el campo “TipoSegmento” debe ser 1.
</t>
  </si>
  <si>
    <t xml:space="preserve">
Cuando el campo “TipoEnfoque” sea el código 1 y el campo “Tipo Cartera” sea el código 3 ú 8, el campo “TipoSegmento” debe ser 4.
</t>
  </si>
  <si>
    <t xml:space="preserve">
Cuando el “TipoEnfoque” sea el código 1 y el “Tipo Cartera” sea 4, 5 ó 6; ó el “Tipo Cartera” sea 2 siempre que el campo “TipoPersonaDeudor” sea 2, 4 ó 6; el “TipoSegmento” debe ser 7.
</t>
  </si>
  <si>
    <t xml:space="preserve">
Cuando el campo “Tipo Cartera” sea el código 7 el campo “TipoSegmento” debe ser 5.
</t>
  </si>
  <si>
    <t xml:space="preserve">
Cuando el campo “IdGrupoInteresEconomico” del Archivo de Deudores registra un valor diferente a nulo o cero y el campo “TipoCarteraCrediticia” sea diferente a 9, “10” y “11”el campo “TipoSegmento” debe tener el código 5.
</t>
  </si>
  <si>
    <t xml:space="preserve">
Cuando el campo “IdDeudor” corresponde a una instituciones del Sector Público refiérase a la tabla Instituciones_Públicas_Registradas, el campo “TipoSegmento” debe tener el código 5 y el campo “TipoCarteraCrediticia” debe ser 7.  
</t>
  </si>
  <si>
    <t xml:space="preserve">
Cuando el campo “IdDeudor” corresponde a una instituciones del Sector Público (refiérase a la tabla InstitucionesPúblicasRegistradas) y en la columna es activo in  , el campo “TipoSegmento” debe tener el código 5 y el campo “TipoCarteraCrediticia” debe ser 7.  
</t>
  </si>
  <si>
    <t xml:space="preserve">
Cuando el campo “IDdeudor” está dentro de los IdEntidad de la tabla Entidades Supervisadas por SUGEF o alguna Superintendencia adscrita al CONASSIF y el campo “TipoCarteraCrediticia” sea diferente a 9, “10” y “11”el campo “TipoSegmento” debe tener el código 5.
</t>
  </si>
  <si>
    <t xml:space="preserve">El "TipoSegmento" debe ser 5 cuando la sumatoria del campo "SaldoOperacionSegmentacion" de las operaciones del deudor,  en cada fecha corte de información de los últimos 12 meses (incluyendo el mes actual), al menos en una oportunidad  muestra un monto mayor a 1.000,00 millones de colones.
</t>
  </si>
  <si>
    <t xml:space="preserve">Nueva validación:
El "TipoSegmento" debe ser 5 cuando la sumatoria del campo "SaldoOperacionSegmentacion" de las operaciones del deudor,  en cada fecha corte de información de los últimos 12 meses (incluyendo el mes actual), al menos en una oportunidad  muestra un monto mayor a 1.000,00 millones de colones.
Anterior:
b) El "TipoSegmento" debe ser 5 cuando el "SaldoTotalSegmentacion" del deudor en el Archivo de Deudores sea mayor a 1 000 millones de colones por lo menos en una oportunidad en los últimos 12 meses (incluyendo el mes actual).
a)Cuando la sumatoria del campo “EAD” para un mismo IdDeudor excluyendo los “TipoCarteraCrediticia" ”3“, "9”, “10” y “11” haya superado los  1 000 millones de colones por lo menos en una oportunidad en los últimos 12 meses (incluyendo el mes actual) el campo “TipoSegmento” debe ser 5. 
</t>
  </si>
  <si>
    <t xml:space="preserve">El "TipoSegmento" debe ser 6 cuando la sumatoria del campo "SaldoOperacionSegmentacion" de las operaciones del deudor,  en cada fecha corte de información de los últimos 12 meses (incluyendo el mes actual), al menos en una oportunidad  muestra un monto mayor a  500,00 millones de colones  y menor o igual a 1.000,0 millones de colones.
</t>
  </si>
  <si>
    <t xml:space="preserve">El "TipoSegmento" debe ser 6 cuando la sumatoria del campo "SaldoOperacionSegmentacion" de las operaciones del deudor,  en cada fecha corte de información de los últimos 12 meses (incluyendo el mes actual), al menos en una oportunidad  muestra un monto mayor a  500,00 millones de colones  y menor o igual a 1.000,0 millones de colones.
_____________________________
Anterior:
b)El "TipoSegmento" debe ser 6 cuando el saldo "SaldoTotalSegmentacion" del deudor en el Archivo de Deudores  sea mayor a  500 millones y menor e igual a 1000 millones de colones por  por lo menos en una oportunidad en los últimos 12 meses (incluyendo el mes actual). 
a) Cuando la sumatoria del campo “EAD” para un mismo IdDeudor excluyendo los “TipoCarteraCrediticia” "3", 9, “10” y “11”se encuentra entre los 500 millones y 1.000 millones de colones por lo menos en una oportunidad en los últimos 12 meses (incluyendo el mes actual), el campo “TipoSegmento” debe ser 6.
</t>
  </si>
  <si>
    <t xml:space="preserve">
El campo “TasaIncumplimiento” debe corresponder a los porcentajes de acuerdo con el “TipoSegmento” y el campo “CodigoCategoriaRiesgo” de la tabla “Tasa_Incumplimiento”
</t>
  </si>
  <si>
    <t xml:space="preserve">
Cuando el campo “TipoOperacionSFN” es igual a 3 o 4, el campo  "IndicadorOperacionEspecial" debe ser "N".
</t>
  </si>
  <si>
    <t xml:space="preserve">
Cuando el campo “IndicadorOperacionEspecial” indique “S” el campo “TipoMotivoOperacionEspecial” debe ser diferente de cero.  
</t>
  </si>
  <si>
    <t xml:space="preserve">
Si la fecha de formalización es posterior al 17/09/2016 se debe reportar al deudor en el archivo Ingresos Deudor
</t>
  </si>
  <si>
    <t xml:space="preserve">
Cuando el deudor tiene al menos un registro con "TipoOperacionSFN" igual a 3 no puede tener registros con "TipoOperacionSFN" igual a 4 y viceversa.
</t>
  </si>
  <si>
    <t xml:space="preserve">
Cuando el “TipoEnfoque” es 0, el “TipoOperacionSFN” debe ser 3 ó 4.
</t>
  </si>
  <si>
    <t xml:space="preserve">
Cuando el “TipoEnfoque” es 1 ó 2, el TipoOperacionSFN debe ser 1.
</t>
  </si>
  <si>
    <t xml:space="preserve">
Cuando el campo "TipoEnfoque" es 2 el campo ”CodigoCategoriaRiesgo” debe ser igual en todas las operaciones del deudor donde el campo "TipoOperacionSFN" es igual a 1.
</t>
  </si>
  <si>
    <t xml:space="preserve">
Cuando el "TipoEnfoque" es 0 el campo ”CodigoCategoriaRiesgo” debe ser igual en todas las operaciones del deudor donde el campo "TipoOperacionSFN" sea 3 ó 4.
</t>
  </si>
  <si>
    <t xml:space="preserve">
Todo IdOperacionCredito debe estar reportado en el archivo Origen de los Recursos
</t>
  </si>
  <si>
    <t xml:space="preserve">
Todo IdOperacionCredito debe estar reportado en el archivo Naturaleza del Gasto.
</t>
  </si>
  <si>
    <t xml:space="preserve">
Todo IdOperacionCredito debe estar reportado en el archivo Actividad Económica.
</t>
  </si>
  <si>
    <t xml:space="preserve">
Cuando el campo “OpModificada” indica una “S”el “IdOperacionCredito” se debe reportar en el Archivo de Operaciones Modificadas.
</t>
  </si>
  <si>
    <t xml:space="preserve">
Cuando el campo “PresentaCodeudor” indica una “S”el “IdOperacionCredito” se debe reportar en el Archivo Codeudores.
</t>
  </si>
  <si>
    <t xml:space="preserve">
Cuando el campo “TipoOperacion” es 3 y el IdOperacionCredito es diferente al IdLineaCredito y el campo “SaldoPrincipalOperacionCrediticia” o “SaldoProductosPorCobrar”, es mayor que cero, debe reportarse el campo “TasaLey7472” con un valor mayor a “0”.
</t>
  </si>
  <si>
    <t xml:space="preserve">
Cuando el campo “TipoOperacion” es 3 y el IdOperacionCredito es diferente al IdLineaCredito y el campo “SaldoPrincipalOperacionCrediticia” o “SaldoProductosPorCobrar”, es mayor que cero, debe reportarse el campo “TasaLey7472” con un valor igual o mayor a “0”.
</t>
  </si>
  <si>
    <t xml:space="preserve">
Cuando el campo “TipoOperacionSFN” sea 3 o 4 los siguientes campos del archivo Deudores deben reportarse con un valor diferente de cero.
     -     TipoComportamientoPagoSBD
     -     TipoBeneficiarioSBD
     -     IndGeneradorDivisasSBD
</t>
  </si>
  <si>
    <t>Era la validación #58 en la versón 1.16 y estaba en deudores.  Se traslada y se elimina el código 5,6,7 y se agrega el 3.</t>
  </si>
  <si>
    <t xml:space="preserve">
Para todas las operaciones donde:
- El "TipoOperacionSFN" es 1
- El "TipoEnfoque" es "1"
- El "TipoSegmento" es 1, 2, 3, 4 ó 7
- El "TipoComportamientoPago" es 1 ó 2, en el Archivo Deudores
- Los "DiasMaximaMorosidad" estan entre 1 y 30 días inclusive.
El campo "CodigoCategoriaRiesgo" debe ser como  mínimo 2.
</t>
  </si>
  <si>
    <t xml:space="preserve">
Para todas las operaciones donde:
- El "TipoOperacionSFN" es 1
- El "TipoEnfoque" es "2"
- El "TipoSegmento" es 5 ó 6
- El "TipoComportamientoPago" es 1 ó 2 en el Archivo Deudores
-El "TipoCapacidadPago" es 1 ó 2 en el Archivo Deudores
- El maximo valor indicado en el campo "DiasMaximaMorosidad" entre todas las operaciones del deudor entre 1 y 30  días inclusive.
El campo "CodigoCategoriaRiesgo" debe ser cómo mínimo 2.
</t>
  </si>
  <si>
    <t xml:space="preserve">
Para todas las operaciones donde:
- El "TipoOperacionSFN" es 1
- El "TipoEnfoque" es "1"
- El "TipoSegmento" es 1, 2, 3, 4 ó 7
- El "TipoComportamientoPago" es 1 ó 2, en el Archivo Deudores
- Los "DiasMaximaMorosidad" estan entre 31 y 60
El campo "CodigoCategoriaRiesgo" debe ser cómo mínimo 3.
</t>
  </si>
  <si>
    <t xml:space="preserve">
Para todas las operaciones donde:
- El "TipoOperacionSFN" es 1
- El "TipoEnfoque" es "2"
- El "TipoSegmento" es 5 ó 6
- El "TipoComportamientoPago" es 1 ó 2 en el Archivo Deudores
 -El "TipoCapacidadPago" es 1, 2 ó 3  en el Archivo Deudores
- El maximo valor indicado en el campo "DiasMaximaMorosidad" entre todas las operaciones del deudor entre 31 y 60 días inclusive.
El campo "CodigoCategoriaRiesgo" debe ser cómo mínimo 3.
</t>
  </si>
  <si>
    <t xml:space="preserve">
Para todas las operaciones donde:
- El "TipoOperacionSFN" es 1
- El "TipoEnfoque" es "1"
- El "TipoSegmento" es 1, 2, 3, 4 ó 7
- Los "DiasMaximaMorosidad" estan entre 61 y 90 días inclusive.
El campo "CodigoCategoriaRiesgo" debe ser  cómo mínimo 4.
</t>
  </si>
  <si>
    <t xml:space="preserve">
Para todas las operaciones donde:
- El "TipoOperacionSFN" es 1
- El "TipoEnfoque" es "2"
- El "TipoSegmento" es 5 ó 6
-El "TipoCapacidadPago" es 1, 2 ó 3 en el Archivo Deudores
- El maximo valor indicado en el campo "DiasMaximaMorosidad" entre todas las operaciones del deudor entre 61 y 90 inclusive.
El campo "CodigoCategoriaRiesgo" debe ser  cómo mínimo 4.
</t>
  </si>
  <si>
    <t xml:space="preserve">
Para todas las operaciones donde:
- El "TipoOperacionSFN" es 1
- El "TipoEnfoque" es "1"
- El "TipoSegmento" es 1, 2, 3, 4 ó 7
- Los "DiasMaximaMorosidad" estan entre 91 y 120 días inclusive.
El campo "CodigoCategoriaRiesgo" debe ser cómo mínimo 5.
</t>
  </si>
  <si>
    <t xml:space="preserve">
Para todas las operaciones donde:
- El "TipoOperacionSFN" es 1
- El "TipoEnfoque" es "2"
- El "TipoSegmento" es 5 ó 6
- El maximo valor indicado en el campo "DiasMaximaMorosidad" entre todas las operaciones del deudor entre 91 y 120 días inclusive.
El campo "CodigoCategoriaRiesgo" debe ser cómo mínimo 5.
</t>
  </si>
  <si>
    <t xml:space="preserve">
Para todas las operaciones donde:
- El "TipoOperacionSFN" es 1
- El "TipoEnfoque" es "1"
- El "TipoSegmento" es 1, 2, 3, 4 ó 7
- Los "DiasMaximaMorosidad" estan entre 121 y 150 días inclusive.
El campo "CodigoCategoriaRiesgo" debe ser cómo mínimo 6.
</t>
  </si>
  <si>
    <t xml:space="preserve">
Para todas las operaciones donde:
- El "TipoOperacionSFN" es 1
- El "TipoEnfoque" es "2"
- El "TipoSegmento" es 5 ó 6
- El maximo valor indicado en el campo "DiasMaximaMorosidad" entre todas las operaciones del deudor entre 121 y 150 días inclusive.
El campo "CodigoCategoriaRiesgo" debe ser cómo mínimo 6.
</t>
  </si>
  <si>
    <t xml:space="preserve">
Para todas las operaciones donde:
- El "TipoOperacionSFN" es 1
- El "TipoEnfoque" es "1"
- El "TipoSegmento" es 1, 2, 3, 4 ó 7
- Los "DiasMaximaMorosidad" estan entre 151 y 180 días inclusive.
El campo "CodigoCategoriaRiesgo" debe ser cómo mínimo 7.
</t>
  </si>
  <si>
    <t xml:space="preserve">
Para todas las operaciones donde:
- El "TipoOperacionSFN" es 1
- El "TipoEnfoque" es "2"
- El "TipoSegmento" es 5 ó 6
- El maximo valor indicado en el campo "DiasMaximaMorosidad" entre todas las operaciones del deudor entre 151 y 180 inclusive.
El campo "CodigoCategoriaRiesgo" debe ser cómo mínimo 7.
</t>
  </si>
  <si>
    <t xml:space="preserve">
Para todas las operaciones donde:
- El "TipoOperacionSFN" es 1
- El "TipoEnfoque" es "1"
- El "TipoSegmento" es 1, 2, 3, 4 ó 7
- Los "DiasMaximaMorosidad" es mayor e igual  a 181 días.
El campo "CodigoCategoriaRiesgo" debe ser cómo mínimo 8.
</t>
  </si>
  <si>
    <t xml:space="preserve">
Para todas las operaciones donde:
- El "TipoOperacionSFN" es 1
- El "TipoEnfoque" es "2"
- El "TipoSegmento" es 5 ó 6
- El maximo valor indicado en el campo "DiasMaximaMorosidad" entre todas las operaciones del deudor es mayor a 181 días inclusive.
El campo "CodigoCategoriaRiesgo" debe ser cómo mínimo 8.
</t>
  </si>
  <si>
    <t xml:space="preserve">
El campo “CodigoCategoriaRiesgo” debe ser:
     a-  8 si el campo "TipoEstadoOperacionCrediticia" de alguna de las operaciones del deudor tiene el código 5 ó 6; ó
     b-  mínimo 4,   si el  valor del campo “TipoMotivoOperacionEspecial” es “1” ; ó
     c-  mínimo 7 si el valor del campo “TipoMotivoOperacionEspecial” es “2”.
</t>
  </si>
  <si>
    <t xml:space="preserve">
Cuando en campo “CodigoCategoriaRiesgo” tiene los códigos “1” ó “2”, el dato del campo “CodigoEtapa” debe ser 1.
</t>
  </si>
  <si>
    <t xml:space="preserve">
Cuando en campo “CodigoCategoriaRiesgo” tiene el código “3” ó “4”, el dato del campo “CodigoEtapa” debe ser 2.
</t>
  </si>
  <si>
    <t xml:space="preserve">
Cuando en campo “CodigoCategoriaRiesgo” tiene los códigos “5”,“6”,“7” ú “8” ,  el dato del campo “CodigoEtapa” debe ser 3.
</t>
  </si>
  <si>
    <t>Cuando el campo “IndicadorBacktoBack” del archivo de Operaciones Crediticias indica el código “S”, para el “IdOperacionCredito” de ese mismo archivo, debe existir al menos un registros en el campo “Tipo Mitigador” y reportado con el código 10 en el archivo de Garantías de Operaciones para ese mismo“IdOperacionCredito”.</t>
  </si>
  <si>
    <t>Cuando el campo “IndicadorBacktoBack” del archivo de Operaciones Crediticias indica el código “S”, para el “IdOperacion” de ese mismo archivo, debe existir al menos un registros en el campo “Tipo Mitigador” y reportado con el código 10 en el archivo de Garantías de Operaciones para ese mismo“IdOperacion”.</t>
  </si>
  <si>
    <t xml:space="preserve">
Para la carga de información de la fecha corte enero_2024,  si "IdOperacionCredito" existe en el periodo anterior y en el campo "IndicadorOperacionEspecial"  del Archivo de Operaciones indica una "S",  el valor indicado en el campo "CodigoCategoriaRiesgo" debe ser mayor igual a 5.</t>
  </si>
  <si>
    <t xml:space="preserve">Cuando el "TipoOperacionSFN" sea 1 y el campo "TipoMonedaOperacion" indica un código  mayor a 1 y en el Archivo Deudores se reporte en el campo  "TipoIndicadorGeneradorDivisas" los códigos 2 ó 3, el valor reportdo en el campo "MontoEstimacionDeudorNoGenerador" debe ser igual o mayor al resultado del multiplicar el valor indicado en el campo "EAD" por 1,5%.
Se elimina la validación:  En comunicado del CONASSIF  1° de setiembre del 2022 CNS-1752/09(Consejo Nacional de Supervisión del Sistema Financiero, en el artículo 9 del acta de la sesión 1752-2022, celebrada el 29 de agosto del 2022) entre otros,  "(...) deroga  derogar el artículo 14. Estimación para deudores no generadores de divisas, de la Sección I. Estimaciones del Capítulo 3, Estimaciones. Rige a partir del 1° de enero de 2024 (...)"
</t>
  </si>
  <si>
    <t>Operaciones cuyo código en el campo "TipoOperacion" del XML Operaciones Crediticias sea 6, la sumatoria del campo SaldoPendienteUtilizacionSinCompromiso debe ser igual a lo reportado en la cuenta 81400000 del XML Contable Estado.</t>
  </si>
  <si>
    <t>Validaciones De Cuadratura Contable</t>
  </si>
  <si>
    <t>Cuando los primeros tres dígitos del campo CuentaContablePrincipal son 131 el campo TipoEstadoOperacionCrediticia debe ser 1</t>
  </si>
  <si>
    <t>Cuando los primeros tres dígitos del campo CuentaContablePrincipal son 132 el campo TipoEstadoOperacionCrediticia NO debe ser 1 ni 5</t>
  </si>
  <si>
    <t>Cuando los primeros tres dígitos del campo CuentaContablePrincipal son 133 el campo TipoEstadoOperacionCrediticia debe ser 5</t>
  </si>
  <si>
    <t>Operaciones cuyo código en el campo “TipoMonedaOperacion” sea  1 ó 4, además el código del campo “TipoOperacion” del XML de Operaciones Crediticias sea 1, 2, 3, 4, 6 ó 9: El sumatoria del campo "SaldoPrincipalOperacionCrediticia” debe ser igual a la siguiente operación aritmética de los saldos de las cuentas del XML Contable_Estado”: +131.xx.1.00 Créditos vigentes MN +131.xx.3.00 Créditos vigentes UD +132.xx.1.00 Créditos vencidos MN +132.xx.3.00 Créditos vencidos UD +133.xx.1.00 Créditos en cobro judicial MN + +133.xx.3.00 Créditos en cobro judicial UD +134.xx.1.00 Créditos Restringidos MN +134.xx.3.00 Créditos Restringidos UD</t>
  </si>
  <si>
    <t>Validaciones específicas por clase de moneda</t>
  </si>
  <si>
    <t>Operaciones cuyo código en el campo “TipoMonedaOperacion” sea 1 ó 4, además el código del campo “TipoOperacion” del XML de Operaciones Crediticias sea igual a 2, 3, 4, 5, 6 o 7:   La sumatoria de los campos “SaldoPrincipalOperacionCrediticia” (sólo operaciones “TipoOperación” es 7) + “SaldoPrincipalConDepositoPrevio” (sólo operacionesCuando el campo “TipoOperación” es 7)  + “SaldoPorDesembolsarConCompromiso”            (operaciones “TipoOperación” es 2, 3, 4, 5 o 6) + “SaldoPendienteUtilizacionSinCompromiso” debe ser igual a la siguiente operación aritmética de los saldos de las cuentas del XML Contable_Estado:           +611.01.1.01  Avales valor en depósito previo MN           +611.01.1.02  Avales saldo sin depósito previo MN           +611.02.1.01  Garantías de cumplimiento valor en depósito previo MN           +611.02.1.02  Garantías de cumplimiento saldo sin depósito previo MN           +611.03.1.01  Garantías de participación valor en depósito previo MN           +611.03.1.02  Garantías de participación saldo sin depósito previo MN           +611.04.1.01  Otras garantías valor en depósito previo MN           +611.04.1.02  Otras garantías saldo sin depósito previo MN           +611.05.1.00 Garantía subsidiaria que otorga el Banhvi a las entidades del sector vivienda MN           +612.01.1.00  Cartas de crédito a la vista valor depósito previo MN           +612.02.1.00  Cartas de crédito a la vista saldo sin depósito previo MN           +612.03.1.00  Cartas de crédito diferidas valor depósito previo MN           +612.04.1.00  Cartas de crédito diferidas saldo sin depósito previo MN           +613.01.1.01 Cartas de crédito confirmadas no negociadas valor depósito previo MN           +613.01.1.02 Cartas de crédito confirmadas no negociadas saldo sin depósito previo MN           +615.01.1.00 Líneas de crédito para sobregiros en cuenta corriente MN           +615.02.1.00 Líneas de crédito para tarjetas de crédito MN           +615.03.1.00 Líneas de crédito para factoraje MN           +615.99.1.00 Otras líneas de crédito de utilización automática MN           +616.01.1.00 Créditos de contingencia comprometidos MN           +617.01.1.00 Otras contingencias crediticias MN           +619.01.1.00 Créditos pendientes de desembolsar  MN           +619.02.1.00 Líneas de crédito con Compromiso de Desembolsar MN           +814.01.1.00 Líneas de crédito otorgadas pendientes de utilización MN           +814.02.1.00 Créditos pendientes de desembolsar MN           +814.03.1.00 Sobregiros pendientes de utilización MN</t>
  </si>
  <si>
    <t>Operaciones cuyo campo "CuentaContablePrincipal" o "CuentaContablePrincipalConDepositoPrevio" tiene códigos que inician con 611 debe cumplir con la siguiente cuadratura: La sumatoria de los campos "SaldoPrincipalOperacionCrediticia" y "SaldoPrincipalConDepositoPrevio" debe ser igual a lo registrado en la cuenta 611.00.0.00 del XML Contable Estado.
La sumatoria del valor incluido en el campo "SaldoPrincipalConDepositoPrevio" asociado a un mismo valor del campo "CuentaContablePrincipalConDepositoPrevio" (hasta el octavo dígito) debe ser igual al saldo reflejado en el XML "Contable_Estado" para ese código de cuenta o subcuenta del Catálogo de SUGEF (hasta el octavo dígito).</t>
  </si>
  <si>
    <t>108 y 125</t>
  </si>
  <si>
    <t>La sumatoria del valor incluido en el campo “SaldoProductosPorCobrar” asociado a un mismo valor del campo “CuentaContableProductosPorCobrar” (hasta el octavo dígito) debe ser igual al saldo reflejado en el XML “Contable_Estado” para ese código de cuenta o subcuenta del Catálogo de SUGEF (hasta el octavo dígito).</t>
  </si>
  <si>
    <t>La sumatoria del valor incluido en el campo “SaldoPorDesembolsarConCompromiso” asociado a un mismo valor del campo “CuentaContablePorDesembolsarConCompromiso” (hasta el octavo dígito) debe ser igual al saldo reflejado en el XML “Contable_Estado” para ese código de cuenta o subcuenta del Catálogo de SUGEF (hasta el octavo dígito).</t>
  </si>
  <si>
    <t>La sumatoria del valor incluido en el campo “SaldoComisionesOperacionesContingentes” asociado a un mismo valor del campo “CuentaContableComisiones” (hasta el octavo dígito) debe ser igual al saldo reflejado en el XML “Contable_Estado” para ese código de cuenta o subcuenta del Catálogo de SUGEF (hasta el octavo dígito).</t>
  </si>
  <si>
    <t>La sumatoria del valor incluido en el campo “SaldoPendienteUtilizacionSinCompromiso” asociado a un mismo valor del campo “CuentaContableSaldoPendienteUtilizacionSinCompromiso” (hasta el octavo dígito) debe ser igual al saldo reflejado en el XML “Contable_Estado” para ese código de cuenta o subcuenta del Catálogo de SUGEF (hasta el octavo dígito).</t>
  </si>
  <si>
    <t>Operaciones cuyo código en el campo “TipoMonedaOperacion” sea 1 ó 4, además el código del campo “TipoOperacion” del XML de Operaciones Crediticias sea 1, 2, 3, 4, 6 ó 9, se debe tomar: “SaldoProductosPorCobrar” debe ser igual a la siguiente operación aritmética de los saldos de las cuentas del XML Contable_Estado:+138.XX.1.XX  +  138.XX.3.XX  Productos por cobrar excepto 138.41.1.XX Cuentas por Cobrar Asociadas.</t>
  </si>
  <si>
    <t>Operaciones cuyo código en el campo “TipoMonedaOperacion” sea diferente de 1 ó 4, además el código del campo “TipoOperacion” del XML de Operaciones Crediticias sea 1, 2, 3, 4 ó 6, se debe tomar:            “SaldoProductosPorCobrar” debe ser igual a la siguiente operación aritmética de los saldos de las cuentas del XML Contable_Estado:              +138.XX.2.XX Productos por cobrar excepto              138.41.2.XX Cuentas por Cobrar Asociadas.</t>
  </si>
  <si>
    <t>Operaciones cuyo código en el campo TipoMonedaOperacion sea diferente de 1 ó 4, además el código del campo "TipoOperacion" del XML de Operaciones Crediticias sea igual a 2, 3, 4, 5, 6 o 7: SaldoPrincipalOperacionCrediticia (sólo operaciones cuando el campo TipoOperación es 7) + SaldoPrincipalConDepositoPrevio (sólo operaciones cuando el campo "TipoOperación" es 7) + SaldoPorDesembolsarConCompromiso (operaciones TipoOperación es 2, 3, 4, 5 o 6) + SaldoPendienteUtilizacionSinCompromiso debe ser igual a la siguiente operación aritmética de los saldos de las cuentas del XML Contable_Estado:  +611.01.2.01  Avales valor en depósito previo ME  +611.01.2.02  Avales saldo sin depósito previo ME  +611.02.2.01  Garantías de cumplimiento valor en depósito previo ME  +611.02.2.02  Garantías de cumplimiento saldo sin depósito previo ME  +611.03.2.01  Garantías de participación valor en depósito previo ME  +611.03.2.02  Garantías de participación saldo sin depósito previo ME  +611.04.2.01  Otras garantías valor en depósito previo ME  +611.04.2.02  Otras garantías saldo sin depósito previo ME  +611.05.2.00  Garantía subsidiaria que otorga el Banhvi a las entidades del sector vivienda ME  +612.01.2.00  Cartas de crédito a la vista valor depósito previo ME  +612.02.2.00  Cartas de crédito a la vista saldo sin depósito previo ME  +612.03.2.00  Cartas de crédito diferidas valor depósito previo ME  +612.04.2.00  Cartas de crédito diferidas saldo sin depósito previo ME  +613.01.2.01  Cartas de crédito confirmadas no negociadas valor depósito previo ME  +613.01.2.02  Cartas de crédito confirmadas no negociadas saldo sin depósito previo ME  +615.01.2.00  Líneas de crédito para sobregiros en cuenta corriente ME  +615.02.2.00  Líneas de crédito para tarjetas de crédito ME  +615.03.2.00  Líneas de crédito para factoraje ME  +615.99.2.00  Otras líneas de crédito de utilización automática ME  +616.01.2.00  Créditos de contingencia comprometidos ME  +617.01.2.00 Otras contingencias crediticias ME  +619.01.2.00 Créditos pendientes de desembolsar  ME  +619.02.2.00 Líneas de crédito con compromiso de desembolso ME +814.01.2.00 Líneas de crédito otorgadas pendientes de utilización  +814.02.2.00 Créditos pendientes de desembolsar +814.03.2.2.00 Sobregiros pendientes de utilización ME</t>
  </si>
  <si>
    <t xml:space="preserve">Cuando el sexto digito de la CuentaContablePrincipal sea 1 el TipoMonedaOperacion  debe ser 1. </t>
  </si>
  <si>
    <t xml:space="preserve">Cuando el sexto digito de la CuentaContablePrincipal sea 3 el  TipoMonedaOperacion  debe ser 4. </t>
  </si>
  <si>
    <t>Cuando el sexto digito de la CuentaContablePrincipal sea diferente a 1 y 3 el TipoMonedaOperacion debe ser diferente a 1 y 4.</t>
  </si>
  <si>
    <t>Cuando la “CuentaContablePrincipal” es alguna de las siguientes, el “TipoPersonaDeudor” debe ser 1,3 ó 5.• 13131M01 13231M01 13331M01 13431M01• 13131M02 13231M02 13331M02 13431M02• 13131M03 13231M03 13331M03 13431M03• 13131M04 13231M04 13331M04 13431M04• 13131M08 13231M08 13331M08 13431M08• 13131M09 13231M09 13331M09 13431M09• 13131M10 13231M10 13331M10 13431M10• 13131M12 13231M12 13331M12 13431M12</t>
  </si>
  <si>
    <t>Validaciones de Principal por Tipo Persona Deudor</t>
  </si>
  <si>
    <t>Cuando la “CuentaContablePrincipal” es alguna de las siguientes, el “TipoPersonaDeudor” debe ser 2, 4, 6, 13.• 13134M01 13234M01 13334M01 13434M01• 13134M04 13234M04 13334M04 13434M04• 13134M05 13234M05 13334M05 13434M05• 13134M06 13234M06 13334M06 13434M06• 13134M08 13234M08 13334M08 13434M08• 13134M09 13234M09 13334M09 13434M09• 13134M10 13234M10 13334M10 13434M10• 13134M12 13234M12 13334M12 13434M12• 13135M01 13235M01 13335M01 13435M01• 13135M02 13235M02 13335M02 13435M02• 13135M04 13235M04 13335M04 13435M04• 13135M08 13235M08 13335M08 13435M08• 13135M09 13235M09 13335M09 13435M09• 13136M01 13236M01 13336M01 13436M01• 13136M02 13236M02 13336M02 13436M02• 13136M08 13236M08 13336M08 13436M08• 13136M09 13236M09 13336M09 13436M09• 13136M10 13236M10 13336M10 13436M10• 13136M12 13236M12 13336M12 13436M12</t>
  </si>
  <si>
    <t>Cuando la “CuentaContablePrincipal” es alguna de las siguientes, el “TipoCarteraCrediticia” debe ser 0.• 13131M01 13231M01 13331M01 13431M01</t>
  </si>
  <si>
    <t>Validaciones de Principal por Tipo Cartera</t>
  </si>
  <si>
    <t xml:space="preserve">Cuando la “CuentaContablePrincipal” es alguna de las siguientes:  13131M03, 13231M03, 13331M03, 13431M03, el “TipoCarteraCrediticia” debe ser 1. </t>
  </si>
  <si>
    <t>Cuando la “CuentaContablePrincipal” es alguna de las siguientes, el “TipoCarteraCrediticia” debe ser 3 u 8.• 13131M02 13231M02 13331M02 13431M02</t>
  </si>
  <si>
    <t>Cuando la “CuentaContablePrincipal” es alguna de las siguientes, el “TipoCarteraCrediticia” debe ser 2.• 13131M04 13231M04 13331M04 13431M04</t>
  </si>
  <si>
    <t>Cuando la “CuentaContablePrincipal” es alguna de las siguientes, “TipoCarteraCrediticia” debe ser 4, 5 ó 6. •13133M04 13233M04 13333M04 13433M04• 13133M05 13233M05 13333M05 13433M05• 13133M06 13233M06 13333M06 13433M06• 13133M08 13233M08 13333M08 13433M08• 13133M09 13233M09 13333M09 13433M09• 13133M10 13233M10 13333M10 13433M10• 13133M12 13233M12 13333M12 13433M12</t>
  </si>
  <si>
    <t>Cuando la “CuentaContablePrincipal” es alguna de las siguientes, “TipoCarteraCrediticia” debe ser 4,5 6.• .13134M01 13234M01 13334M01 13434M01 13134M04 13234M04 13334M04 13434M04 13134M05 13234M05 13334M05 13434M05 13134M06 13234M06 13334M06 13434M06 13134M08 13234M08 13334M08 13434M08 13134M09 13234M09 13334M09 13434M09 13134M10 13234M10 13334M10 13434M10 13134M12 13234M12 13334M12 13434M12.</t>
  </si>
  <si>
    <t>Cuando la “CuentaContablePrincipal” es alguna de las siguientes, “TipoCarteraCrediticia” debe ser 7.• 13135M02 13235M02 13335M02 13435M02.</t>
  </si>
  <si>
    <t>Cuando la CuentaContablePrincipal es 13132M25, 13232M25, 13332M25, 13432M25, el campo "TipoOrigenRecursos" en el Archivo de Origen Recursos  debe ser 405.</t>
  </si>
  <si>
    <t>Validaciones de Principal por Tipo Origen Recursos</t>
  </si>
  <si>
    <t>Cuando la CuentaContablePrincipal es 13132M31, 13232M31, 13332M31, 13432M31, el campo "TipoOrigenRecursos" en el Archivo de Origen Recursos  debe ser 301.</t>
  </si>
  <si>
    <t>Cuando la CuentaContablePrincipal es 13132M32, 13232M32, 13332M32, 13432M32, el campo "TipoOrigenRecursos" en el Archivo de Origen Recursos  debe ser 302.</t>
  </si>
  <si>
    <t>Cuando la CuentaContablePrincipal es 13132M33, 13232M33, 13332M33, 13432M33, el campo "TipoOrigenRecursos" en el Archivo de Origen Recursos  debe ser 303.</t>
  </si>
  <si>
    <t>Cuando la CuentaContablePrincipal es 13132M34, 13232M34, 13332M34, 13432M34, el campo "TipoOrigenRecursos" en el Archivo de Origen Recursos  debe ser 305.</t>
  </si>
  <si>
    <t xml:space="preserve"> Cuando la CuentaContablePrincipal es 13132M41, 13232M41, 13332M41, 13432M41, el campo "TipoOrigenRecursos" en el Archivo de Origen Recursos  debe ser 201.</t>
  </si>
  <si>
    <t>Cuando la CuentaContablePrincipal es 13132M42, 13232M42, 13332M42, 13432M42, el campo "TipoOrigenRecursos" en el Archivo de Origen Recursos  debe ser 211.</t>
  </si>
  <si>
    <t>Cuando la CuentaContablePrincipal es 13132M43, 13232M43, 13332M43, 13432M43, el campo "TipoOrigenRecursos" en el Archivo de Origen Recursos  debe ser 212.</t>
  </si>
  <si>
    <t>Cuando la CuentaContablePrincipal es 13132M44, 13232M44, 13332M44, 13432M44, el campo "TipoOrigenRecursos" en el Archivo de Origen Recursos  debe ser 213.</t>
  </si>
  <si>
    <t>Cuando la CuentaContablePrincipal es 13132M45, 13232M45, 13332M45, 13432M45, el campo "TipoOrigenRecursos" en el Archivo de Origen Recursos  debe ser 214.</t>
  </si>
  <si>
    <t>Cuando la CuentaContablePrincipal es 13132M46, 13232M46, 13332M46, 13432M46, el campo "TipoOrigenRecursos" en el Archivo de Origen Recursos  debe ser 215.</t>
  </si>
  <si>
    <t>Cuando la CuentaContablePrincipal es 13132M51, 13232M51, 13332M51, 13432M51, el campo "TipoOrigenRecursos" en el Archivo de Origen Recursos  debe ser 221.</t>
  </si>
  <si>
    <t>Cuando la CuentaContablePrincipal es 13132M52, 13232M52, 13332M52, 13432M52, el campo "TipoOrigenRecursos" en el Archivo de Origen Recursos  debe ser 222.</t>
  </si>
  <si>
    <t>Cuando la CuentaContablePrincipal es 13132M53, 13232M53, 13332M53, 13432M53, el campo "TipoOrigenRecursos" en el Archivo de Origen Recursos  debe ser 223.</t>
  </si>
  <si>
    <t>Cuando la CuentaContablePrincipal es 13132M54, 13232M54, 13332M54, 13432M54, el campo "TipoOrigenRecursos" en el Archivo de Origen Recursos  debe ser 225. (acepta una diferencia de ¢ 1.000)</t>
  </si>
  <si>
    <t>Cuando la CuentaContablePrincipal es 13132M54, 13232M54, 13332M54, 13432M54, el campo "TipoOrigenRecursos" en el Archivo de Origen Recursos  debe ser 225.</t>
  </si>
  <si>
    <t>Cuando la CuentaContablePrincipal es 13132M61, 13232M61, 13332M61, 13432M61, el campo "TipoOrigenRecursos" en el Archivo de Origen Recursos  debe ser 435. (acepta una diferencia de ¢ 1.000)</t>
  </si>
  <si>
    <t>Cuando la CuentaContablePrincipal es 13132M61, 13232M61, 13332M61, 13432M61, el campo "TipoOrigenRecursos" en el Archivo de Origen Recursos  debe ser 435.</t>
  </si>
  <si>
    <t>Para todas las operaciones que en el campo “CuentaContablePrincipal” indique el código 13131M01, 13231M01, 13331M01, 13431M01, la sumatoria del campo SaldoPrincipalOperacionCrediticia debe ser igual a lo registrado en esa misma cuenta del XML Contable Estado. (acepta una diferencia de ¢ 1.000)</t>
  </si>
  <si>
    <t>Validaciones de Principal para Contable Estado</t>
  </si>
  <si>
    <t>Para todas las operaciones que en el campo “CuentaContablePrincipal” indique el código 13131M02, 13231M02, 13331M02, 13431M02, la sumatoria del campo SaldoPrincipalOperacionCrediticia debe ser igual a lo registrado en esa misma cuenta del XML Contable Estado. (acepta una diferencia de ¢ 1.000)</t>
  </si>
  <si>
    <t>Para todas las operaciones que en el campo “CuentaContablePrincipal” indique el código 13131M03, 13231M03, 13331M03, 13431M03, la sumatoria del campo SaldoPrincipalOperacionCrediticia debe ser igual a lo registrado en esa misma cuenta del XML Contable Estado. (acepta una diferencia de ¢ 1.000)</t>
  </si>
  <si>
    <t>Para todas las operaciones que en el campo “CuentaContablePrincipal” indique el código 13131M04, 13231M04, 13331M04, 13431M04, la sumatoria del campo SaldoPrincipalOperacionCrediticia debe ser igual a lo registrado en esa misma cuenta del XML Contable Estado. (acepta una diferencia de ¢ 1.000)</t>
  </si>
  <si>
    <t>Para todas las operaciones que en el campo “CuentaContablePrincipal” indique el código 13131M08, 13231M08, 13331M08, 13431M08, la sumatoria del campo SaldoPrincipalOperacionCrediticia debe ser igual a lo registrado en esa misma cuenta del XML Contable Estado. (acepta una diferencia de ¢ 1.000)</t>
  </si>
  <si>
    <t>Para todas las operaciones que en el campo “CuentaContablePrincipal” indique el código 13131M09, 13231M09, 13331M09, 13431M09, la sumatoria del campo SaldoPrincipalOperacionCrediticia debe ser igual a lo registrado en esa misma cuenta del XML Contable Estado. (acepta una diferencia de ¢ 1.000)</t>
  </si>
  <si>
    <t>Para todas las operaciones que en el campo “CuentaContablePrincipal” indique el código 13131M10, 13231M10, 13331M10, 13431M10, la sumatoria del campo SaldoPrincipalOperacionCrediticia debe ser igual a lo registrado en esa misma cuenta del XML Contable Estado. (acepta una diferencia de ¢ 1.000)</t>
  </si>
  <si>
    <t>Para todas las operaciones que en el campo “CuentaContablePrincipal” indique el código 13131M12, 13231M12, 13331M12, 13431M12, la sumatoria del campo SaldoPrincipalOperacionCrediticia debe ser igual a lo registrado en esa misma cuenta del XML Contable Estado. (acepta una diferencia de ¢ 1.000)</t>
  </si>
  <si>
    <t>Para todas las operaciones que en el campo “CuentaContablePrincipal” indique el código 13133M04, 13233M04, 13333M04, 13433M04, la sumatoria del campo SaldoPrincipalOperacionCrediticia debe ser igual a lo registrado en esa misma cuenta del XML Contable Estado. (acepta una diferencia de ¢ 1.000)</t>
  </si>
  <si>
    <t>Para todas las operaciones que en el campo “CuentaContablePrincipal” indique el código 13133M05, 13233M05, 13333M05, 13433M05, la sumatoria del campo SaldoPrincipalOperacionCrediticia debe ser igual a lo registrado en esa misma cuenta del XML Contable Estado. (acepta una diferencia de ¢ 1.000)</t>
  </si>
  <si>
    <t>Para todas las operaciones que en el campo “CuentaContablePrincipal” indique el código 13133M06, 13233M06, 13333M06, 13433M06, la sumatoria del campo SaldoPrincipalOperacionCrediticia debe ser igual a lo registrado en esa misma cuenta del XML Contable Estado. (acepta una diferencia de ¢ 1.000)</t>
  </si>
  <si>
    <t>Para todas las operaciones que en el campo “CuentaContablePrincipal” indique el código 13133M08, 13233M08, 13333M08, 13433M08, la sumatoria del campo SaldoPrincipalOperacionCrediticia debe ser igual a lo registrado en esa misma cuenta del XML Contable Estado. (acepta una diferencia de ¢ 1.000)</t>
  </si>
  <si>
    <t>Para todas las operaciones que en el campo “CuentaContablePrincipal” indique el código 13133M09, 13233M09, 13333M09, 13433M09, la sumatoria del campo SaldoPrincipalOperacionCrediticia debe ser igual a lo registrado en esa misma cuenta del XML Contable Estado. (acepta una diferencia de ¢ 1.000)</t>
  </si>
  <si>
    <t>Para todas las operaciones que en el campo “CuentaContablePrincipal” indique el código 13133M10, 13233M10, 13333M10, 13433M10, la sumatoria del campo SaldoPrincipalOperacionCrediticia debe ser igual a lo registrado en esa misma cuenta del XML Contable Estado. (acepta una diferencia de ¢ 1.000)</t>
  </si>
  <si>
    <t>Para todas las operaciones que en el campo “CuentaContablePrincipal” indique el código 13133M12, 13233M12, 13333M12, 13433M12, la sumatoria del campo SaldoPrincipalOperacionCrediticia debe ser igual a lo registrado en esa misma cuenta del XML Contable Estado. (acepta una diferencia de ¢ 1.000)</t>
  </si>
  <si>
    <t>Para todas las operaciones que en el campo “CuentaContablePrincipal” indique el código 13134M01, 13234M01, 13334M01, 13434M01, la sumatoria del campo SaldoPrincipalOperacionCrediticia debe ser igual a lo registrado en esa misma cuenta del XML Contable Estado. (acepta una diferencia de ¢ 1.000)</t>
  </si>
  <si>
    <t>Para todas las operaciones que en el campo “CuentaContablePrincipal” indique el código 13134M04, 13234M04, 13334M04, 13434M04, la sumatoria del campo SaldoPrincipalOperacionCrediticia debe ser igual a lo registrado en esa misma cuenta del XML Contable Estado. (acepta una diferencia de ¢ 1.000)</t>
  </si>
  <si>
    <t>Para todas las operaciones que en el campo “CuentaContablePrincipal” indique el código 13134M05, 13234M05, 13334M05, 13434M05, la sumatoria del campo SaldoPrincipalOperacionCrediticia debe ser igual a lo registrado en esa misma cuenta del XML Contable Estado. (acepta una diferencia de ¢ 1.000)</t>
  </si>
  <si>
    <t>Para todas las operaciones que en el campo “CuentaContablePrincipal” indique el código 13134M06, 13234M06, 13334M06, 13434M06, la sumatoria del campo SaldoPrincipalOperacionCrediticia debe ser igual a lo registrado en esa misma cuenta del XML Contable Estado. (acepta una diferencia de ¢ 1.000)</t>
  </si>
  <si>
    <t>Para todas las operaciones que en el campo “CuentaContablePrincipal” indique el código 13134M08, 13234M08, 13334M08, 13434M08, la sumatoria del campo SaldoPrincipalOperacionCrediticia debe ser igual a lo registrado en esa misma cuenta del XML Contable Estado. (acepta una diferencia de ¢ 1.000)</t>
  </si>
  <si>
    <t>Para todas las operaciones que en el campo “CuentaContablePrincipal” indique el código 13134M09, 13234M09, 13334M09, 13434M09, la sumatoria del campo SaldoPrincipalOperacionCrediticia debe ser igual a lo registrado en esa misma cuenta del XML Contable Estado. (acepta una diferencia de ¢ 1.000)</t>
  </si>
  <si>
    <t>Para todas las operaciones que en el campo “CuentaContablePrincipal” indique el código 13134M10, 13234M10, 13334M10, 13434M10, la sumatoria del campo SaldoPrincipalOperacionCrediticia debe ser igual a lo registrado en esa misma cuenta del XML Contable Estado. (acepta una diferencia de ¢ 1.000)</t>
  </si>
  <si>
    <t>Para todas las operaciones que en el campo “CuentaContablePrincipal” indique el código 13134M12, 13234M12, 13334M12, 13434M12, la sumatoria del campo SaldoPrincipalOperacionCrediticia debe ser igual a lo registrado en esa misma cuenta del XML Contable Estado. (acepta una diferencia de ¢ 1.000)</t>
  </si>
  <si>
    <t>Para todas las operaciones que en el campo “CuentaContablePrincipal” indique el código 13135M01, 13235M01, 13335M01, 13435M01, la sumatoria del campo SaldoPrincipalOperacionCrediticia debe ser igual a lo registrado en esa misma cuenta del XML Contable Estado. (acepta una diferencia de ¢ 1.000)</t>
  </si>
  <si>
    <t>Para todas las operaciones que en el campo “CuentaContablePrincipal” indique el código 13135M02, 13235M02, 13335M02, 13435M02, la sumatoria del campo SaldoPrincipalOperacionCrediticia debe ser igual a lo registrado en esa misma cuenta del XML Contable Estado. (acepta una diferencia de ¢ 1.000)</t>
  </si>
  <si>
    <t>Para todas las operaciones que en el campo “CuentaContablePrincipal” indique el código 13135M04, 13235M04, 13335M04, 13435M04, la sumatoria del campo SaldoPrincipalOperacionCrediticia debe ser igual a lo registrado en esa misma cuenta del XML Contable Estado. (acepta una diferencia de ¢ 1.000)</t>
  </si>
  <si>
    <t>Para todas las operaciones que en el campo “CuentaContablePrincipal” indique el código 13135M08, 13235M08, 13335M08, 13435M08, la sumatoria del campo SaldoPrincipalOperacionCrediticia debe ser igual a lo registrado en esa misma cuenta del XML Contable Estado. (acepta una diferencia de ¢ 1.000)</t>
  </si>
  <si>
    <t>Para todas las operaciones que en el campo “CuentaContablePrincipal” indique el código 13135M09, 13235M09, 13335M09, 13435M09, la sumatoria del campo SaldoPrincipalOperacionCrediticia debe ser igual a lo registrado en esa misma cuenta del XML Contable Estado. (acepta una diferencia de ¢ 1.000)</t>
  </si>
  <si>
    <t>Para todas las operaciones que en el campo “CuentaContablePrincipal” indique el código 13136M01, 13236M01, 13336M01, 13436M01, la sumatoria del campo SaldoPrincipalOperacionCrediticia debe ser igual a lo registrado en esa misma cuenta del XML Contable Estado. (acepta una diferencia de ¢ 1.000)</t>
  </si>
  <si>
    <t>Para todas las operaciones que en el campo “CuentaContablePrincipal” indique el código 13136M02, 13236M02, 13336M02, 13436M02, la sumatoria del campo SaldoPrincipalOperacionCrediticia debe ser igual a lo registrado en esa misma cuenta del XML Contable Estado. (acepta una diferencia de ¢ 1.000)</t>
  </si>
  <si>
    <t>Para todas las operaciones que en el campo “CuentaContablePrincipal” indique el código 13136M08, 13236M08, 13336M08, 13436M08, la sumatoria del campo SaldoPrincipalOperacionCrediticia debe ser igual a lo registrado en esa misma cuenta del XML Contable Estado. (acepta una diferencia de ¢ 1.000)</t>
  </si>
  <si>
    <t>Para todas las operaciones que en el campo “CuentaContablePrincipal” indique el código 13136M09, 13236M09, 13336M09, 13436M09, la sumatoria del campo SaldoPrincipalOperacionCrediticia debe ser igual a lo registrado en esa misma cuenta del XML Contable Estado. (acepta una diferencia de ¢ 1.000)</t>
  </si>
  <si>
    <t>Para todas las operaciones que en el campo “CuentaContablePrincipal” indique el código 13136M10, 13236M10, 13336M10, 13436M10, la sumatoria del campo SaldoPrincipalOperacionCrediticia debe ser igual a lo registrado en esa misma cuenta del XML Contable Estado. (acepta una diferencia de ¢ 1.000)</t>
  </si>
  <si>
    <t>Para todas las operaciones que en el campo “CuentaContablePrincipal” indique el código 13136M12, 13236M12, 13336M12, 13436M12, la sumatoria del campo SaldoPrincipalOperacionCrediticia debe ser igual a lo registrado en esa misma cuenta del XML Contable Estado. (acepta una diferencia de ¢ 1.000)</t>
  </si>
  <si>
    <t>Para todas las operaciones que en el campo “CuentaContablePrincipal” indique el código 13132M21, 13232M21, 13332M21, 13432M21, la sumatoria del campo SaldoPrincipalOperacionCrediticia debe ser igual a lo registrado en esa misma cuenta del XML Contable Estado. (acepta una diferencia de ¢ 1.000)</t>
  </si>
  <si>
    <t>Para todas las operaciones que en el campo “CuentaContablePrincipal” indique el código 13132M25, 13232M25, 13332M25, 13432M25, la sumatoria del campo SaldoPrincipalOperacionCrediticia debe ser igual a lo registrado en esa misma cuenta del XML Contable Estado. (acepta una diferencia de ¢ 1.000)</t>
  </si>
  <si>
    <t>Para todas las operaciones que en el campo “CuentaContablePrincipal” indique el código 13132M31, 13232M31, 13332M31, 13432M31, la sumatoria del campo SaldoPrincipalOperacionCrediticia debe ser igual a lo registrado en esa misma cuenta del XML Contable Estado. (acepta una diferencia de ¢ 1.000)</t>
  </si>
  <si>
    <t>Para todas las operaciones que en el campo “CuentaContablePrincipal” indique el código 13132M32, 13232M32, 13332M32, 13432M32, la sumatoria del campo SaldoPrincipalOperacionCrediticia debe ser igual a lo registrado en esa misma cuenta del XML Contable Estado. (acepta una diferencia de ¢ 1.000)</t>
  </si>
  <si>
    <t>Para todas las operaciones que en el campo “CuentaContablePrincipal” indique el código 13132M33, 13232M33, 13332M33, 13432M33, la sumatoria del campo SaldoPrincipalOperacionCrediticia debe ser igual a lo registrado en esa misma cuenta del XML Contable Estado. (acepta una diferencia de ¢ 1.000)</t>
  </si>
  <si>
    <t>Para todas las operaciones que en el campo “CuentaContablePrincipal” indique el código 13132M34, 13232M34, 13332M34, 13432M34, la sumatoria del campo SaldoPrincipalOperacionCrediticia debe ser igual a lo registrado en esa misma cuenta del XML Contable Estado. (acepta una diferencia de ¢ 1.000)</t>
  </si>
  <si>
    <t>Para todas las operaciones que en el campo “CuentaContablePrincipal” indique el código 13132M41, 13232M41, 13332M41, 13432M41, la sumatoria del campo SaldoPrincipalOperacionCrediticia debe ser igual a lo registrado en esa misma cuenta del XML Contable Estado. (acepta una diferencia de ¢ 1.000)</t>
  </si>
  <si>
    <t>Para todas las operaciones que en el campo “CuentaContablePrincipal” indique el código 13132M42, 13232M42, 13332M42, 13432M42, la sumatoria del campo SaldoPrincipalOperacionCrediticia debe ser igual a lo registrado en esa misma cuenta del XML Contable Estado. (acepta una diferencia de ¢ 1.000)</t>
  </si>
  <si>
    <t>Para todas las operaciones que en el campo “CuentaContablePrincipal” indique el código 13132M43, 13232M43, 13332M43, 13432M43, la sumatoria del campo SaldoPrincipalOperacionCrediticia debe ser igual a lo registrado en esa misma cuenta del XML Contable Estado. (acepta una diferencia de ¢ 1.000)</t>
  </si>
  <si>
    <t>Para todas las operaciones que en el campo “CuentaContablePrincipal” indique el código 13132M44, 13232M44, 13332M44, 13432M44, la sumatoria del campo SaldoPrincipalOperacionCrediticia debe ser igual a lo registrado en esa misma cuenta del XML Contable Estado. (acepta una diferencia de ¢ 1.000)</t>
  </si>
  <si>
    <t>Para todas las operaciones que en el campo “CuentaContablePrincipal” indique el código 13132M45, 13232M45, 13332M45, 13432M45, la sumatoria del campo SaldoPrincipalOperacionCrediticia debe ser igual a lo registrado en esa misma cuenta del XML Contable Estado. (acepta una diferencia de ¢ 1.000)</t>
  </si>
  <si>
    <t>Para todas las operaciones que en el campo “CuentaContablePrincipal” indique el código 13132M46, 13232M46, 13332M46, 13432M46, la sumatoria del campo SaldoPrincipalOperacionCrediticia debe ser igual a lo registrado en esa misma cuenta del XML Contable Estado. (acepta una diferencia de ¢ 1.000)</t>
  </si>
  <si>
    <t>Para todas las operaciones que en el campo “CuentaContablePrincipal” indique el código 13132M51, 13232M51, 13332M51, 13432M51, la sumatoria del campo SaldoPrincipalOperacionCrediticia debe ser igual a lo registrado en esa misma cuenta del XML Contable Estado. (acepta una diferencia de ¢ 1.000)</t>
  </si>
  <si>
    <t>Para todas las operaciones que en el campo “CuentaContablePrincipal” indique el código 13132M52, 13232M52, 13332M52, 13432M52, la sumatoria del campo SaldoPrincipalOperacionCrediticia debe ser igual a lo registrado en esa misma cuenta del XML Contable Estado. (acepta una diferencia de ¢ 1.000)</t>
  </si>
  <si>
    <t>Para todas las operaciones que en el campo “CuentaContablePrincipal” indique el código 13132M53, 13232M53, 13332M53, 13432M53, la sumatoria del campo SaldoPrincipalOperacionCrediticia debe ser igual a lo registrado en esa misma cuenta del XML Contable Estado. (acepta una diferencia de ¢ 1.000)</t>
  </si>
  <si>
    <t>Para todas las operaciones que en el campo “CuentaContablePrincipal” indique el código 13132M54, 13232M54, 13332M54, 13432M54, la sumatoria del campo SaldoPrincipalOperacionCrediticia debe ser igual a lo registrado en esa misma cuenta del XML Contable Estado. (acepta una diferencia de ¢ 1.000)</t>
  </si>
  <si>
    <t>Para todas las operaciones que en el campo “CuentaContablePrincipal” indique el código 13132M61, 13232M61, 13332M61, 13432M61, la sumatoria del campo SaldoPrincipalOperacionCrediticia debe ser igual a lo registrado en esa misma cuenta del XML Contable Estado. (acepta una diferencia de ¢ 1.000)</t>
  </si>
  <si>
    <t>Cuando la  CuentaContablePrincipal  es 13131M01, 13231M01, 13331M01 ó 13431M01; la  CuentaContableProductosPorCobrar  debe ser 13831M01.</t>
  </si>
  <si>
    <t>Validaciones de Principal para Productos por Cobrar</t>
  </si>
  <si>
    <t>Cuando la  CuentaContablePrincipal  es 13131M02, 13231M02, 13331M02 ó 13431M02; la  CuentaContableProductosPorCobrar  debe ser 13831M02.</t>
  </si>
  <si>
    <t>Cuando la  CuentaContablePrincipal  es 13131M03, 13231M03, 13331M03 ó 13431M03; la  CuentaContableProductosPorCobrar  debe ser 13831M03.</t>
  </si>
  <si>
    <t>Cuando la  CuentaContablePrincipal  es 13131M04, 13231M04, 13331M04 ó 13431M04; la  CuentaContableProductosPorCobrar  debe ser 13831M04.</t>
  </si>
  <si>
    <t>Cuando la  CuentaContablePrincipal  es 13131M08, 13231M08, 13331M08 ó 13431M08; la  CuentaContableProductosPorCobrar  debe ser 13831M08.</t>
  </si>
  <si>
    <t>Cuando la  CuentaContablePrincipal  es 13131M09, 13231M09, 13331M09 ó 13431M09; la  CuentaContableProductosPorCobrar  debe ser 13831M09.</t>
  </si>
  <si>
    <t>Cuando la  CuentaContablePrincipal  es 13131M10, 13231M10, 13331M10 ó 13431M10; la  CuentaContableProductosPorCobrar  debe ser 13831M10.</t>
  </si>
  <si>
    <t>Cuando la  CuentaContablePrincipal  es 13131M12, 13231M12, 13331M12 ó 13431M12; la  CuentaContableProductosPorCobrar  debe ser 13831M12.</t>
  </si>
  <si>
    <t>Cuando la  CuentaContablePrincipal  es 13132M21, 13232M21, 13332M21 ó 13432M21; la  CuentaContableProductosPorCobrar  debe ser 13832M21.</t>
  </si>
  <si>
    <t>Cuando la  CuentaContablePrincipal  es 13132M25, 13232M25, 13332M25 ó 13432M25; la  CuentaContableProductosPorCobrar  debe ser 13832M25.</t>
  </si>
  <si>
    <t>Cuando la  CuentaContablePrincipal  es 13132M31, 13232M31, 13332M31 ó 13432M31; la  CuentaContableProductosPorCobrar  debe ser 13832M31.</t>
  </si>
  <si>
    <t>Cuando la  CuentaContablePrincipal  es 13132M32, 13232M32, 13332M32 ó 13432M32; la  CuentaContableProductosPorCobrar  debe ser 13832M32.</t>
  </si>
  <si>
    <t>Cuando la  CuentaContablePrincipal  es 13132M33, 13232M33, 13332M33 ó 13432M33; la  CuentaContableProductosPorCobrar  debe ser 13832M33.</t>
  </si>
  <si>
    <t>Cuando la  CuentaContablePrincipal  es 13132M34, 13232M34, 13332M34 ó 13432M34; la  CuentaContableProductosPorCobrar  debe ser 13832M34.</t>
  </si>
  <si>
    <t>Cuando la  CuentaContablePrincipal  es 13132M41, 13232M41, 13332M41 ó 13432M41; la  CuentaContableProductosPorCobrar  debe ser 13832M41.</t>
  </si>
  <si>
    <t>Cuando la  CuentaContablePrincipal  es 13132M42, 13232M42, 13332M42 ó 13432M42; la  CuentaContableProductosPorCobrar  debe ser 13832M42.</t>
  </si>
  <si>
    <t>Cuando la  CuentaContablePrincipal  es 13132M43, 13232M43, 13332M43 ó 13432M43; la  CuentaContableProductosPorCobrar  debe ser 13832M43.</t>
  </si>
  <si>
    <t>Cuando la  CuentaContablePrincipal  es 13132M44, 13232M44, 13332M44 ó 13432M44; la  CuentaContableProductosPorCobrar  debe ser 13832M44.</t>
  </si>
  <si>
    <t>Cuando la  CuentaContablePrincipal  es 13132M45, 13232M45, 13332M45 ó 13432M45; la  CuentaContableProductosPorCobrar  debe ser 13832M45.</t>
  </si>
  <si>
    <t>Cuando la  CuentaContablePrincipal  es 13132M46, 13232M46, 13332M46 ó 13432M46; la  CuentaContableProductosPorCobrar  debe ser 13832M46.</t>
  </si>
  <si>
    <t>Cuando la  CuentaContablePrincipal  es 13132M51, 13232M51, 13332M51 ó 13432M51; la  CuentaContableProductosPorCobrar  debe ser 13832M51.</t>
  </si>
  <si>
    <t>Cuando la  CuentaContablePrincipal  es 13132M52, 13232M52, 13332M52 ó 13432M52; la  CuentaContableProductosPorCobrar  debe ser 13832M52.</t>
  </si>
  <si>
    <t>Cuando la  CuentaContablePrincipal  es 13132M53, 13232M53, 13332M53 ó 13432M53; la  CuentaContableProductosPorCobrar  debe ser 13832M53.</t>
  </si>
  <si>
    <t>Cuando la  CuentaContablePrincipal  es 13132M54, 13232M54, 13332M54 ó 13432M54; la  CuentaContableProductosPorCobrar  debe ser 13832M54.</t>
  </si>
  <si>
    <t>Cuando la  CuentaContablePrincipal  es 13132M61, 13232M61, 13332M61 ó 13432M61; la  CuentaContableProductosPorCobrar  debe ser 13832M61.</t>
  </si>
  <si>
    <t>Cuando la  CuentaContablePrincipal  es 13133M01, 13233M01, 13333M01 ó 13433M01; la  CuentaContableProductosPorCobrar  debe ser 13833M01.</t>
  </si>
  <si>
    <t>Cuando la  CuentaContablePrincipal  es 13133M04, 13233M04, 13333M04 ó 13433M04; la  CuentaContableProductosPorCobrar  debe ser 13833M04.</t>
  </si>
  <si>
    <t>Cuando la  CuentaContablePrincipal  es 13133M05, 13233M05, 13333M05 ó 13433M05; la  CuentaContableProductosPorCobrar  debe ser 13833M05.</t>
  </si>
  <si>
    <t>Cuando la  CuentaContablePrincipal  es 13133M06, 13233M06, 13333M06 ó 13433M06; la  CuentaContableProductosPorCobrar  debe ser 13833M06.</t>
  </si>
  <si>
    <t>Cuando la  CuentaContablePrincipal  es 13133M08, 13233M08, 13333M08 ó 13433M08; la  CuentaContableProductosPorCobrar  debe ser 13833M08.</t>
  </si>
  <si>
    <t>Cuando la  CuentaContablePrincipal  es 13133M09, 13233M09, 13333M09 ó 13433M09; la  CuentaContableProductosPorCobrar  debe ser 13833M09.</t>
  </si>
  <si>
    <t>Cuando la  CuentaContablePrincipal  es 13133M10, 13233M10, 13333M10 ó 13433M10; la  CuentaContableProductosPorCobrar  debe ser 13833M10.</t>
  </si>
  <si>
    <t>Cuando la  CuentaContablePrincipal  es 13133M12, 13233M12, 13333M12 ó 13433M12; la  CuentaContableProductosPorCobrar  debe ser 13833M12.</t>
  </si>
  <si>
    <t>Cuando la  CuentaContablePrincipal  es 13134M01, 13234M01, 13334M01 ó 13434M01; la  CuentaContableProductosPorCobrar  debe ser 13834M01.</t>
  </si>
  <si>
    <t>Cuando la  CuentaContablePrincipal  es 13134M04, 13234M04, 13334M04 ó 13434M04; la  CuentaContableProductosPorCobrar  debe ser 13834M04.</t>
  </si>
  <si>
    <t>Cuando la  CuentaContablePrincipal  es 13134M05, 13234M05, 13334M05 ó 13434M05; la  CuentaContableProductosPorCobrar  debe ser 13834M05.</t>
  </si>
  <si>
    <t>Cuando la  CuentaContablePrincipal  es 13134M06, 13234M06, 13334M06 ó 13434M06; la  CuentaContableProductosPorCobrar  debe ser 13834M06.</t>
  </si>
  <si>
    <t>Cuando la  CuentaContablePrincipal  es 13134M08, 13234M08, 13334M08 ó 13434M08; la  CuentaContableProductosPorCobrar  debe ser 13834M08.</t>
  </si>
  <si>
    <t>Cuando la  CuentaContablePrincipal  es 13134M09, 13234M09, 13334M09 ó 13434M09; la  CuentaContableProductosPorCobrar  debe ser 13834M09.</t>
  </si>
  <si>
    <t>Cuando la  CuentaContablePrincipal  es 13134M10, 13234M10, 13334M10 ó 13434M10; la  CuentaContableProductosPorCobrar  debe ser 13834M10.</t>
  </si>
  <si>
    <t>Cuando la  CuentaContablePrincipal  es 13134M12, 13234M12, 13334M12 ó 13434M12; la  CuentaContableProductosPorCobrar  debe ser 13834M12.</t>
  </si>
  <si>
    <t>Cuando la  CuentaContablePrincipal  es 13135M01, 13235M01, 13335M01 ó 13435M01; la  CuentaContableProductosPorCobrar  debe ser 13835M01.</t>
  </si>
  <si>
    <t>Cuando la  CuentaContablePrincipal  es 13135M02, 13235M02, 13335M02 ó 13435M02; la  CuentaContableProductosPorCobrar  debe ser 13835M02.</t>
  </si>
  <si>
    <t>Cuando la  CuentaContablePrincipal  es 13135M04, 13235M04, 13335M04 ó 13435M04; la  CuentaContableProductosPorCobrar  debe ser 13835M04.</t>
  </si>
  <si>
    <t>Cuando la  CuentaContablePrincipal  es 13135M08, 13235M08, 13335M08 ó 13435M08; la  CuentaContableProductosPorCobrar  debe ser 13835M08.</t>
  </si>
  <si>
    <t>Cuando la  CuentaContablePrincipal  es 13135M09, 13235M09, 13335M09 ó 13435M09; la  CuentaContableProductosPorCobrar  debe ser 13835M09.</t>
  </si>
  <si>
    <t>Cuando la  CuentaContablePrincipal  es 13136M01, 13236M01, 13336M01 ó 13436M01; la  CuentaContableProductosPorCobrar  debe ser 13836M01.</t>
  </si>
  <si>
    <t>Cuando la  CuentaContablePrincipal  es 13136M02, 13236M02, 13336M02 ó 13436M02; la  CuentaContableProductosPorCobrar  debe ser 13836M02.</t>
  </si>
  <si>
    <t>Cuando la  CuentaContablePrincipal  es 13136M08, 13236M08, 13336M08 ó 13436M08; la  CuentaContableProductosPorCobrar  debe ser 13836M08.</t>
  </si>
  <si>
    <t>Cuando la  CuentaContablePrincipal  es 13136M09, 13236M09, 13336M09 ó 13436M09; la  CuentaContableProductosPorCobrar  debe ser 13836M09.</t>
  </si>
  <si>
    <t>Cuando la  CuentaContablePrincipal  es 13136M10, 13236M10, 13336M10 ó 13436M10; la  CuentaContableProductosPorCobrar  debe ser 13836M10.</t>
  </si>
  <si>
    <t>Cuando la  CuentaContablePrincipal  es 13136M12, 13236M12, 13336M12 ó 13436M12; la  CuentaContableProductosPorCobrarPorCobrar  debe ser 13836M12.</t>
  </si>
  <si>
    <t>Para todas las operaciones que en el campo CuentaContableProductosPorCobrar indique el código 13831M01, la sumatoria del campo SaldoProductosPorCobrar debe ser igual a lo registrado en esa misma cuenta del XML Contable Estado. (acepta una diferencia de ¢ 1.000)</t>
  </si>
  <si>
    <t>Para todas las operaciones que en el campo CuentaContableProductosPorCobrar indique el código 13831M02, la sumatoria del campo SaldoProductosPorCobrar debe ser igual a lo registrado en esa misma cuenta del XML Contable Estado. (acepta una diferencia de ¢ 1.000)</t>
  </si>
  <si>
    <t>Para todas las operaciones que en el campo CuentaContableProductosPorCobrar indique el código 13831M03, la sumatoria del campo SaldoProductosPorCobrar debe ser igual a lo registrado en esa misma cuenta del XML Contable Estado. (acepta una diferencia de ¢ 1.000)</t>
  </si>
  <si>
    <t>Para todas las operaciones que en el campo CuentaContableProductosPorCobrar indique el código 13831M04, la sumatoria del campo SaldoProductosPorCobrar debe ser igual a lo registrado en esa misma cuenta del XML Contable Estado. (acepta una diferencia de ¢ 1.000)</t>
  </si>
  <si>
    <t>Para todas las operaciones que en el campo CuentaContableProductosPorCobrar indique el código 13831M08, la sumatoria del campo SaldoProductosPorCobrar debe ser igual a lo registrado en esa misma cuenta del XML Contable Estado. (acepta una diferencia de ¢ 1.000)</t>
  </si>
  <si>
    <t>Para todas las operaciones que en el campo CuentaContableProductosPorCobrar indique el código 13831M09, la sumatoria del campo SaldoProductosPorCobrar debe ser igual a lo registrado en esa misma cuenta del XML Contable Estado. (acepta una diferencia de ¢ 1.000)</t>
  </si>
  <si>
    <t>Para todas las operaciones que en el campo CuentaContableProductosPorCobrar indique el código 13831M10, la sumatoria del campo SaldoProductosPorCobrar debe ser igual a lo registrado en esa misma cuenta del XML Contable Estado. (acepta una diferencia de ¢ 1.000)</t>
  </si>
  <si>
    <t>Para todas las operaciones que en el campo CuentaContableProductosPorCobrar indique el código 13831M12, la sumatoria del campo SaldoProductosPorCobrar debe ser igual a lo registrado en esa misma cuenta del XML Contable Estado. (acepta una diferencia de ¢ 1.000)</t>
  </si>
  <si>
    <t>Para todas las operaciones que en el campo CuentaContableProductosPorCobrar indique el código 13832M21, la sumatoria del campo SaldoProductosPorCobrar debe ser igual a lo registrado en esa misma cuenta del XML Contable Estado. (acepta una diferencia de ¢ 1.000)</t>
  </si>
  <si>
    <t>Para todas las operaciones que en el campo CuentaContableProductosPorCobrar indique el código 13832M25, la sumatoria del campo SaldoProductosPorCobrar debe ser igual a lo registrado en esa misma cuenta del XML Contable Estado. (acepta una diferencia de ¢ 1.000)</t>
  </si>
  <si>
    <t>Para todas las operaciones que en el campo CuentaContableProductosPorCobrar indique el código 13832M31, la sumatoria del campo SaldoProductosPorCobrar debe ser igual a lo registrado en esa misma cuenta del XML Contable Estado. (acepta una diferencia de ¢ 1.000)</t>
  </si>
  <si>
    <t>Para todas las operaciones que en el campo CuentaContableProductosPorCobrar indique el código 13832M32, la sumatoria del campo SaldoProductosPorCobrar debe ser igual a lo registrado en esa misma cuenta del XML Contable Estado. (acepta una diferencia de ¢ 1.000)</t>
  </si>
  <si>
    <t>Para todas las operaciones que en el campo CuentaContableProductosPorCobrar indique el código 13832M33, la sumatoria del campo SaldoProductosPorCobrar debe ser igual a lo registrado en esa misma cuenta del XML Contable Estado. (acepta una diferencia de ¢ 1.000)</t>
  </si>
  <si>
    <t>Para todas las operaciones que en el campo CuentaContableProductosPorCobrar indique el código 13832M34, la sumatoria del campo SaldoProductosPorCobrar debe ser igual a lo registrado en esa misma cuenta del XML Contable Estado. (acepta una diferencia de ¢ 1.000)</t>
  </si>
  <si>
    <t>Para todas las operaciones que en el campo CuentaContableProductosPorCobrar indique el código 13832M41, la sumatoria del campo SaldoProductosPorCobrar debe ser igual a lo registrado en esa misma cuenta del XML Contable Estado. (acepta una diferencia de ¢ 1.000)</t>
  </si>
  <si>
    <t>Para todas las operaciones que en el campo CuentaContableProductosPorCobrar indique el código 13832M42, la sumatoria del campo SaldoProductosPorCobrar debe ser igual a lo registrado en esa misma cuenta del XML Contable Estado. (acepta una diferencia de ¢ 1.000)</t>
  </si>
  <si>
    <t>Para todas las operaciones que en el campo CuentaContableProductosPorCobrar indique el código 13832M43, la sumatoria del campo SaldoProductosPorCobrar debe ser igual a lo registrado en esa misma cuenta del XML Contable Estado. (acepta una diferencia de ¢ 1.000)</t>
  </si>
  <si>
    <t>Para todas las operaciones que en el campo CuentaContableProductosPorCobrar indique el código 13832M44, la sumatoria del campo SaldoProductosPorCobrar debe ser igual a lo registrado en esa misma cuenta del XML Contable Estado. (acepta una diferencia de ¢ 1.000)</t>
  </si>
  <si>
    <t>Para todas las operaciones que en el campo CuentaContableProductosPorCobrar indique el código 13832M45, la sumatoria del campo SaldoProductosPorCobrar debe ser igual a lo registrado en esa misma cuenta del XML Contable Estado. (acepta una diferencia de ¢ 1.000)</t>
  </si>
  <si>
    <t>Para todas las operaciones que en el campo CuentaContableProductosPorCobrar indique el código 13832M46, la sumatoria del campo SaldoProductosPorCobrar debe ser igual a lo registrado en esa misma cuenta del XML Contable Estado. (acepta una diferencia de ¢ 1.000)</t>
  </si>
  <si>
    <t>Para todas las operaciones que en el campo CuentaContableProductosPorCobrar indique el código 13832M51, la sumatoria del campo SaldoProductosPorCobrar debe ser igual a lo registrado en esa misma cuenta del XML Contable Estado. (acepta una diferencia de ¢ 1.000)</t>
  </si>
  <si>
    <t>Para todas las operaciones que en el campo CuentaContableProductosPorCobrar indique el código 13832M52, la sumatoria del campo SaldoProductosPorCobrar debe ser igual a lo registrado en esa misma cuenta del XML Contable Estado. (acepta una diferencia de ¢ 1.000)</t>
  </si>
  <si>
    <t>Para todas las operaciones que en el campo CuentaContableProductosPorCobrar indique el código 13832M53, la sumatoria del campo SaldoProductosPorCobrar debe ser igual a lo registrado en esa misma cuenta del XML Contable Estado. (acepta una diferencia de ¢ 1.000)</t>
  </si>
  <si>
    <t>Para todas las operaciones que en el campo CuentaContableProductosPorCobrar indique el código 13832M54, la sumatoria del campo SaldoProductosPorCobrar debe ser igual a lo registrado en esa misma cuenta del XML Contable Estado. (acepta una diferencia de ¢ 1.000)</t>
  </si>
  <si>
    <t>Para todas las operaciones que en el campo CuentaContableProductosPorCobrar indique el código 13832M61, la sumatoria del campo SaldoProductosPorCobrar debe ser igual a lo registrado en esa misma cuenta del XML Contable Estado. (acepta una diferencia de ¢ 1.000)</t>
  </si>
  <si>
    <t>Para todas las operaciones que en el campo CuentaContableProductosPorCobrar indique el código 13833M01, la sumatoria del campo SaldoProductosPorCobrar debe ser igual a lo registrado en esa misma cuenta del XML Contable Estado. (acepta una diferencia de ¢ 1.000)</t>
  </si>
  <si>
    <t>Para todas las operaciones que en el campo CuentaContableProductosPorCobrar indique el código 13833M04, la sumatoria del campo SaldoProductosPorCobrar debe ser igual a lo registrado en esa misma cuenta del XML Contable Estado. (acepta una diferencia de ¢ 1.000)</t>
  </si>
  <si>
    <t>Para todas las operaciones que en el campo CuentaContableProductosPorCobrar indique el código 13833M05, la sumatoria del campo SaldoProductosPorCobrar debe ser igual a lo registrado en esa misma cuenta del XML Contable Estado. (acepta una diferencia de ¢ 1.000)</t>
  </si>
  <si>
    <t>Para todas las operaciones que en el campo CuentaContableProductosPorCobrar indique el código 13833M06, la sumatoria del campo SaldoProductosPorCobrar debe ser igual a lo registrado en esa misma cuenta del XML Contable Estado. (acepta una diferencia de ¢ 1.000)</t>
  </si>
  <si>
    <t>Para todas las operaciones que en el campo CuentaContableProductosPorCobrar indique el código 13833M08, la sumatoria del campo SaldoProductosPorCobrar debe ser igual a lo registrado en esa misma cuenta del XML Contable Estado. (acepta una diferencia de ¢ 1.000)</t>
  </si>
  <si>
    <t>Para todas las operaciones que en el campo CuentaContableProductosPorCobrar indique el código 13833M09, la sumatoria del campo SaldoProductosPorCobrar debe ser igual a lo registrado en esa misma cuenta del XML Contable Estado. (acepta una diferencia de ¢ 1.000)</t>
  </si>
  <si>
    <t>Para todas las operaciones que en el campo CuentaContableProductosPorCobrar indique el código 13833M10, la sumatoria del campo SaldoProductosPorCobrar debe ser igual a lo registrado en esa misma cuenta del XML Contable Estado. (acepta una diferencia de ¢ 1.000)</t>
  </si>
  <si>
    <t>Para todas las operaciones que en el campo CuentaContableProductosPorCobrar indique el código 13833M12, la sumatoria del campo SaldoProductosPorCobrar debe ser igual a lo registrado en esa misma cuenta del XML Contable Estado. (acepta una diferencia de ¢ 1.000)</t>
  </si>
  <si>
    <t>Para todas las operaciones que en el campo CuentaContableProductosPorCobrar indique el código 13834M01, la sumatoria del campo SaldoProductosPorCobrar debe ser igual a lo registrado en esa misma cuenta del XML Contable Estado. (acepta una diferencia de ¢ 1.000)</t>
  </si>
  <si>
    <t>Para todas las operaciones que en el campo CuentaContableProductosPorCobrar indique el código 13834M04, la sumatoria del campo SaldoProductosPorCobrar debe ser igual a lo registrado en esa misma cuenta del XML Contable Estado. (acepta una diferencia de ¢ 1.000)</t>
  </si>
  <si>
    <t>Para todas las operaciones que en el campo CuentaContableProductosPorCobrar indique el código 13834M05, la sumatoria del campo SaldoProductosPorCobrar debe ser igual a lo registrado en esa misma cuenta del XML Contable Estado. (acepta una diferencia de ¢ 1.000)</t>
  </si>
  <si>
    <t>Para todas las operaciones que en el campo CuentaContableProductosPorCobrar indique el código 13834M06, la sumatoria del campo SaldoProductosPorCobrar debe ser igual a lo registrado en esa misma cuenta del XML Contable Estado. (acepta una diferencia de ¢ 1.000)</t>
  </si>
  <si>
    <t>Para todas las operaciones que en el campo CuentaContableProductosPorCobrar indique el código 13834M08, la sumatoria del campo SaldoProductosPorCobrar debe ser igual a lo registrado en esa misma cuenta del XML Contable Estado. (acepta una diferencia de ¢ 1.000)</t>
  </si>
  <si>
    <t>Para todas las operaciones que en el campo CuentaContableProductosPorCobrar indique el código 13834M09, la sumatoria del campo SaldoProductosPorCobrar debe ser igual a lo registrado en esa misma cuenta del XML Contable Estado. (acepta una diferencia de ¢ 1.000)</t>
  </si>
  <si>
    <t>Para todas las operaciones que en el campo CuentaContableProductosPorCobrar indique el código 13834M10, la sumatoria del campo SaldoProductosPorCobrar debe ser igual a lo registrado en esa misma cuenta del XML Contable Estado. (acepta una diferencia de ¢ 1.000)</t>
  </si>
  <si>
    <t>Para todas las operaciones que en el campo CuentaContableProductosPorCobrar indique el código 13834M12, la sumatoria del campo SaldoProductosPorCobrar debe ser igual a lo registrado en esa misma cuenta del XML Contable Estado. (acepta una diferencia de ¢ 1.000)</t>
  </si>
  <si>
    <t>Para todas las operaciones que en el campo CuentaContableProductosPorCobrar indique el código 13835M01, la sumatoria del campo SaldoProductosPorCobrar debe ser igual a lo registrado en esa misma cuenta del XML Contable Estado. (acepta una diferencia de ¢ 1.000)</t>
  </si>
  <si>
    <t>Para todas las operaciones que en el campo CuentaContableProductosPorCobrar indique el código 13835M02, la sumatoria del campo SaldoProductosPorCobrar debe ser igual a lo registrado en esa misma cuenta del XML Contable Estado. (acepta una diferencia de ¢ 1.000)</t>
  </si>
  <si>
    <t>Para todas las operaciones que en el campo CuentaContableProductosPorCobrar indique el código 13835M04, la sumatoria del campo SaldoProductosPorCobrar debe ser igual a lo registrado en esa misma cuenta del XML Contable Estado. (acepta una diferencia de ¢ 1.000)</t>
  </si>
  <si>
    <t>Para todas las operaciones que en el campo CuentaContableProductosPorCobrar indique el código 13835M08, la sumatoria del campo SaldoProductosPorCobrar debe ser igual a lo registrado en esa misma cuenta del XML Contable Estado. (acepta una diferencia de ¢ 1.000)</t>
  </si>
  <si>
    <t>Para todas las operaciones que en el campo CuentaContableProductosPorCobrar indique el código 13835M09, la sumatoria del campo SaldoProductosPorCobrar debe ser igual a lo registrado en esa misma cuenta del XML Contable Estado. (acepta una diferencia de ¢ 1.000)</t>
  </si>
  <si>
    <t>Para todas las operaciones que en el campo CuentaContableProductosPorCobrar indique el código 13836M01, la sumatoria del campo SaldoProductosPorCobrar debe ser igual a lo registrado en esa misma cuenta del XML Contable Estado. (acepta una diferencia de ¢ 1.000)</t>
  </si>
  <si>
    <t>Para todas las operaciones que en el campo CuentaContableProductosPorCobrar indique el código 13836M02, la sumatoria del campo SaldoProductosPorCobrar debe ser igual a lo registrado en esa misma cuenta del XML Contable Estado. (acepta una diferencia de ¢ 1.000)</t>
  </si>
  <si>
    <t>Para todas las operaciones que en el campo CuentaContableProductosPorCobrar indique el código 13836M08, la sumatoria del campo SaldoProductosPorCobrar debe ser igual a lo registrado en esa misma cuenta del XML Contable Estado. (acepta una diferencia de ¢ 1.000)</t>
  </si>
  <si>
    <t>Para todas las operaciones que en el campo CuentaContableProductosPorCobrar indique el código 13836M09, la sumatoria del campo SaldoProductosPorCobrar debe ser igual a lo registrado en esa misma cuenta del XML Contable Estado. (acepta una diferencia de ¢ 1.000)</t>
  </si>
  <si>
    <t>Para todas las operaciones que en el campo CuentaContableProductosPorCobrar indique el código 13836M10, la sumatoria del campo SaldoProductosPorCobrar debe ser igual a lo registrado en esa misma cuenta del XML Contable Estado. (acepta una diferencia de ¢ 1.000)</t>
  </si>
  <si>
    <t>Para todas las operaciones que en el campo CuentaContableProductosPorCobrar indique el código 13836M12, la sumatoria del campo SaldoProductosPorCobrar debe ser igual a lo registrado en esa misma cuenta del XML Contable Estado. (acepta una diferencia de ¢ 1.000)</t>
  </si>
  <si>
    <t xml:space="preserve">Para todas las operaciones donde:
- El "TipoOperacionSFN" es 1
- El "TipoEnfoque" es "1"
- El "TipoSegmento" es 1, 2, 3, 4 ó 7
- El "TipoComportamientoPago" es 1 ó 2, en el Archivo Deudores
- Los "DiasMaximaMorosidad" estan entre 1 y 30 días inclusive.
El campo "CodigoCategoriaRiesgo" debe ser como  mínimo 2.
</t>
  </si>
  <si>
    <t>Validaciones de Categoria de Riesgo</t>
  </si>
  <si>
    <t>Para todas las operaciones donde:
- El "TipoOperacionSFN" es 1
- El "TipoEnfoque" es "2"
- El "TipoSegmento" es 5 ó 6
- El "TipoComportamientoPago" es 1 ó 2 en el Archivo Deudores
-El "TipoCapacidadPago" es 1 ó 2 en el Archivo Deudores
- El maximo valor indicado en el campo "DiasMaximaMorosidad" entre todas las operaciones del deudor entre 1 y 30  días inclusive.
El campo "CodigoCategoriaRiesgo" debe ser cómo mínimo 2.</t>
  </si>
  <si>
    <t>Para todas las operaciones donde:
- El "TipoOperacionSFN" es 1
- El "TipoEnfoque" es "1"
- El "TipoSegmento" es 1, 2, 3, 4 ó 7
- El "TipoComportamientoPago" es 1 ó 2, en el Archivo Deudores
- Los "DiasMaximaMorosidad" estan entre 31 y 60
El campo "CodigoCategoriaRiesgo" debe ser cómo mínimo 3 .</t>
  </si>
  <si>
    <t xml:space="preserve">Para todas las operaciones donde:
- El "TipoOperacionSFN" es 1
- El "TipoEnfoque" es "2"
- El "TipoSegmento" es 5 ó 6
- El "TipoComportamientoPago" es 1 ó 2 en el Archivo Deudores
 -El "TipoCapacidadPago" es 1, 2 ó 3  en el Archivo Deudores
- El maximo valor indicado en el campo "DiasMaximaMorosidad" entre todas las operaciones del deudor entre 31 y 60 días inclusive.
El campo "CodigoCategoriaRiesgo" debe ser cómo mínimo 3.
</t>
  </si>
  <si>
    <t xml:space="preserve">Para todas las operaciones donde:
- El "TipoOperacionSFN" es 1
- El "TipoEnfoque" es "1"
- El "TipoSegmento" es 1, 2, 3, 4 ó 7
- Los "DiasMaximaMorosidad" estan entre 61 y 90 días inclusive.
El campo "CodigoCategoriaRiesgo" debe ser  cómo mínimo 4.
</t>
  </si>
  <si>
    <t xml:space="preserve">Para todas las operaciones donde:
- El "TipoOperacionSFN" es 1
- El "TipoEnfoque" es "2"
- El "TipoSegmento" es 5 ó 6
-El "TipoCapacidadPago" es 1, 2 ó 3 en el Archivo Deudores
- El maximo valor indicado en el campo "DiasMaximaMorosidad" entre todas las operaciones del deudor entre 61 y 90 inclusive.
El campo "CodigoCategoriaRiesgo" debe ser  cómo mínimo 4.
</t>
  </si>
  <si>
    <t>Para todas las operaciones donde:
- El "TipoOperacionSFN" es 1
- El "TipoEnfoque" es "1"
- El "TipoSegmento" es 1, 2, 3, 4 ó 7
- Los "DiasMaximaMorosidad" estan entre 91 y 120 días inclusive.
El campo "CodigoCategoriaRiesgo" debe ser cómo mínimo 5.</t>
  </si>
  <si>
    <t>Para todas las operaciones donde:
- El "TipoOperacionSFN" es 1
- El "TipoEnfoque" es "2"
- El "TipoSegmento" es 5 ó 6
- El maximo valor indicado en el campo "DiasMaximaMorosidad" entre todas las operaciones del deudor entre 91 y 120 días inclusive.
El campo "CodigoCategoriaRiesgo" debe ser cómo mínimo 5.</t>
  </si>
  <si>
    <t>Para todas las operaciones donde:
- El "TipoOperacionSFN" es 1
- El "TipoEnfoque" es "1"
- El "TipoSegmento" es 1, 2, 3, 4 ó 7
- Los "DiasMaximaMorosidad" estan entre 121 y 150 días inclusive.
El campo "CodigoCategoriaRiesgo" debe ser cómo mínimo 6 .</t>
  </si>
  <si>
    <t xml:space="preserve">Para todas las operaciones donde:
- El "TipoOperacionSFN" es 1
- El "TipoEnfoque" es "2"
- El "TipoSegmento" es 5 ó 6
- El maximo valor indicado en el campo "DiasMaximaMorosidad" entre todas las operaciones del deudor entre 121 y 150 días inclusive.
El campo "CodigoCategoriaRiesgo" debe ser cómo mínimo 6.
</t>
  </si>
  <si>
    <t xml:space="preserve">Para todas las operaciones donde:
- El "TipoOperacionSFN" es 1
- El "TipoEnfoque" es "1"
- El "TipoSegmento" es 1, 2, 3, 4 ó 7
- Los "DiasMaximaMorosidad" estan entre 151 y 180 días inclusive.
El campo "CodigoCategoriaRiesgo" debe ser cómo mínimo 7.
</t>
  </si>
  <si>
    <t>Para todas las operaciones donde:
- El "TipoOperacionSFN" es 1
- El "TipoEnfoque" es "2"
- El "TipoSegmento" es 5 ó 6
- El maximo valor indicado en el campo "DiasMaximaMorosidad" entre todas las operaciones del deudor entre 151 y 180 inclusive.
El campo "CodigoCategoriaRiesgo" debe ser cómo mínimo 7.</t>
  </si>
  <si>
    <t xml:space="preserve">Para todas las operaciones donde:
- El "TipoOperacionSFN" es 1
- El "TipoEnfoque" es "1"
- El "TipoSegmento" es 1, 2, 3, 4 ó 7
- Los "DiasMaximaMorosidad" es mayor e igual  a 181 días.
El campo "CodigoCategoriaRiesgo" debe ser cómo mínimo 8.
</t>
  </si>
  <si>
    <t xml:space="preserve">Para todas las operaciones donde:
- El "TipoOperacionSFN" es 1
- El "TipoEnfoque" es "2"
- El "TipoSegmento" es 5 ó 6
- El maximo valor indicado en el campo "DiasMaximaMorosidad" entre todas las operaciones del deudor es mayor a 181 días inclusive.
El campo "CodigoCategoriaRiesgo" debe ser cómo mínimo 8.
</t>
  </si>
  <si>
    <t>El campo “CodigoCategoriaRiesgo” debe ser:
     a-  8 si el campo "TipoEstadoOperacionCrediticia" de alguna de las operaciones del deudor tiene el código 5 ó 6; ó
     b-  mínimo 4,   si el  valor del campo “TipoMotivoOperacionEspecial” es “1” ; ó
     c-  mínimo 7 si el valor del campo “TipoMotivoOperacionEspecial” es “2”.</t>
  </si>
  <si>
    <t>Cuando el campo, "CodigoCategoriaRiesgo" es igual a 1 y el campo "TipoSegmento" es igual a  1, el valor del campo "TasaIncumplimiento" debe ser 2 .</t>
  </si>
  <si>
    <t>Validaciones de Tasa de Incumplimiento</t>
  </si>
  <si>
    <t>Cuando el campo, "CodigoCategoriaRiesgo" es igual a 1 y el campo "TipoSegmento" es igual a  2, el valor del campo "TasaIncumplimiento" debe ser 1 .</t>
  </si>
  <si>
    <t>Cuando el campo, "CodigoCategoriaRiesgo" es igual a 1 y el campo "TipoSegmento" es igual a  3, el valor del campo "TasaIncumplimiento" debe ser 0,5 .</t>
  </si>
  <si>
    <t>Cuando el campo, "CodigoCategoriaRiesgo" es igual a 1 y el campo "TipoSegmento" es igual a  4, el valor del campo "TasaIncumplimiento" debe ser 0,5 .</t>
  </si>
  <si>
    <t>Cuando el campo, "CodigoCategoriaRiesgo" es igual a 1 y el campo "TipoSegmento" es igual a  5, el valor del campo "TasaIncumplimiento" debe ser 0,5 .</t>
  </si>
  <si>
    <t>Cuando el campo, "CodigoCategoriaRiesgo" es igual a 1 y el campo "TipoSegmento" es igual a  6, el valor del campo "TasaIncumplimiento" debe ser 1,0 .</t>
  </si>
  <si>
    <t>Cuando el campo, "CodigoCategoriaRiesgo" es igual a 1 y el campo "TipoSegmento" es igual a  7, el valor del campo "TasaIncumplimiento" debe ser 1,0 .</t>
  </si>
  <si>
    <t>Cuando el campo, "CodigoCategoriaRiesgo" es igual a 2 y el campo "TipoSegmento" es igual a  1, el valor del campo "TasaIncumplimiento" debe ser 7,5 .</t>
  </si>
  <si>
    <t>Cuando el campo, "CodigoCategoriaRiesgo" es igual a 2 y el campo "TipoSegmento" es igual a  2, el valor del campo "TasaIncumplimiento" debe ser 3,5 .</t>
  </si>
  <si>
    <t>Cuando el campo, "CodigoCategoriaRiesgo" es igual a 2 y el campo "TipoSegmento" es igual a  3, el valor del campo "TasaIncumplimiento" debe ser 3,5 .</t>
  </si>
  <si>
    <t>Cuando el campo, "CodigoCategoriaRiesgo" es igual a 2 y el campo "TipoSegmento" es igual a  4, el valor del campo "TasaIncumplimiento" debe ser 3,5 .</t>
  </si>
  <si>
    <t>Cuando el campo, "CodigoCategoriaRiesgo" es igual a 2 y el campo "TipoSegmento" es igual a  5, el valor del campo "TasaIncumplimiento" debe ser 2,0 .</t>
  </si>
  <si>
    <t>Cuando el campo, "CodigoCategoriaRiesgo" es igual a 2 y el campo "TipoSegmento" es igual a  6, el valor del campo "TasaIncumplimiento" debe ser 2,0 .</t>
  </si>
  <si>
    <t>Cuando el campo, "CodigoCategoriaRiesgo" es igual a 2 y el campo "TipoSegmento" es igual a  7, el valor del campo "TasaIncumplimiento" debe ser 3,5 .</t>
  </si>
  <si>
    <t>Cuando el campo, "CodigoCategoriaRiesgo" es igual a 3 y el campo "TipoSegmento" es igual a  1, el valor del campo "TasaIncumplimiento" debe ser 15,0 .</t>
  </si>
  <si>
    <t>Cuando el campo, "CodigoCategoriaRiesgo" es igual a 3 y el campo "TipoSegmento" es igual a  2, el valor del campo "TasaIncumplimiento" debe ser 7,5 .</t>
  </si>
  <si>
    <t>Cuando el campo, "CodigoCategoriaRiesgo" es igual a 3 y el campo "TipoSegmento" es igual a  3, el valor del campo "TasaIncumplimiento" debe ser 7,5 .</t>
  </si>
  <si>
    <t>Cuando el campo, "CodigoCategoriaRiesgo" es igual a 3 y el campo "TipoSegmento" es igual a  4, el valor del campo "TasaIncumplimiento" debe ser 7,5 .</t>
  </si>
  <si>
    <t>Cuando el campo, "CodigoCategoriaRiesgo" es igual a 3 y el campo "TipoSegmento" es igual a  5, el valor del campo "TasaIncumplimiento" debe ser 7,5 .</t>
  </si>
  <si>
    <t>Cuando el campo, "CodigoCategoriaRiesgo" es igual a 3 y el campo "TipoSegmento" es igual a  6, el valor del campo "TasaIncumplimiento" debe ser 7,5 .</t>
  </si>
  <si>
    <t>Cuando el campo, "CodigoCategoriaRiesgo" es igual a 3 y el campo "TipoSegmento" es igual a  7, el valor del campo "TasaIncumplimiento" debe ser 7,5 .</t>
  </si>
  <si>
    <t>Cuando el campo, "CodigoCategoriaRiesgo" es igual a 4 y el campo "TipoSegmento" es igual a  1, el valor del campo "TasaIncumplimiento" debe ser 30,0 .</t>
  </si>
  <si>
    <t>Cuando el campo, "CodigoCategoriaRiesgo" es igual a 4 y el campo "TipoSegmento" es igual a  2, el valor del campo "TasaIncumplimiento" debe ser 15,0 .</t>
  </si>
  <si>
    <t>Cuando el campo, "CodigoCategoriaRiesgo" es igual a 4 y el campo "TipoSegmento" es igual a  3, el valor del campo "TasaIncumplimiento" debe ser 15,0 .</t>
  </si>
  <si>
    <t>Cuando el campo, "CodigoCategoriaRiesgo" es igual a 4 y el campo "TipoSegmento" es igual a  4, el valor del campo "TasaIncumplimiento" debe ser 15,0 .</t>
  </si>
  <si>
    <t>Cuando el campo, "CodigoCategoriaRiesgo" es igual a 4 y el campo "TipoSegmento" es igual a  5, el valor del campo "TasaIncumplimiento" debe ser 15,0 .</t>
  </si>
  <si>
    <t>Cuando el campo, "CodigoCategoriaRiesgo" es igual a 4 y el campo "TipoSegmento" es igual a  6, el valor del campo "TasaIncumplimiento" debe ser 15,0 .</t>
  </si>
  <si>
    <t>Cuando el campo, "CodigoCategoriaRiesgo" es igual a 4 y el campo "TipoSegmento" es igual a  7, el valor del campo "TasaIncumplimiento" debe ser 15,0 .</t>
  </si>
  <si>
    <t>Cuando el campo, "CodigoCategoriaRiesgo" es igual a 5 y el campo "TipoSegmento" es igual a  1, el valor del campo "TasaIncumplimiento" debe ser 50,0 .</t>
  </si>
  <si>
    <t>Cuando el campo, "CodigoCategoriaRiesgo" es igual a 5 y el campo "TipoSegmento" es igual a  2, el valor del campo "TasaIncumplimiento" debe ser 25,0 .</t>
  </si>
  <si>
    <t>Cuando el campo, "CodigoCategoriaRiesgo" es igual a 5 y el campo "TipoSegmento" es igual a  3, el valor del campo "TasaIncumplimiento" debe ser 25,0 .</t>
  </si>
  <si>
    <t>Cuando el campo, "CodigoCategoriaRiesgo" es igual a 5 y el campo "TipoSegmento" es igual a  4, el valor del campo "TasaIncumplimiento" debe ser 25,0 .</t>
  </si>
  <si>
    <t>Cuando el campo, "CodigoCategoriaRiesgo" es igual a 5 y el campo "TipoSegmento" es igual a  5, el valor del campo "TasaIncumplimiento" debe ser 25,0 .</t>
  </si>
  <si>
    <t>Cuando el campo, "CodigoCategoriaRiesgo" es igual a 5 y el campo "TipoSegmento" es igual a  6, el valor del campo "TasaIncumplimiento" debe ser 25,0 .</t>
  </si>
  <si>
    <t>Cuando el campo, "CodigoCategoriaRiesgo" es igual a 5 y el campo "TipoSegmento" es igual a  7, el valor del campo "TasaIncumplimiento" debe ser 25,0 .</t>
  </si>
  <si>
    <t>Cuando el campo, "CodigoCategoriaRiesgo" es igual a 6 y el campo "TipoSegmento" es igual a  1, el valor del campo "TasaIncumplimiento" debe ser 70,0 .</t>
  </si>
  <si>
    <t>Cuando el campo, "CodigoCategoriaRiesgo" es igual a 6 y el campo "TipoSegmento" es igual a  2, el valor del campo "TasaIncumplimiento" debe ser 50,0 .</t>
  </si>
  <si>
    <t>Cuando el campo, "CodigoCategoriaRiesgo" es igual a 6 y el campo "TipoSegmento" es igual a  3, el valor del campo "TasaIncumplimiento" debe ser 50,0 .</t>
  </si>
  <si>
    <t>Cuando el campo, "CodigoCategoriaRiesgo" es igual a 6 y el campo "TipoSegmento" es igual a  4, el valor del campo "TasaIncumplimiento" debe ser 50,0 .</t>
  </si>
  <si>
    <t>Cuando el campo, "CodigoCategoriaRiesgo" es igual a 6 y el campo "TipoSegmento" es igual a  5, el valor del campo "TasaIncumplimiento" debe ser 50,0 .</t>
  </si>
  <si>
    <t>Cuando el campo, "CodigoCategoriaRiesgo" es igual a 6 y el campo "TipoSegmento" es igual a  6, el valor del campo "TasaIncumplimiento" debe ser 50,0 .</t>
  </si>
  <si>
    <t>Cuando el campo, "CodigoCategoriaRiesgo" es igual a 6 y el campo "TipoSegmento" es igual a  7, el valor del campo "TasaIncumplimiento" debe ser 50,0 .</t>
  </si>
  <si>
    <t>Cuando el campo, "CodigoCategoriaRiesgo" es igual a 7 y el campo "TipoSegmento" es igual a  1, el valor del campo "TasaIncumplimiento" debe ser 100,0 .</t>
  </si>
  <si>
    <t>Cuando el campo, "CodigoCategoriaRiesgo" es igual a 7 y el campo "TipoSegmento" es igual a  2, el valor del campo "TasaIncumplimiento" debe ser 75,0 .</t>
  </si>
  <si>
    <t>Cuando el campo, "CodigoCategoriaRiesgo" es igual a 7 y el campo "TipoSegmento" es igual a  3, el valor del campo "TasaIncumplimiento" debe ser 75,0 .</t>
  </si>
  <si>
    <t>Cuando el campo, "CodigoCategoriaRiesgo" es igual a 7 y el campo "TipoSegmento" es igual a  4, el valor del campo "TasaIncumplimiento" debe ser 75,0 .</t>
  </si>
  <si>
    <t>Cuando el campo, "CodigoCategoriaRiesgo" es igual a 7 y el campo "TipoSegmento" es igual a  5, el valor del campo "TasaIncumplimiento" debe ser 75,0 .</t>
  </si>
  <si>
    <t>Cuando el campo, "CodigoCategoriaRiesgo" es igual a 7 y el campo "TipoSegmento" es igual a  6, el valor del campo "TasaIncumplimiento" debe ser 75,0 .</t>
  </si>
  <si>
    <t>Cuando el campo, "CodigoCategoriaRiesgo" es igual a 7 y el campo "TipoSegmento" es igual a  7, el valor del campo "TasaIncumplimiento" debe ser 75,0 .</t>
  </si>
  <si>
    <t>Cuando el campo, "CodigoCategoriaRiesgo" es igual a 8 y el campo "TipoSegmento" es igual a  1, el valor del campo "TasaIncumplimiento" debe ser 100 .</t>
  </si>
  <si>
    <t>Cuando el campo, "CodigoCategoriaRiesgo" es igual a 8 y el campo "TipoSegmento" es igual a  2, el valor del campo "TasaIncumplimiento" debe ser 100 .</t>
  </si>
  <si>
    <t>Cuando el campo, "CodigoCategoriaRiesgo" es igual a 8 y el campo "TipoSegmento" es igual a  3, el valor del campo "TasaIncumplimiento" debe ser 100 .</t>
  </si>
  <si>
    <t>Cuando el campo, "CodigoCategoriaRiesgo" es igual a 8 y el campo "TipoSegmento" es igual a  4, el valor del campo "TasaIncumplimiento" debe ser 100 .</t>
  </si>
  <si>
    <t>Cuando el campo, "CodigoCategoriaRiesgo" es igual a 8 y el campo "TipoSegmento" es igual a  5, el valor del campo "TasaIncumplimiento" debe ser 100 .</t>
  </si>
  <si>
    <t>Cuando el campo, "CodigoCategoriaRiesgo" es igual a 8 y el campo "TipoSegmento" es igual a  6, el valor del campo "TasaIncumplimiento" debe ser 100 .</t>
  </si>
  <si>
    <t>Cuando el campo, "CodigoCategoriaRiesgo" es igual a 8 y el campo "TipoSegmento" es igual a  7, el valor del campo "TasaIncumplimiento" debe ser 100 .</t>
  </si>
  <si>
    <t>Los datos de los  campos FechaFormalizacion y  FechaCorteOperacion NO deben corresponder a una fecha posterior al último día del mes de corte de la información.</t>
  </si>
  <si>
    <t>Validaciones Generalidades</t>
  </si>
  <si>
    <t>Cuando el campo “TipoOperacion" indica uno de los códigos 1, 2, 3, 8  ó 9  y el campo “SaldoPrincipalOperacionCrediticia" es mayor que cero y el dato del campo “FechaVencimiento" es posterior al mes de corte de la información, el "IdOperacionCredito" debe existir en el Archivo Naturaleza del Gasto y en el Archivo Origen de los Recursos.</t>
  </si>
  <si>
    <t xml:space="preserve"> Cuando el campo “TipoOperacion" indica el código 3 y el campo “SaldoPrincipalOperacionCrediticia" es mayor que cero y el dato del campo “FechaVencimiento" es posterior al mes de corte de la información; el "IdOperacionCredito" debe existir en el Archivo Naturaleza del Gasto y en el Archivo Origen de los Recursos.</t>
  </si>
  <si>
    <t xml:space="preserve">Validación para evaluar el EAD "Operaciones directas Tipo 1; Tipo 2 Desembolsos vivienda  y Tipo 3  Desembolsos tarjetas de crédito:
Para los registros que se reporten en el campo "TipoOperacion" con los códigos 1,2, 3 (para los casos que el "IdOperacionCredito" es diferente al IdLinea), 8 ó 9, el monto indicado en el campo  EAD debe ser igual a la sumatoria de los campos :
  +   SaldoPrincipalOperacionCrediticia
  +   SaldoProductosPorCobrar
  +   SaldoCuentaCobrarAsociada" del Archivo de Cuentas por Cobrar.
  +  SaldoPorDesembolsarConCompromiso
</t>
  </si>
  <si>
    <t>Para validar el EAD</t>
  </si>
  <si>
    <t xml:space="preserve">Validación para evaluar el EAD Contingencia  Tipo   3 "Linea de crédito de Tarjetas de crédito"
Cuando el  el campo "TiipoOperacion"  tiene el valor  3 (cuando el "IdOperacionCredito" es igual al IdLinea), el monto indicado en el campo  EAD debe ser igual a¨:
         +  SaldoPorDesembolsarConCompromiso.
         +SaldoComisionesOperacionesContingentes
 Multiplicado por el porcentaje de equivalencia de crédto de acuerdo a la fecha de la información que se reciba entre los siguientes periodos:
       -Entre el  01 enero 2024 hasta 31 diciembre 2024..........2%.
        -Entre el  01 enero 2025 hasta 31 diciembre 2025.........4%.
         -Entre el  01 enero 2026 hata 31 diciembre 2026...........6%
         -Entre el  01 enero 20 27 hasta 31 diciembre 2027........8%.
         -A partir del 01 enero 2028...............................................10%.
</t>
  </si>
  <si>
    <t xml:space="preserve">Hacer validación para evaluar el EAD Operaciones Contingentes Tipo 4  Lineas de crédito de utilización automática.
Cuando el  el campo "TipoOperacion"  tiene el valor  4,  el monto indicado en el campo  EAD debe ser igual a:
la sumatoria de los saldos  (( SaldoPorDesembolsarConCompromiso ) multiplicado por 50%) +  SaldoComisionesOperacionesContingente. + el valor reportado en el campo "SaldoCuentaCobrarAsociada" del Archivo de Cuentas por Cobrar .
</t>
  </si>
  <si>
    <t xml:space="preserve">Validación para evaluar el EAD  Operaciones Contingentes Tipo 5  Lineas de crédito compromiso de desembolso.
Cuando el  el campo "TipoOperacion"  tiene el valor  5,  el monto indicado en el campo  EAD debe ser igual a:
la sumatoria de los saldos  (SaldoPorDesembolsarConCompromiso ) +  SaldoComisionesOperacionesContingente. + el valor reportado en el campo "SaldoCuentaCobrarAsociada" del Archivo de Cuentas por Cobrar .
</t>
  </si>
  <si>
    <t xml:space="preserve">Hacer validación para evaluar el EAD,  Operaciones Contingentes, Para tipo operación 7, Contingencias garantás de participación.
Cuando el  el campo "TipoOperacion"  tiene el valor  7,  el monto indicado en el campo  EAD debe ser igual a:
la sumatoria de los saldos:
Si la cuenta CuentaContablePrincipal es 61103M02 ó 61302M02 se debe multiplicar el valor reportada en el campo "SaldoPrincipalOperacionCrediticia" por 5%,  mas el  SaldoCuentaCobrarAsociada" del Archivo de Cuentas por Cobrar y el  SaldoComisionesOperacionesContingentes; ó
Si la cuenta CuentaContablePrincipal es 61101M02 ó 61102M02 ó 61104M02 se debe multiplicar el valor reportada en el campo "SaldoPrincipalOperacionCrediticia" por 25%,  mas el  SaldoCuentaCobrarAsociada" del Archivo de Cuentas por Cobrar y el  SaldoComisionesOperacionesContingentes; ó
Si la cuenta CuentaContablePrincipal es 61202M** ó 61204M** se debe multiplicar el valor reportada en el campo "SaldoPrincipalOperacionCrediticia" por 100%;   mas el  SaldoCuentaCobrarAsociada" del Archivo de Cuentas por Cobrar y el  SaldoComisionesOperacionesContingentes.      
</t>
  </si>
  <si>
    <t xml:space="preserve">Hacer validación para evaluar el EAD,  Operaciones Contingentes, Para tipo operación 7, Contingencias garantás de participación.
Cuando el  el campo "TiipoOperacion"  tiene el valor  7,  el monto indicado en el campo  EAD debe ser igual a:
la sumatoria de los saldos:
Si la cuenta CuentaContablePrincipal es 61103M02 ó 61302M02 se debe multiplicar el valor reportada en el campo "SaldoPrincipalOperacionCrediticia" por 5%,  mas el  SaldoCuentaCobrarAsociada" del Archivo de Cuentas por Cobrar y el  SaldoComisionesOperacionesContingentes; ó
Si la cuenta CuentaContablePrincipal es 61101M02 ó 61102M02 ó 61104M02 se debe multiplicar el valor reportada en el campo "SaldoPrincipalOperacionCrediticia" por 25%,  mas el  SaldoCuentaCobrarAsociada" del Archivo de Cuentas por Cobrar y el  SaldoComisionesOperacionesContingentes; ó
Si la cuenta CuentaContablePrincipal es 61202M** ó 61204M** se debe multiplicar el valor reportada en el campo "SaldoPrincipalOperacionCrediticia" por 100%;   mas el  SaldoCuentaCobrarAsociada" del Archivo de Cuentas por Cobrar y el  SaldoComisionesOperacionesContingentes.      
</t>
  </si>
  <si>
    <t>Paso 1.
Se debe agrupar por cada "IdOperacionCredito " siempre que el campo "TipoOperacionSFN" sea 1,  el "TipoGarantía" y el "IdGarantía" reportado en el Archivo de Garantías de Operación y agregar  "PorcentajeResponsabilidadGarantia" correspondiente a cada "IdOperacionCredito". De seguido, agrupar las operaciones que tienen en común similar "IdGarantia" y segregarlas por el campo "TipoGarantia.
Nota:  Las validaciones para validar el cálculo de estimaciones entrará en vigencia a partir de enero 2025.</t>
  </si>
  <si>
    <t>Validaciones de Estimaciones</t>
  </si>
  <si>
    <t xml:space="preserve">Paso 2.1
Validación en Operaciones  Aval Sector Público Costarricense:
Para los casos que la operación solo tenga cómo garantía a operaciones que se indique en el campo "TipoGarantía" el código 1 y el valor del campo TipoMitigador es 18 ó 38  en el Archivo de Garantías de Operación, el valor indicado en el campo MontoEstimación debe ser igual al resultado de la siguiente operación:
 - TasaIncumplimiento  por ((EAD - (80% * min ((EAD, ValorAjustadoGarantia del XML Garantias Operacion por PorcentajeResponsabilidadGarantia) )+ 0,5%* (80% * min ((EAD ), Valor AjustadoGarantia del Archivo de Garantias Operacion por  PorcentajeResponsabilidadGarantia)). El cual debe ser igual al monto indicado en el campo MontoEstimacionAvales.
Nota:  Las validaciones para validar el cálculo de estimaciones entrará en vigencia a partir de enero 2025.
</t>
  </si>
  <si>
    <t>Paso, 2.2.  Aval de FONADE Fodemypime.
Para los casos que la operación solo tenga cómo garantía a operaciones que se indique en el campo "TipoGarantía" el código 1 y el valor del campo TipoMitigador es 30 ó 31  en el Archivo de Garantías de Operación, el valor indicado en el campo MontoEstimaciónAvales debe ser igual al resultado de la siguiente operación:
 - TasaIncumplimiento    Archivo de Operaciones
   *(EAD - "PorcentajeMitigacionFondo" (archivo Garantia Fiduciarias* min (EAD, ValorAjustadoGarantia del XML Garantias Operacion) )
+ PorcentajeEstimacionMinimoFondo del Archivo Garantia  Fiduciarias
*  (PorcentajeMitigacionFondo (archivo Garantia Fiduciarias
 * min (EAD , ValorAjustadoGarantia del Archivo Garantia de Operaciones))
=MontoestimaciónAvales
Nota:  Las validaciones para validar el cálculo de estimaciones entrará en vigencia a partir de enero 2025.</t>
  </si>
  <si>
    <t xml:space="preserve">Paso 3: LGD minimo Combinado:
Cuando el grupo de operaciones cuenten además con otros "TipoGarantia" diferente a 1, el campo "LGDminimoCombinado" deber se igual a: Σ((ValorAjustadoGarantia (colateral valores "TipoMitigador" 10 al 15, 39, 40 ó 41) / Σ(Total ValorAjustoGarantia (colaterales real y valores"TipoMitigador diferente a 18, 30, 31 ó 38))) * 0,05 + Σ((ValorAjustadoGarantia (colateral Reales "TipoMitigador 1 al 9, 16, 21, 25, 26 ó del 32 al 37) / Σ(Total ValorAjustadoGarantia(colaterales real y valores"TipoMitigador diferente a 18, 30, 31 ó 38"))) * 0,1 ).
Nota:  El valor de los campos "TipoGarantia", "TipoMitigador" y "ValorAjustadoGarantia" se deben buscar en el Archivo de Garantía de Operaciones. 
Nota:  Las validaciones para validar el cálculo de estimaciones entrará en vigencia a partir de enero 2025.
</t>
  </si>
  <si>
    <t xml:space="preserve">Paso 4  LGDpromedio tiene ambos tipos garantia (real y valores)
Cuando el grupo operaciones, tengan en el campo "TipoMitigador" , valores diferentes a los códigos 18,30,31,38; el valor reportado en el campo LGDpromedio, en todas las operaciones,  debe ser igual al resultado de la siguiente fórmula:
LGD promedio = max {(((EADR - Σ(ValorAjustadoGarantia(tipoMitigador es 18; 30; 31 ó 38) *80%) ) – Σ ValorAjustadoGarantia(diferentes a "TipoMitigador 18, 30, 31, ó38 )) / (EADR-ValorAjustadoGarantia(tipoMitigador es 18; 30; 31 ó 38) *80%)), 0}
Nota:  El valor de los campos ValorAjustadoGarantia y TipoMitigador se deben buscar en el Archivo de Garantía de Operaciones. 
Nota:  Las validaciones para validar el cálculo de estimaciones entrará en vigencia a partir de enero 2025.
</t>
  </si>
  <si>
    <t xml:space="preserve"> Paso 5  Validar LGDr 
 Cuando la operación crediticiaengan en el campo "TipoMitigador" valores diferentes a los códigos 18,30,31,38,  el valor indicado en el campo "LGDr" debe ser igual al resultado de la siguiente operación:
  LGDminimoCombinado + 1- LGDminimocombinado * LGDpromedio 
Nota:  Las validaciones para validar el cálculo de estimaciones entrará en vigencia a partir de enero 2025.
</t>
  </si>
  <si>
    <t>Paso 6: Calculo de la estimación
Cuando el campo tipo TipoMitigador en el Archivo de Garantías de Operaciones es diferente a 18; 30; 31 ó 38, el monto indicado en el campo MontoEstimacionEspecifica del Archivo de Operaciones debe ser igual al resultado de la siguiente operación.
(EADR - (ValorAjustadoGarantia(tipoMitigador es 18; 30; 31 ó 38) * 80%) * LGDRegulatorio * TasaIncumplimiento
Nota:  Las validaciones para validar el cálculo de estimaciones entrará en vigencia a partir de enero 2025.</t>
  </si>
  <si>
    <t xml:space="preserve">Cuando  el campo "TipoOperacion" es 1,  la "FechaFormalización"  debe ser igual a la "FechaFormalización" del período anterior. Si la operación no existe en el periodo anterior, no se considerará una inconsistencia.
</t>
  </si>
  <si>
    <t>Validaciones de alertas crediticias</t>
  </si>
  <si>
    <t>Cuando  el campo "TipoOperacion" es 1,  la "FechaFormalización"  debe ser igual a la "FechaFormalización" del período anterior. Si la operación no existe en el periodo anterior, no se considerará una inconsistencia.
Cuando el "TipoOperacionSFN" es 1 y el "TipoOperacion" es 1 la "FechaFormalización" del período en estudio debe ser igual a la "FechaFormalización" del período anterior.
Cuando el campo TipoOperacionSFN es 1, (No es de Banca de desarrollo) y el "TipoOperacion" es igual a 1 (Directa) y cuando el campo "FechaFormalización" del período en estudio es diferente al del período anterior, el campo "TipoModificacion"  en el Archivo Modificadas debe indicar 0 (Prorroga) ó 5 (Readecuada).</t>
  </si>
  <si>
    <t xml:space="preserve">
Cuando  el campo "TipoOperacion" es 1 y la "FechaVencimiento" es mayor a la "FechaVencimiento" reportada en el período anterior;  el campo "TipoModificacion" debe indicar 0 (Prorroga) ó 5 (Readecuada). ú 11 (Restructuracion ampliacion del plazo).  
.Si la operación no existe en el periodo anterior, no se considerará una inconsistencia.
</t>
  </si>
  <si>
    <t xml:space="preserve">
Cuando  el campo "TipoOperacion" es 1 y la "FechaVencimiento" es mayor a la "FechaVencimiento" reportada en el período anterior;  el campo "TipoModificacion" debe indicar 0 (Prorroga) ó 5 (Readecuada). ú 11 (Restructuracion ampliacion del plazo).  Si la operación no existe en el periodo anterior, no se considerará una inconsistencia.
Cuando el TipoOperacionSFN es 1 y el "TipoOperacion" es 1 y la "FechaVencimiento" del período en estudio es diferente a la "FechaVencimiento" reportada en el período anterior, el campo "TipoModificacion" en el Archivo Modificadas debe indicar 0 (Prorroga) ó 5 (Readecuada).
Cuando el campo TipoOperacionSFN es 1, (No es de Banca de desarrollo) y el "TipoOperacion" es igual a 1 (Directa) y cuando el campo "FechaVencimiento" del período en estudio es diferente al del período anterior, el campo "TipoModificacion"   en el Archivo Modificadas  debe indicar 0 (Prorroga) ó 5 (Readecuada).</t>
  </si>
  <si>
    <t>o</t>
  </si>
  <si>
    <t xml:space="preserve">Cuando  el campo "TipoOperacion" es 1  y el campo "FrecuenciaPagoActualPrincipal"  es diferente a la "FrecuenciaPagoActualPrincipal" al del período anterior, el campo "TipoModificacion" debe indicar 5 (Readecuada). Siempre que ninguno de estos campos sea nulo.  Si la operación no existe en el periodo anterior, no se considerará una inconsistencia.
</t>
  </si>
  <si>
    <t>Cuando  el campo "TipoOperacion" es 1  y el campo "FrecuenciaPagoActualPrincipal"  es diferente a la "FrecuenciaPagoActualPrincipal" al del período anterior, el campo "TipoModificacion" debe indicar 5 (Readecuada). Siempre que ninguno de estos campos sea nulo.  Si la operación no existe en el periodo anterior, no se considerará una inconsistencia
Cuando el "TipoOperacionSFN" es 1 y el "TipoOperacion" es 1 y el campo "FrecuenciaPagoActualPrincipal" del período en estudio es diferente a la "FrecuenciaPagoActualPrincipal" al del período anterior, el campo "TipoModificacion" en el Archivo Modificadas debe indicar 5 (Readecuada). Siempre que ninguno de estos campos sea nulo.
Cuando el campo TipoOperacionSFN es 1, (No es de Banca de desarrollo) y el "TipoOperacion" es igual a 1 (Directa) y cuando el campo "FrecuenciaPagoActualPrincipal" del período en estudio es diferente al del período anterior, el campo "TipoModificacion" en el Archivo Modificadas  debe indicar 5 (Readecuada). Siempre que ninguno de estos campos sea nulo.</t>
  </si>
  <si>
    <t xml:space="preserve">Cuando  el campo "TipoOperacion" es 1 y el campo "FrecuenciaPagoActualIntereses" es diferente a la "FrecuenciaPagoActualIntereses" al del período anterior, el campo "TipoModificacion" debe indicar 5 (Readecuada). Siempre que ninguno de estos campos sea nulo.  Si la operación no existe en el periodo anterior, no se considerará una inconsistencia.
</t>
  </si>
  <si>
    <t>Cuando  el campo "TipoOperacion" es 1 y el campo "FrecuenciaPagoActualIntereses" es diferente a la "FrecuenciaPagoActualIntereses" al del período anterior, el campo "TipoModificacion" debe indicar 5 (Readecuada). Siempre que ninguno de estos campos sea nulo.  Si la operación no existe en el periodo anterior, no se considerará una inconsistencia.
Cuando el campo "TipoOperacionSFN" es 1 y el "TipoOperacion" es 1 y el campo "FrecuenciaPagoActualIntereses" del período en estudio es diferente a la "FrecuenciaPagoActualIntereses" al del período anterior, el campo "TipoModificacion" en el Archivo Modificadas debe indicar 5 (Readecuada). Siempre que ninguno de estos campos sea nulo.
Cuando el campo TipoOperacionSFN es 1, (No es de Banca de desarrollo) y el "TipoOperacion" es igual a 1 (Directa) y cuando el campo " FrecuenciaPagoActualIntereses" del período en estudio es diferente al del período anterior, el campo "TipoModificacion" en el Archivo Modificadas  debe indicar 5 (Readecuada). Siempre que ninguno de estos campos sea nulo.</t>
  </si>
  <si>
    <t xml:space="preserve">Cuando el campo "TipoOperacionSFN" es 1 y el "TipoOperacion" es 1 y el campo "Plazo" del período en estudio es mayor al  "Plazo" del período anterior, el campo "TipoModificacion" debe indicar 5 (Readecuada);   Si la operación no existe en el periodo anterior, no se considerará una inconsistencia.
</t>
  </si>
  <si>
    <t xml:space="preserve">Cuando el campo "TipoOperacionSFN" es 1 y el "TipoOperacion" es 1 y el campo "Plazo" del período en estudio es mayor al  "Plazo" del período anterior, el campo "TipoModificacion" debe indicar 5 (Readecuada);   Si la operación no existe en el periodo anterior, no se considerará una inconsistencia.
Cuando el campo "TipoOperacionSFN" es 1 y el "TipoOperacion" es 1 y el campo "Plazo" del período en estudio es diferente al "Plazo" del período anterior, el campo "TipoModificacion" en el Archivo Modificadas debe indicar 5 (Readecuada).
Cuando el campo TipoOperacionSFN es 1, (No es de Banca de desarrollo) y el "TipoOperacion" es igual a 1 (Directa) y cuando el campo " PlazoOperacion" del período en estudio es diferente al del período anterior, el campo "TipoModificacion" en el Archivo Modificadas debe indicar 5 (Readecuada). </t>
  </si>
  <si>
    <t xml:space="preserve">Cuando  el campo "TipoOperacion" es 1 y el campo "TipoCuotaPrincipal" es diferente al "TipoCuotaPrincipal" del período anterior, el campo "TipoModificacion" debe indicar 5 (Readecuada).
Si la operación no existe en el periodo anterior, no se considerará una inconsistencia.
</t>
  </si>
  <si>
    <t>Cuando  el campo "TipoOperacion" es 1 y el campo "TipoCuotaPrincipal" es diferente al "TipoCuotaPrincipal" del período anterior, el campo "TipoModificacion" debe indicar 5 (Readecuada).
Si la operación no existe en el periodo anterior, no se considerará una inconsistencia.
Cuando el campo "TipoOperacionSFN" es 1 y el "TipoOperacion" es 1 y el campo "TipoCuotaPrincipal" del período en estudio es diferente al "TipoCuotaPrincipal" del período anterior, el campo "TipoModificacion" en el Archivo Modificadas debe indicar 5 (Readecuada).
Cuando el campo TipoOperacionSFN es 1, (No es de Banca de desarrollo) y el "TipoOperacion" es igual a 1 (Directa) y cuando el campo " TipoCuotaPrincipal" del período en estudio es diferente al del período anterior, el campo "TipoModificacion" en el Archivo Modificadas debe indicar 5 (Readecuada).</t>
  </si>
  <si>
    <t xml:space="preserve">  VALIDACIÓN ELIMINADA. SIMILAR A LA ANTERIOR.
Cuando el campo TipoOperacionSFN sea 1, para aquellas operaciones reportadas con el código 1 en el   campo  "TipoOperacion, cuando el campo "TipoCuotaPrincipal" del período en estudio es diferente al del período anterior,  el campo "TipoModificacion" en el Archivo Modificadas debe indicar el valor 5.</t>
  </si>
  <si>
    <t xml:space="preserve">Cuando el campo “TipoOperacion” indica uno de los códigos 1 ó 2 y el campo “SaldoProductos” es mayor que cero y el dato del campo “FechaVencimiento” es posterior al mes de corte de la información, deben reportarse los siguientes campos:
1. “CodigoPaisDestinoCredito”
2. “TipoEstadoOperacionCrediticia”
3. “TipoFrecuenciaPagoActualIntereses”
4. “TasaInteresNominalVigente”
5. “IndicadorTipoTasa”
6. “FactorDeTiempoCalculoIntereses”
7. “IndicadorFormaPagoVigenteIntereses”
8. “FechaProximoPagoInteres”
9. “FechaInteresHasta”
10. “FechaPagoPactadoIntereses”
11. “MontoCuotaInteresesActual”
</t>
  </si>
  <si>
    <t>Cuando el campo "TipoOperacion" indica uno de los códigos 1, 2 ó 3 y el campo "SaldoPrincipalOperacionCrediticia" ó el campo "SaldoProductosPorCobrar"  es mayor que cero y el dato del campo "FechaVencimiento" muestra valor, el "IdOperacionCredito"   debe existir en el Archivo de Naturaleza Gasto y en el Archivo Origen Recursos..</t>
  </si>
  <si>
    <t>Cuando el campo “IndicadorTipoTasa” es “V”, el valor del campo “TasaInteresNominalVigente” debe coincidir con la sumatoria del “PorcentajeComponenteVariableTasaInteresVariable” más el “PorcentajeComponenteFijoTasaInteresVariable”, considerando el valor de los campos “LimiteInferiorTasaInteresVariable” y “LimiteSuperiorTasaInteresVariable” en caso de que éstos no sean nulos.</t>
  </si>
  <si>
    <t>Cuando el campo “IndicadorTipoTasa” es “V”, el valor de los campos “LimiteInferiorTasaInteresVariable” y “LimiteSuperiorTasaInteresVariable” no pueden ser igual a 0.</t>
  </si>
  <si>
    <t>Cuando el campo “FechaFormalizacion” es posterior a 31/08/2006, el dato del campo “TipoActividadEconomica”  del Archivo de Actividad Económica debe corresponder a un valor existente de Tabla Tipo_Actividad_Economica en la columna denominada “CODIGO A PARTIR DE 01/09/2006”.</t>
  </si>
  <si>
    <t>Cuando el campo "TipoOperacionSFN" es distinto de “1”, el dato del campo “TipoActividadEconomica” del Archivo de Actividad Economica  no debe ser igual a los valores (S02, S04, S06, S08, S10, S12, S14, S16, S18, S90 ó X04)</t>
  </si>
  <si>
    <t>Cuando el campo "TipoOperacionSFN" es distinto de “1”, el dato del campo “TipoNaturalezaGasto” del Archivo Naturaleza del Gasto debe ser menor a “300”</t>
  </si>
  <si>
    <t xml:space="preserve">El "TipoSegmento" debe ser 7 cuando la sumatoria del campo "SaldoOperacionSegmentacion" de las operaciones del deudor,  en cada fecha corte de información de los últimos 12 meses (incluyendo el mes actual), al menos en una oportunidad  muestra un monto menor o igual a  500,00 millones de colones.
</t>
  </si>
  <si>
    <t xml:space="preserve">El "TipoSegmento" debe ser 7 cuando la sumatoria del campo "SaldoOperacionSegmentacion" de las operaciones del deudor,  en cada fecha corte de información de los últimos 12 meses (incluyendo el mes actual), al menos en una oportunidad  muestra un monto menor o igual a  500,00 millones de colones.
Anterior:  
22 marzo, 2023.  Se modifica la validación para que realice el proceso de segmentación desde operaciones.
El "TipoSegmento" debe ser 7 cuando el  campo "SaldoTotalSegmentacion" del deudor en el Archivo de Deudores sea menor o igual a 500 millones de colones por lo menos en una oportunidad en los últimos 12 meses (incluyendo el mes actual). </t>
  </si>
  <si>
    <t>Cuando el deudor tiene entre todas sus operaciones  al menos una operación reportada con alguno de los código 4, 5, 6 ó 7 en el campo  "TipoCarteraCrediticia",  el "SaldoOperacionSegmentacion"  de cada "IdOperacionCreditica" debe ser igual a la  sumatoria de los campos "SaldoPrincipalOperacionCrediticia", "SaldoProductosPorCobrar", "SaldoPorDesembolsarConCompromiso", "SaldoPrincipalConDepositoPrevio" , "SaldoComisionesOperacionesContingentes" y el saldo que se le reporte en campo "SaldoCuentaCobrarAsociada" del Archivo Cuentas por Cobrar .  Se acepta una diferencia de 1.000,00.
El "SaldoOperacionSegmentacion" debe ser cero cuando en el campo "TipoCarteraCrediticia" se reporte los códigos 3 (Vivienda),9 (Microcrédito SBD  ), 10 ( Banca Segundo Piso SBD ) ú 11 ( Banca Desarrollo SBD ).</t>
  </si>
  <si>
    <t xml:space="preserve">Cuando el TipoOperacionSFN es igual a 1 y la fecha indicada en el campo "FechaFormalizacion" es mayor o igual a 17 setiembre 2016; el campo "DistritoDestinoCredito" debe tener valor. </t>
  </si>
  <si>
    <t xml:space="preserve">Cuando el TipoOperacionSFN es igual a 1 y la fecha indicada en el campo "FechaFormalizacion" es mayor o igual a 17 setiembre 2016; el campo "CodigoDistritoDestinoCredito" debe tener valor. </t>
  </si>
  <si>
    <t xml:space="preserve"> 
Cuando el TipoOperacionSFN es mayor a 1 y la fecha indicada en el campo "FechaFormalizacion" es mayor o igual a 01 octubre 2016; el campo "DistritoDestinoCredito" debe tener valor.</t>
  </si>
  <si>
    <t xml:space="preserve"> 
Cuando el TipoOperacionSFN es mayor a 1 y la fecha indicada en el campo "FechaFormalizacion" es mayor o igual a 01 octubre 2016; el campo "CodigoDistritoDestinoCredito" debe tener valor.</t>
  </si>
  <si>
    <t>Cuando la Fecha del encabezado  es igual o mayor  a julio 2023,  los códigos 1 y 2 no deben reportarse en el campo “TipoParametroReferenciaTasaInteresVariable” del Archivo de Operaciones.</t>
  </si>
  <si>
    <t>El  valor  que se indique en el campo “TipoParametroReferenciaTasaInteresVariable” del Archivo de Operaciones debe corresponder a alguno de los que se muestra en la tabla  " Tipo Interes Referencia Tasa Variable " .</t>
  </si>
  <si>
    <t>420.</t>
  </si>
  <si>
    <t>Cuando el deudor tiene entre todas sus operaciones  al menos una operación reportada con alguno de los código 4, 5, 6 ó 7 en el campo  "TipoCarteraCrediticia",  el "SaldoOperacionSegmentacion"  de cada "IdOperacionCreditica" debe ser igual a la  sumatoria de los campos "SaldoPrincipalOperacionCrediticia", "SaldoProductosPorCobrar", "SaldoPorDesembolsarConCompromiso", "SaldoPrincipalConDepositoPrevio" , "SaldoComisionesOperacionesContingentes" y el saldo que se le reporte en campo "SaldoCuentaCobrarAsociada" del Archivo Cuentas por Cobrar .  Se acepta una diferencia de 1.000,00.
El saldo debe ser cero cuando en el campo TipoCarteraCrediticia se reporte los códigos 3 (Vivienda),9 (Microcrédito SBD  ), 10 ( Banca Segundo Piso SBD ) ú 11 ( Banca Desarrollo SBD ) Observacion2: en línea con la observación anterior … deberían sumarse acá las cuentas por cobrar de una vez.</t>
  </si>
  <si>
    <t>El campo “IdFondeadorSBD” no puede ser nulo cuando el "IdOperacionCredito"  es reportado con alguno de los códigos  215, 216, 225, 226, 305, 306, 405 ó 406 en el campo "TipoOrigenRecursos" del Archivo de Origen de los Recursos;  éste debe corresponder con el Padrón de Personas Jurídicas de la SUGEF y estar incluido en la tabla Entidad Autorizada SBD con Nivel igual a 1.</t>
  </si>
  <si>
    <t>El campo “IdFondeadorSBD” debe ser nulo cuando para el "IdOperacionCredito" es reportado con alguno de los códigos  201, 211, 212, 213, 214, 221, 222, 223, 301, 302, 303, 401, 402, 403 ó 435 en el campo “OrigenRecursos" del Archivo Origen de los Recursos.</t>
  </si>
  <si>
    <t>El código 30029 del campo "Tipo_Programa_Autorizado_SBD" se puede utilizar solo para créditos cuya Fecha de Formalización sea mayor a 30 de setiembre 2022.</t>
  </si>
  <si>
    <t xml:space="preserve">Cuando se indique un valor en los campos IdFondeadorSBD y TipoPersonaFondeadorSBD estos deben corresponder a una persona jurídica de la entidad de la que provienen los recursos de segundo piso del SBD que se destinan a los beneficiarios finales de la Ley, y debe estar registrada en la tabla Entidad_Autorizada_SBD.
</t>
  </si>
  <si>
    <t>El valor del campo “TipoPersonaIdFondeador” debe existir en la tabla Tipo_Persona.</t>
  </si>
  <si>
    <t xml:space="preserve">Control de las consultas que realizan las entidades durante el periodo de prueba. En este se incluirán las observaciones que se reciban tanto para la clase de datos de operaciones, garantías, ó a la Tablas. El archivo que se reciba se colgará en el Proyecto NEC, carpeta  CRM_pruebas_NEC </t>
  </si>
  <si>
    <t>Fecha
del CRM</t>
  </si>
  <si>
    <t>Entidad</t>
  </si>
  <si>
    <t>CRM de: P_NEC; Operaciones ó Garantías</t>
  </si>
  <si>
    <t>Número de CRM</t>
  </si>
  <si>
    <t>Archivo que corresponde</t>
  </si>
  <si>
    <t>Nombre del Archivo</t>
  </si>
  <si>
    <t xml:space="preserve">Observación a: </t>
  </si>
  <si>
    <t>Números de validación</t>
  </si>
  <si>
    <t>Comentario</t>
  </si>
  <si>
    <t>Resolución</t>
  </si>
  <si>
    <t>Incluida por</t>
  </si>
  <si>
    <t>Atendida por</t>
  </si>
  <si>
    <t>Fecha de Atención</t>
  </si>
  <si>
    <t>CRM se cargó en el Proyecto NEC, Carpeta CRM Proyecto NEC</t>
  </si>
  <si>
    <r>
      <t>Detalle Archivos de la Clase de Datos Crediti</t>
    </r>
    <r>
      <rPr>
        <b/>
        <sz val="12"/>
        <color theme="1"/>
        <rFont val="Times New Roman"/>
        <family val="1"/>
      </rPr>
      <t xml:space="preserve">cia
</t>
    </r>
    <r>
      <rPr>
        <b/>
        <i/>
        <sz val="12"/>
        <color theme="1"/>
        <rFont val="Times New Roman"/>
        <family val="1"/>
      </rPr>
      <t>Publicaciones efectuadas: 30 junio, 2022; 29 marzo, 2023; 28 julio, 2023; 29 setiembre, 2023</t>
    </r>
    <r>
      <rPr>
        <b/>
        <sz val="12"/>
        <color theme="1"/>
        <rFont val="Times New Roman"/>
        <family val="1"/>
      </rPr>
      <t xml:space="preserve">, </t>
    </r>
    <r>
      <rPr>
        <b/>
        <i/>
        <sz val="12"/>
        <color theme="1"/>
        <rFont val="Times New Roman"/>
        <family val="1"/>
      </rPr>
      <t>18 julio, 2024.</t>
    </r>
  </si>
  <si>
    <t>Código Archivo</t>
  </si>
  <si>
    <r>
      <rPr>
        <b/>
        <sz val="14"/>
        <color theme="1"/>
        <rFont val="Calibri"/>
        <family val="2"/>
        <scheme val="minor"/>
      </rPr>
      <t>E</t>
    </r>
    <r>
      <rPr>
        <sz val="11"/>
        <color theme="1"/>
        <rFont val="Calibri"/>
        <family val="2"/>
        <scheme val="minor"/>
      </rPr>
      <t>structura</t>
    </r>
  </si>
  <si>
    <t>Detalle de Control de Cambios respecto a la publicación del 28 marzo 2023</t>
  </si>
  <si>
    <t>Generalidades</t>
  </si>
  <si>
    <r>
      <rPr>
        <b/>
        <sz val="14"/>
        <color theme="1"/>
        <rFont val="Calibri"/>
        <family val="2"/>
        <scheme val="minor"/>
      </rPr>
      <t>D</t>
    </r>
    <r>
      <rPr>
        <sz val="11"/>
        <color theme="1"/>
        <rFont val="Calibri"/>
        <family val="2"/>
        <scheme val="minor"/>
      </rPr>
      <t>escripción</t>
    </r>
  </si>
  <si>
    <r>
      <rPr>
        <b/>
        <sz val="14"/>
        <color theme="1"/>
        <rFont val="Calibri"/>
        <family val="2"/>
        <scheme val="minor"/>
      </rPr>
      <t>V</t>
    </r>
    <r>
      <rPr>
        <sz val="11"/>
        <color theme="1"/>
        <rFont val="Calibri"/>
        <family val="2"/>
        <scheme val="minor"/>
      </rPr>
      <t>alidaciones</t>
    </r>
  </si>
  <si>
    <r>
      <t>E</t>
    </r>
    <r>
      <rPr>
        <sz val="14"/>
        <color theme="1"/>
        <rFont val="Calibri"/>
        <family val="2"/>
        <scheme val="minor"/>
      </rPr>
      <t>structura</t>
    </r>
    <r>
      <rPr>
        <b/>
        <sz val="14"/>
        <color theme="1"/>
        <rFont val="Calibri"/>
        <family val="2"/>
        <scheme val="minor"/>
      </rPr>
      <t xml:space="preserve"> </t>
    </r>
    <r>
      <rPr>
        <sz val="14"/>
        <color theme="1"/>
        <rFont val="Calibri"/>
        <family val="2"/>
        <scheme val="minor"/>
      </rPr>
      <t>y</t>
    </r>
    <r>
      <rPr>
        <b/>
        <sz val="14"/>
        <color theme="1"/>
        <rFont val="Calibri"/>
        <family val="2"/>
        <scheme val="minor"/>
      </rPr>
      <t xml:space="preserve"> Descripción</t>
    </r>
  </si>
  <si>
    <r>
      <t>NEC2024_Compradas</t>
    </r>
    <r>
      <rPr>
        <strike/>
        <sz val="11"/>
        <color rgb="FFFF0000"/>
        <rFont val="Calibri"/>
        <family val="2"/>
        <scheme val="minor"/>
      </rPr>
      <t xml:space="preserve"> </t>
    </r>
  </si>
  <si>
    <t>Detalle de control de cambios realizados
 con respecto al documento publicado el 29 setiembre 2023, vrs 5</t>
  </si>
  <si>
    <t>Fecha</t>
  </si>
  <si>
    <t>Cambio en:</t>
  </si>
  <si>
    <t>Descripción del cambio</t>
  </si>
  <si>
    <r>
      <t xml:space="preserve">Número de validación
Nota: </t>
    </r>
    <r>
      <rPr>
        <b/>
        <sz val="9"/>
        <color theme="0"/>
        <rFont val="Cambria"/>
        <family val="1"/>
      </rPr>
      <t>En cada hoja de validaciones, las marcadas en rojo y con el texto tachado, corresponde a validaciones eliminadas</t>
    </r>
  </si>
  <si>
    <t>Validación anterior</t>
  </si>
  <si>
    <t>Nueva validación.</t>
  </si>
  <si>
    <t>PROYECTO CAMBIO CLIMATICO 
Se solicita la creación de los siguientes campos:
TipoClasificacionRiesgoClimatico
TipoMetodologíaClimático
TipoPotencialidadImpactoClimatico</t>
  </si>
  <si>
    <t>Se crea nueva validación</t>
  </si>
  <si>
    <t>El campo TipoClasificacionRiesgoClimatico debe corresponder con los valores indicados en la Tabla Tipo_Clasificacion Riesgo_Climatico.</t>
  </si>
  <si>
    <t>El campo TipoMetodologíaClimático debe corresponder con los valores indicados en la Tabla Tipo_Metodología_Climatico.</t>
  </si>
  <si>
    <t>El campo TipoPotencialidadImpactoClimatico debe corresponder con los valores indicados en la Tabla Tipo_Nivel_de_Potencialidad_e_Impacto_Climatico.</t>
  </si>
  <si>
    <t xml:space="preserve">Cuando el campo TipoMetodologíaClimático es 1, el campo TipoOperacionSFN es 1 y el campo TipoSegmento es 5 ó 6; los campos TipoClasificacionRiesgoClimatico y TipoPotencialidadImpactoClimatico deben ser mayor a cero.  
</t>
  </si>
  <si>
    <t xml:space="preserve">Cuando el campo TipoMetodologíaClimático sea 1, el campo TipoOperacionSFN es 3 ó 4;  los campos TipoClasificacionRiesgoClimatico y TipoPotencialidadImpactoClimatico  deben ser cero.  
</t>
  </si>
  <si>
    <t>Cuando el campo TipoMetodologíaClimático es 1, el campo TipoOperacionSFN 1 y el campo TipoSegmento es diferente de 5 ó 6; los campos TipoClasificacionRiesgoClimatico y TipoPotencialidadImpactoClimatico deben ser cero.</t>
  </si>
  <si>
    <t>Cuando el campo TipoMetodologíaClimático es 1, el campo TipoOperacionSFN 1, el campo TipoSegmento es 5 ó 6 y el campo TipoClasificacionRiesgoClimatico es código 1; el campo TipoPotencialidadImpactoClimatico deben contener los códigos 1 ó 2 ó 4.</t>
  </si>
  <si>
    <r>
      <t xml:space="preserve">Cuando el campo TipoMetodologíaClimático es 1, el campo TipoOperacionSFN 3 ó 4 y el campo TipoClasificacionRiesgoClimatico es código 1; el campo TipoPotencialidadImpactoClimatico deben contener los códigos 1 ó 2 ó 4.
</t>
    </r>
    <r>
      <rPr>
        <b/>
        <sz val="11"/>
        <color rgb="FFFF0000"/>
        <rFont val="Cambria"/>
        <family val="1"/>
      </rPr>
      <t>INACTIVA</t>
    </r>
  </si>
  <si>
    <t xml:space="preserve">Cuando el campo TipoMetodologíaClimático es 1, el campo TipoOperacionSFN 1, el campo TipoSegmento es 5 ó 6 y el campo TipoClasificacionRiesgoClimatico es código 2; el campo TipoPotencialidadImpactoClimatico deben contener los códigos 3 ó 5 ó 7.
</t>
  </si>
  <si>
    <r>
      <t xml:space="preserve">Cuando el campo TipoMetodologíaClimático es 1, el campo TipoOperacionSFN 3 ó 4 y el campo TipoClasificacionRiesgoClimatico es código 2; el campo TipoPotencialidadImpactoClimatico deben contener los códigos 3 ó 5 ó 7.
 </t>
    </r>
    <r>
      <rPr>
        <b/>
        <sz val="11"/>
        <color rgb="FFFF0000"/>
        <rFont val="Cambria"/>
        <family val="1"/>
      </rPr>
      <t>INACTIVA</t>
    </r>
  </si>
  <si>
    <t xml:space="preserve">Cuando el campo TipoMetodologíaClimático es 1, el campo TipoOperacionSFN 1, el campo TipoSegmento es 5 ó 6 y el campo TipoClasificacionRiesgoClimatico debe ser código 3; el campo TipoPotencialidadImpactoClimatico deben contener los códigos 6 ó 8 ó 9.
</t>
  </si>
  <si>
    <r>
      <t xml:space="preserve">Cuando el campo TipoMetodologíaClimático es 1, el campo TipoOperacionSFN 3 ó 4 y el campo TipoClasificacionRiesgoClimatico es  código 3; el campo TipoPotencialidadImpactoClimatico deben contener los códigos 6 ó 8 ó 9.
</t>
    </r>
    <r>
      <rPr>
        <b/>
        <sz val="11"/>
        <color rgb="FFFF0000"/>
        <rFont val="Cambria"/>
        <family val="1"/>
      </rPr>
      <t>INACTIVA.</t>
    </r>
  </si>
  <si>
    <t>Cuando el campo TipoMetodologíaClimático es 1, el campo TipoOperacionSFN es 1 y el campo TipoSegmento es 5 ó 6; el campo TipoClasificacionRiesgoClimatico debe ser mayor que 0.</t>
  </si>
  <si>
    <t>Cuando el campo TipoMetodologíaClimático es 2, el campo TipoOperacionSFN es 1 y el campo TipoSegmento es a 5 ó 6; el campo TipoClasificacionRiesgoClimatico debe ser mayor que 0.</t>
  </si>
  <si>
    <t xml:space="preserve">Cuando el campo TipoMetodologíaClimático es 2 y el campo TipoOperacionSFN es 3 ó 4;  el campo TipoClasificacionRiesgoClimatico debe ser mayor que 0.
</t>
  </si>
  <si>
    <t>Cuando el campo TipoMetodologíaClimático es 2, el campo TipoOperacionSFN es 1, 3 ó 4,  el campo TipoPotencialidadImpactoClimatico debe ser igual a 0.</t>
  </si>
  <si>
    <t xml:space="preserve">Los campos TipoClasificacionRiesgoClimatico, TipoMetodologíaClimático o TipoPotencialidadImpactoClimatico no deben tener valor cuando el periodo de carga es anterior a Enero del 2025.   </t>
  </si>
  <si>
    <t>Se inactiva validación, debido a que la Metodología Estándar para los créditos de SBD aún no incluye TipoClasificacionRiesgoClimatico  ni el campo TipoPotencialidadImpactoClimatico</t>
  </si>
  <si>
    <t xml:space="preserve">Cuando el campo TipoMetodologíaClimático es 1, el campo TipoOperacionSFN 3 ó 4 y el campo TipoClasificacionRiesgoClimatico es código 1; el campo TipoPotencialidadImpactoClimatico deben contener los códigos 1 ó 2 ó 4.
</t>
  </si>
  <si>
    <t xml:space="preserve">Cuando el campo TipoMetodologíaClimático es 1, el campo TipoOperacionSFN 3 ó 4 y el campo TipoClasificacionRiesgoClimatico es código 2; el campo TipoPotencialidadImpactoClimatico deben contener los códigos 3 ó 5 ó 7.
 </t>
  </si>
  <si>
    <t xml:space="preserve">Cuando el campo TipoMetodologíaClimático es 1, el campo TipoOperacionSFN 3 ó 4 y el campo TipoClasificacionRiesgoClimatico es  código 3; el campo TipoPotencialidadImpactoClimatico deben contener los códigos 6 ó 8 ó 9.
</t>
  </si>
  <si>
    <t>Modificación</t>
  </si>
  <si>
    <t xml:space="preserve">Cuando el "PorcentajePonderadorSPD ó el PorcentajePonderadorSPC" es igual a 25% el valor del campo PorcentajeIndicadorLTV debe ser  menor a 40%.
NOTA:  Esta validación entrará en vigencia a partir de la carga información de fecha corte Setiembre 2024
</t>
  </si>
  <si>
    <t xml:space="preserve">Cuando el "PorcentajePonderadorSPD ó el PorcentajePonderadorSPC" es igual a 25% el valor del campo PorcentajeIndicadorLTV debe ser  menor o igual a 40%.
</t>
  </si>
  <si>
    <t xml:space="preserve">Cuando el "PorcentajePonderadorSPD ó el PorcentajePonderadorSPC" es igual a 30% el valor del campo PorcentajeIndicadorLTV debe ser mayor o igual a 40% y menor a 60%.
NOTA:  Esta validación entrará en vigencia a partir de la carga información de fecha corte Setiembre 2024
</t>
  </si>
  <si>
    <t xml:space="preserve">Cuando el "PorcentajePonderadorSPD ó el PorcentajePonderadorSPC" es igual a 30% el valor del campo PorcentajeIndicadorLTV debe ser mayor a 40% y menor o igual a 60%.
</t>
  </si>
  <si>
    <t xml:space="preserve">Cuando el "PorcentajePonderadorSPD ó el PorcentajePonderadorSPC" es igual a 40% el valor del campo PorcentajeIndicadorLTV debe ser mayor o igual a 60% y menor a 80%.
NOTA:  Esta validación entrará en vigencia a partir de la carga información de fecha corte Setiembre 2024
</t>
  </si>
  <si>
    <t xml:space="preserve">Cuando el "PorcentajePonderadorSPD ó el PorcentajePonderadorSPC" es igual a 40% el valor del campo PorcentajeIndicadorLTV debe ser mayor a 60% y menor o igual a 80%.
</t>
  </si>
  <si>
    <t xml:space="preserve">Cuando el "PorcentajePonderadorSPD ó el PorcentajePonderadorSPC" es igual a 50% el valor del campo PorcentajeIndicadorLTV debe ser mayor o igual a 80% y menor a 90%.
NOTA:  Esta validación entrará en vigencia a partir de la carga información de fecha corte Setiembre 2024
</t>
  </si>
  <si>
    <t xml:space="preserve">Cuando el "PorcentajePonderadorSPD ó el PorcentajePonderadorSPC" es igual a 50% el valor del campo PorcentajeIndicadorLTV debe ser mayor a 80% y menor o igual a 90%.
</t>
  </si>
  <si>
    <t xml:space="preserve">Cuando el "PorcentajePonderadorSPD ó el PorcentajePonderadorSPC" es igual a 60% el valor del campo PorcentajeIndicadorLTV debe ser mayor o igual a 90% y menor a 100%.
NOTA:  Esta validación entrará en vigencia a partir de la carga información de fecha corte Setiembre 2024
</t>
  </si>
  <si>
    <t xml:space="preserve">Cuando el "PorcentajePonderadorSPD ó el PorcentajePonderadorSPC" es igual a 60% el valor del campo PorcentajeIndicadorLTV debe ser mayor a 90% y menor o igual a 100%.
</t>
  </si>
  <si>
    <t xml:space="preserve">Cuando el "PorcentajePonderadorSPD ó el PorcentajePonderadorSPC" es igual a 80% el valor del campo PorcentajeIndicadorLTV debe ser mayor a 100%.
NOTA:  Esta validación entrará en vigencia a partir de la carga información de fecha corte Setiembre 2024
</t>
  </si>
  <si>
    <t xml:space="preserve">Cuando el "PorcentajePonderadorSPD ó el PorcentajePonderadorSPC" es igual a 80% el valor del campo PorcentajeIndicadorLTV debe ser mayor a 100%.
</t>
  </si>
  <si>
    <t xml:space="preserve">El valor que se indique en el campo el "PorcentajePonderadorSPD ó el PorcentajePonderadorSPC"debe corresponder con alguno de los valores indicados en la tabla: Tabla _Ponderación_ Riesgo_3_06
</t>
  </si>
  <si>
    <t>Cuando el campo “TipoOperacionSFN” del archivo operaciones es 4, el porcentaje que se indique en los campos "PorcentajePonderadorSPD” y el “PorcentajePonderadorSPC “debe corresponder al 75%.</t>
  </si>
  <si>
    <t>Se incorporan los nuevos 3 campos del capítulo 4 de la Normativa 2-10 Cambio Climático en la sección de Descripcion</t>
  </si>
  <si>
    <t>N/A</t>
  </si>
  <si>
    <t>TipoClasificacionRiesgoClimatico, TipoMetodologíaClimático y TipoPotencialidadImpactoClimatico</t>
  </si>
  <si>
    <t>Se elimina la frase "Si el deudor no presenta ponderador el valor a indicar es cero." del campo PorcentajePonderadorSPD".   Ya no aplica derivado de los cambios realizados a la normativa 3-06.</t>
  </si>
  <si>
    <t>Se elimina la frase "Si el deudor no presenta ponderador el valor a indicar es cero." del campo PorcentajePonderadorSPC"      Ya no aplica derivado de los cambios realizados a la normativa 3-06.</t>
  </si>
  <si>
    <t>Se ajusta la validación eliminando el segmento 7 ya que el mismo permite que los créditos que no son cartera 4, 5, 6 ó 7, puedan mantener el segmento que les corresponde.</t>
  </si>
  <si>
    <t>Cuando el deudor tenga entre todas sus operaciones reportadas con el valor 1 en el campo Tipo OperacionSFN al menos una operación reportada con alguno de los códigos 4,5,6,7 en el campo TipoCarteraCreditica el valor del campo tipo segmento debe ser 5,6 7</t>
  </si>
  <si>
    <t>Cuando el deudor tenga entre todas sus operaciones reportadas con el valor 1 en el campo Tipo OperacionSFN al menos una operación reportada con alguno de los códigos 4,5,6,7 en el campo TipoCarteraCreditica el valor del campo tipo segmento debe ser 5 ó 6.</t>
  </si>
  <si>
    <t>Se incluye nueva validación, con el fin de que las entidades puedan reportar los casos de un codeudor que es eliminado del credito, sustituido o un codeudor que tuvo un cambio en el numero de identidad como resultado de un cambio en su estatus migratorio</t>
  </si>
  <si>
    <t>Cuando la combinación IdOperaciónCredito, TipoPersonaCodeudor y IdCodeudor del período anterior no se encuentra en el período actual, debe reportarse en el campo TipoModificacion del archivo Modificaciones el código 28 (Eliminación de codeudor ) ó el código 29  (Cuando corresponda a un cambio de numero de cédula).</t>
  </si>
  <si>
    <t>Se ajusta la validación para eliminar la afectación en el histórico de datos</t>
  </si>
  <si>
    <t>La combinación de los siguientes campos “IdOperacionCredito” y “TipoModificacion” no debe repetirse.</t>
  </si>
  <si>
    <t xml:space="preserve"> El campo “IdOperacionCredito” no puede repetirse.</t>
  </si>
  <si>
    <t>Ajuste de validacion para que considere las otras cuentas</t>
  </si>
  <si>
    <t>El Archivo de Bienes Realizables es obligatorio cuando la entidad tiene un saldo mayor que cero en alguna de las siguientes cuentas contables: 15100000, 15200000, 15400000, 15700000 y 15800000del Archivo Estado Contable.</t>
  </si>
  <si>
    <t>El Archivo de Bienes Realizables es obligatorio cuando la entidad tiene un saldo mayor que cero en alguna de las siguientes cuentas contables: 15100000, 15200000, 15400000, 15700000, 15800000, 18801000+18802000 +18803000 + 18804000 del Archivo Estado Contable.</t>
  </si>
  <si>
    <t>Se solicita ajustar la validación 392, ya que según criterio del Area de Normas, tanto las 612-02 Cartas de crédito a la vista saldo sin depósito previo como las 612-04 Cartas de crédito diferidas saldo sin depósito previo les corresponde el 5% de equivalente.</t>
  </si>
  <si>
    <t>Hacer validación para evaluar el EAD,  Operaciones Contingentes, Para tipo operación 7, Contingencias garantás de participación.
Cuando el TipoOperacionSFN es 1 y el campo "TipoOperacion"  tiene el valor  7,  el monto indicado en el campo  EAD debe ser igual a:
la sumatoria de los saldos:
Si la cuenta CuentaContablePrincipal es 61103M02 ó 61302M02 se debe multiplicar el valor reportada en el campo "SaldoPrincipalOperacionCrediticia" por 5%,  mas el  SaldoCuentaCobrarAsociada" del Archivo de Cuentas por Cobrar y el  SaldoComisionesOperacionesContingentes; ó
Si la cuenta CuentaContablePrincipal es 61101M02 ó 61102M02 ó 61104M02 se debe multiplicar el valor reportada en el campo "SaldoPrincipalOperacionCrediticia" por 25%,  mas el  SaldoCuentaCobrarAsociada" del Archivo de Cuentas por Cobrar y el  SaldoComisionesOperacionesContingentes; ó
Si la cuenta CuentaContablePrincipal es 61202M** ó 61204M** se debe multiplicar el valor reportada en el campo "SaldoPrincipalOperacionCrediticia" por 100%;   mas el  SaldoCuentaCobrarAsociada" del Archivo de Cuentas por Cobrar y el  SaldoComisionesOperacionesContingentes.      
Se acepta una holgura de +/- 1000.</t>
  </si>
  <si>
    <t>Hacer validación para evaluar el EAD,  Operaciones Contingentes, Para tipo operación 7, Contingencias garantás de participación.
Cuando el TipoOperacionSFN es 1 y el campo "TipoOperacion"  tiene el valor  7,  el monto indicado en el campo  EAD debe ser igual a:
la sumatoria de los saldos:
Si la cuenta CuentaContablePrincipal es 61103M02 ó 61302M02 se debe multiplicar el valor reportada en el campo "SaldoPrincipalOperacionCrediticia" por 5%,  mas el  SaldoCuentaCobrarAsociada" del Archivo de Cuentas por Cobrar y el  SaldoComisionesOperacionesContingentes; ó
Si la cuenta CuentaContablePrincipal es 61101M02 ó 61102M02 ó 61104M02 se debe multiplicar el valor reportada en el campo "SaldoPrincipalOperacionCrediticia" por 25%,  mas el  SaldoCuentaCobrarAsociada" del Archivo de Cuentas por Cobrar y el  SaldoComisionesOperacionesContingentes; ó
Si la cuenta CuentaContablePrincipal es 61202M** ó 61204M** se debe multiplicar el valor reportada en el campo "SaldoPrincipalOperacionCrediticia" por 5%;   mas el  SaldoCuentaCobrarAsociada" del Archivo de Cuentas por Cobrar y el  SaldoComisionesOperacionesContingentes.      
Se acepta una holgura de +/- 1000.</t>
  </si>
  <si>
    <t xml:space="preserve">Se ajusta la validacion </t>
  </si>
  <si>
    <t>Cuando la “CuentaContablePrincipal” es alguna de las siguientes 13135M04 13235M04 13335M04, el TipoOperacion debe ser 3 y el TipoCarteraCrediticia debe ser 4, 5 ó 6</t>
  </si>
  <si>
    <t>Cuando la “CuentaContablePrincipal” es alguna de las siguientes 13135M04 13235M04 13335M04, el TipoOperacion debe ser 3 y el TipoCarteraCrediticia debe ser 4, 5, 6 ó 7.</t>
  </si>
  <si>
    <t xml:space="preserve">Cuando el campo “TipoModificacion” es 2, el valor del campo IdOperacionCredito debe existir en el campo "IdOperacionCreditoComprada" del Archivo Operaciones Compradas.
</t>
  </si>
  <si>
    <t>Cuando el campo “TipoModificacion” es 2, el valor del campo IdOperacionCredito debe existir en el campo "IdOperacionCredito" del Archivo Operaciones Compradas.</t>
  </si>
  <si>
    <t>Cuando la CuentaContablePrincipal es 13132M25, 13232M25, 13332M25, 13432M25, el campo "TipoOrigenRecursos" en el Archivo de Origen Recursos  debe ser 405.</t>
  </si>
  <si>
    <t>Cuando la CuentaContablePrincipal es 13132M25, 13232M25, 13332M25, 13432M25, el campo "TipoOrigenRecursos" en el Archivo de Origen Recursos  debe ser 405 y viceversa.</t>
  </si>
  <si>
    <t>Cuando la CuentaContablePrincipal es 13132M31, 13232M31, 13332M31, 13432M31, el campo "TipoOrigenRecursos" en el Archivo de Origen Recursos  debe ser 301.</t>
  </si>
  <si>
    <t>Cuando la CuentaContablePrincipal es 13132M31, 13232M31, 13332M31, 13432M31, el campo "TipoOrigenRecursos" en el Archivo de Origen Recursos  debe ser 301 y viceversa.</t>
  </si>
  <si>
    <t>Cuando la CuentaContablePrincipal es 13132M32, 13232M32, 13332M32, 13432M32, el campo "TipoOrigenRecursos" en el Archivo de Origen Recursos  debe ser 302.</t>
  </si>
  <si>
    <t>Cuando la CuentaContablePrincipal es 13132M32, 13232M32, 13332M32, 13432M32, el campo "TipoOrigenRecursos" en el Archivo de Origen Recursos  debe ser 302 y viceversa.</t>
  </si>
  <si>
    <t>Cuando la CuentaContablePrincipal es 13132M33, 13232M33, 13332M33, 13432M33, el campo "TipoOrigenRecursos" en el Archivo de Origen Recursos  debe ser 303.</t>
  </si>
  <si>
    <t>Cuando la CuentaContablePrincipal es 13132M33, 13232M33, 13332M33, 13432M33, el campo "TipoOrigenRecursos" en el Archivo de Origen Recursos  debe ser 303 y viceversa.</t>
  </si>
  <si>
    <t>Cuando la CuentaContablePrincipal es 13132M34, 13232M34, 13332M34, 13432M34, el campo "TipoOrigenRecursos" en el Archivo de Origen Recursos  debe ser 305.</t>
  </si>
  <si>
    <t>Cuando la CuentaContablePrincipal es 13132M34, 13232M34, 13332M34, 13432M34, el campo "TipoOrigenRecursos" en el Archivo de Origen Recursos  debe ser 305 y viceversa.</t>
  </si>
  <si>
    <t>Cuando la CuentaContablePrincipal es 13132M41, 13232M41, 13332M41, 13432M41, el campo "TipoOrigenRecursos" en el Archivo de Origen Recursos  debe ser 201.</t>
  </si>
  <si>
    <t>Cuando la CuentaContablePrincipal es 13132M41, 13232M41, 13332M41, 13432M41, el campo "TipoOrigenRecursos" en el Archivo de Origen Recursos  debe ser 201 y viceversa.</t>
  </si>
  <si>
    <t>Cuando la CuentaContablePrincipal es 13132M42, 13232M42, 13332M42, 13432M42, el campo "TipoOrigenRecursos" en el Archivo de Origen Recursos  debe ser 211.</t>
  </si>
  <si>
    <t>Cuando la CuentaContablePrincipal es 13132M42, 13232M42, 13332M42, 13432M42, el campo "TipoOrigenRecursos" en el Archivo de Origen Recursos  debe ser 211 y viceversa.</t>
  </si>
  <si>
    <t>Cuando la CuentaContablePrincipal es 13132M43, 13232M43, 13332M43, 13432M43, el campo "TipoOrigenRecursos" en el Archivo de Origen Recursos  debe ser 212.</t>
  </si>
  <si>
    <t>Cuando la CuentaContablePrincipal es 13132M43, 13232M43, 13332M43, 13432M43, el campo "TipoOrigenRecursos" en el Archivo de Origen Recursos  debe ser 212 y viceversa.</t>
  </si>
  <si>
    <t>Cuando la CuentaContablePrincipal es 13132M44, 13232M44, 13332M44, 13432M44, el campo "TipoOrigenRecursos" en el Archivo de Origen Recursos  debe ser 213.</t>
  </si>
  <si>
    <t>Cuando la CuentaContablePrincipal es 13132M44, 13232M44, 13332M44, 13432M44, el campo "TipoOrigenRecursos" en el Archivo de Origen Recursos  debe ser 213 y viceversa.</t>
  </si>
  <si>
    <t>Cuando la CuentaContablePrincipal es 13132M45, 13232M45, 13332M45, 13432M45, el campo "TipoOrigenRecursos" en el Archivo de Origen Recursos  debe ser 214.</t>
  </si>
  <si>
    <t>Cuando la CuentaContablePrincipal es 13132M45, 13232M45, 13332M45, 13432M45, el campo "TipoOrigenRecursos" en el Archivo de Origen Recursos  debe ser 214 y viceversa.</t>
  </si>
  <si>
    <t>Cuando la CuentaContablePrincipal es 13132M46, 13232M46, 13332M46, 13432M46, el campo "TipoOrigenRecursos" en el Archivo de Origen Recursos  debe ser 215.</t>
  </si>
  <si>
    <t>Cuando la CuentaContablePrincipal es 13132M46, 13232M46, 13332M46, 13432M46, el campo "TipoOrigenRecursos" en el Archivo de Origen Recursos  debe ser 215 y viceversa.</t>
  </si>
  <si>
    <t>Cuando la CuentaContablePrincipal es 13132M51, 13232M51, 13332M51, 13432M51, el campo "TipoOrigenRecursos" en el Archivo de Origen Recursos  debe ser 221.</t>
  </si>
  <si>
    <t>Cuando la CuentaContablePrincipal es 13132M51, 13232M51, 13332M51, 13432M51, el campo "TipoOrigenRecursos" en el Archivo de Origen Recursos  debe ser 221 y viceversa.</t>
  </si>
  <si>
    <t>Cuando la CuentaContablePrincipal es 13132M52, 13232M52, 13332M52, 13432M52, el campo "TipoOrigenRecursos" en el Archivo de Origen Recursos  debe ser 222.</t>
  </si>
  <si>
    <t>Cuando la CuentaContablePrincipal es 13132M52, 13232M52, 13332M52, 13432M52, el campo "TipoOrigenRecursos" en el Archivo de Origen Recursos  debe ser 222 y viceversa.</t>
  </si>
  <si>
    <t>Cuando la CuentaContablePrincipal es 13132M53, 13232M53, 13332M53, 13432M53, el campo "TipoOrigenRecursos" en el Archivo de Origen Recursos  debe ser 223.</t>
  </si>
  <si>
    <t>Cuando la CuentaContablePrincipal es 13132M53, 13232M53, 13332M53, 13432M53, el campo "TipoOrigenRecursos" en el Archivo de Origen Recursos  debe ser 223 y viceversa.</t>
  </si>
  <si>
    <t>Cuando la CuentaContablePrincipal es 13132M54, 13232M54, 13332M54, 13432M54, el campo "TipoOrigenRecursos" en el Archivo de Origen Recursos  debe ser 225.</t>
  </si>
  <si>
    <t>Cuando la CuentaContablePrincipal es 13132M54, 13232M54, 13332M54, 13432M54, el campo "TipoOrigenRecursos" en el Archivo de Origen Recursos  debe ser 225 y viceversa.</t>
  </si>
  <si>
    <t>Cuando la CuentaContablePrincipal es 13132M61, 13232M61, 13332M61, 13432M61, el campo "TipoOrigenRecursos" en el Archivo de Origen Recursos  debe ser 435.</t>
  </si>
  <si>
    <t>Cuando la CuentaContablePrincipal es 13132M61, 13232M61, 13332M61, 13432M61, el campo "TipoOrigenRecursos" en el Archivo de Origen Recursos  debe ser 435 y viceversa.</t>
  </si>
  <si>
    <t>Los "TipoMitigador" 0, 19, 20, 22, 23, 24, 27 y 28 no deben utilizarse para periodos posteriores o iguales a enero 2024.
Vigencia:   Diciembre 2024</t>
  </si>
  <si>
    <t>Los "TipoMitigador" 0, 19, 20, 22, 23, 24, 27 y 28 no deben utilizarse para periodos posteriores o iguales a enero 2025.</t>
  </si>
  <si>
    <t>Los códigos Tipo_Garantia 7 y 9 no deben utilizarse para periodos posteriores o iguales a enero 2025.</t>
  </si>
  <si>
    <t>Los códigos Tipo_Motivo_operacion_No_Reportada 21, 22 y 23 no deben utilizarse para periodos posteriores o iguales a enero 2025.</t>
  </si>
  <si>
    <t>Se inactiva la validación</t>
  </si>
  <si>
    <t xml:space="preserve">Cuando un registro con el IdGarantia, TipoMitigador  y TipoDocumentoLegal, en este último campo tenga el valor 2, la sumatoria del valor del campo "ValorNominalGarantia" más el valor del campo  "MontoGradoGravamen" del registro con el , IdGarantia  en el Archivo Gravamenes, esta debe ser menor o igual a la sumatoria  de los campos "MontoUltimaTasacionTerreno" y "MontoUltimaTasacionNoTerreno"  reportados en el Archivo Garantias Reales. </t>
  </si>
  <si>
    <t xml:space="preserve">Se inactiva validación.   Su función la cumple la validación 412. </t>
  </si>
  <si>
    <t>Cuando el deudor tenga entre todas sus operaciones reportadas con el valor 1 en el campo “TipoOperacionSFN” al menos una operación reportada con alguno de los códigos 4,5,6,7 en el campo “TipoCarteraCrediticia” el valor del campo tipo segmento debe ser 5 ó 6.</t>
  </si>
  <si>
    <t>Se inactiva la validación, por ajustes posteriores</t>
  </si>
  <si>
    <t>Cuando “TipoPersonaDeudor” es 1, 3 ó 5 y el valor del campo "TipoOperacion" es 3, el valor del campo "TipoCarteraCrediticia" debe ser 2 y viceversa (Cuando “TipoPersonaDeudor” es 1, 3 ó 5 y el valor del campo "TipoCarteraCrediticia" debe ser 2, el valor del campo "TipoOperacion" es 3).</t>
  </si>
  <si>
    <r>
      <t xml:space="preserve">Se ajusta la validación:
</t>
    </r>
    <r>
      <rPr>
        <b/>
        <sz val="11"/>
        <color theme="1"/>
        <rFont val="Cambria"/>
        <family val="1"/>
      </rPr>
      <t>Validación Original</t>
    </r>
    <r>
      <rPr>
        <sz val="11"/>
        <color theme="1"/>
        <rFont val="Cambria"/>
        <family val="1"/>
      </rPr>
      <t xml:space="preserve">
Cuando en el Archivo de Operaciones No Reportadas el campo “MotivoLiquidacion” es 3, se debe cumplir para ese registro que el valor del campo “IdOperacionNueva” exista en el campo “IdOperacionCredito” del Archivo Modificaciones con el valor 3, 8,  21 ó 25 en el campo “TipoModificacion”.
</t>
    </r>
    <r>
      <rPr>
        <b/>
        <sz val="11"/>
        <color theme="1"/>
        <rFont val="Cambria"/>
        <family val="1"/>
      </rPr>
      <t xml:space="preserve">Queda de la siguiente forma:
</t>
    </r>
    <r>
      <rPr>
        <sz val="11"/>
        <color theme="1"/>
        <rFont val="Cambria"/>
        <family val="1"/>
      </rPr>
      <t xml:space="preserve">
Cuando en el Archivo de Operaciones No Reportadas el campo “MotivoLiquidacion” es 3, se debe cumplir para ese registro que el valor del campo “IdOperacionNueva” exista en el campo “IdOperacionCredito” del Archivo Modificaciones con el valor 3, 8,  21 ó </t>
    </r>
    <r>
      <rPr>
        <sz val="11"/>
        <color rgb="FF00B050"/>
        <rFont val="Cambria"/>
        <family val="1"/>
      </rPr>
      <t>27</t>
    </r>
    <r>
      <rPr>
        <sz val="11"/>
        <color theme="1"/>
        <rFont val="Cambria"/>
        <family val="1"/>
      </rPr>
      <t xml:space="preserve"> en el campo “TipoModificacion”.</t>
    </r>
  </si>
  <si>
    <t>Cuando en el Archivo de Operaciones No Reportadas el campo “MotivoLiquidacion” es 3, se debe cumplir para ese registro que el valor del campo “IdOperacionNueva” exista en el campo “IdOperacionCredito” del Archivo Modificaciones con el valor 3, 8,  21 ó 25 en el campo “TipoModificacion”.</t>
  </si>
  <si>
    <r>
      <t xml:space="preserve">Cuando en el Archivo de Operaciones No Reportadas el campo “MotivoLiquidacion” es 3, se debe cumplir para ese registro que el valor del campo “IdOperacionNueva” exista en el campo “IdOperacionCredito” del Archivo Modificaciones con el valor 3, 8,  21 ó </t>
    </r>
    <r>
      <rPr>
        <sz val="11"/>
        <color rgb="FF00B050"/>
        <rFont val="Cambria"/>
        <family val="1"/>
      </rPr>
      <t>27</t>
    </r>
    <r>
      <rPr>
        <sz val="11"/>
        <color theme="1"/>
        <rFont val="Cambria"/>
        <family val="1"/>
      </rPr>
      <t xml:space="preserve"> en el campo “TipoModificacion”.</t>
    </r>
  </si>
  <si>
    <t>Se ajusta la validación para que permita vacíos</t>
  </si>
  <si>
    <t>Cuando el campo “IndicadorTipoTasa” es “V”, el valor del campo “LimiteInferiorTasaInteresVariable” no puede ser igual a 0.</t>
  </si>
  <si>
    <t>Se ajusta la validación</t>
  </si>
  <si>
    <t xml:space="preserve"> Cuando la combinación “IdOperaciónCredito”, “TipoPersonaCodeudor” y “IdCodeudor” del período anterior no se encuentra en el período actual, debe reportarse en el campo “TipoModificacion” del Archivo Modificaciones el código 28 (Eliminación de codeudor) ó el código 29 (Cuando corresponda a un cambio de número de cédula).
</t>
  </si>
  <si>
    <t>Cuando la combinación “IdOperaciónCredito”, “TipoPersonaCodeudor” y “IdCodeudor” del período anterior no se encuentra en el período actual, deben reportarse los código 28 (Eliminación de codeudor) ó  29 (Cuando corresponda a un cambio de número de cédula) en el campo “TipoModificacion” del archivo 'Modificaciones' ó en caso de no reportarse los códigos anteriores, debe estar reportado el mismo "IdOperacion" en el Archivo de Operaciones No Reportadas.</t>
  </si>
  <si>
    <t>Cuando el campo 'CuentaContableCuentaCobrarAsociada' es igual a 138.41.x.00 y el campo SaldoCuentaCobrarAsociada es 0 y el XML del Contable en el campo 'SaldoFinal' sea igual a 0; el Archivo 5107 Cuentas por Cobrar no debe ser remitido.</t>
  </si>
  <si>
    <t>Cuando el campo "IdOperacionCredito" exista en el Archivo de Operaciones y su vez el campo "TipoOperacion" es 1, 2, 3 ó 7 , el valor del campo “TipoOrigenRecursos" del periodo actual debe ser igual al valor del período anterior. Si la operación no existe en el periodo anterior, no se considerará una inconsistencia.</t>
  </si>
  <si>
    <t>Se ajusta validación para que permita el uso del código 0 de la tabla RiesgoCambiarioDeudor el cual fue modificado.       Ver Documento de tablas
Se modifica el código 0, pasa de llamarse "No Aplica" a "Deudor sin Exposición Cambiaria"</t>
  </si>
  <si>
    <t>Cuando el código del campo “TipoDeudorSFN” es 4, 5, 6, 7 y el campo “FechaFormalizacion” del archivo de operaciones crediticias es igual o mayor a la fecha “01/10/2016” y al menos un registro en campo TipoMonedaOperacion sea diferente a 1 ó 4, en todas sus operaciones incluidas las codeudas, el valor del campo “RiesgoCambiarioDeudor” debe ser mayor a cero.</t>
  </si>
  <si>
    <t>Cuando el código del campo “TipoDeudorSFN” es 4, 5, 6, 7 y el campo “FechaFormalizacion” del archivo de operaciones crediticias es igual o mayor a la fecha “01/10/2016” y al menos un registro en campo TipoMonedaOperacion sea diferente a 1 ó 4, en todas sus operaciones incluidas las codeudas, el valor del campo “RiesgoCambiarioDeudor” debe ser igual o mayor a cero.</t>
  </si>
  <si>
    <t>Cuando el código del campo “TipoDeudorSFN” es 1, 6, 7 y el campo “FechaFormalizacion” del archivo de operaciones crediticias es igual o mayor a la fecha “17/09/2016” y al menos un registro en campo TipoMonedaOperacion sea diferente a 1 ó 4, en todas sus operaciones incluidas las codeudas, el valor del campo “RiesgoCambiarioDeudor” debe ser mayor a cero.</t>
  </si>
  <si>
    <t>Cuando el código del campo “TipoDeudorSFN” es 1, 6, 7 y el campo “FechaFormalizacion” del archivo de operaciones crediticias es igual o mayor a la fecha “17/09/2016” y al menos un registro en campo TipoMonedaOperacion sea diferente a 1 ó 4, en todas sus operaciones incluidas las codeudas, el valor del campo “RiesgoCambiarioDeudor” debe debe ser igual o mayor a cero.</t>
  </si>
  <si>
    <t>El campo IndicadorFormaTraspasoBien no debe aceptar valores  mayores a 2</t>
  </si>
  <si>
    <t xml:space="preserve">Cuando el valor del campo "IdFideicomisoGarantia" es igual al campo "IdGarantiaTraspaso" del Archivo " 5113 - GarantiasOperacion"; el campo "IndicadorFormaTraspasoBien" debe ser igual a 1 </t>
  </si>
  <si>
    <t>Cuando el valor del campo "IndicadorFormaTraspasoBien" es igual a 1 
el valor del campo "IdGarantiaTraspaso" debe ser igual al campo "IdFideicomisoGarantia" del Archivo "5115 Fideicomisos".</t>
  </si>
  <si>
    <t>Cuando el valor del campo "IndicadorFormaTraspasoBien" es igual a 2
el valor del campo "IdGarantiaTraspaso"  debe ser igual al campo "IdGarantiaMobiliaria" del Archivo "5122 - Garantías Mobiliarias".</t>
  </si>
  <si>
    <t xml:space="preserve">Cuando el valor del campo "IdGarantiaMobiliaria"  es igual al valor del campo "IdGarantiaTraspaso" del Archivo "5113 - GarantiasOperacion"; el campo "IndicadorFormaTraspasoBien" debe ser igual a 2 </t>
  </si>
  <si>
    <t>Los códigos de los campos "TipoFrecuenciaPagoActualPrincipal", "TipoFrecuenciaPagoActualIntereses" y "TipoFrecuenciaAjusteTasaInteresVariable"
no deben ser superiores a 12</t>
  </si>
  <si>
    <t>5111  / Comprada (antes Cancelada)</t>
  </si>
  <si>
    <t>El XML 5111 Operaciones Compradas se modificará para que permita ser utilizado para las compras entre:   1) Entidades Supervisadas y 2 Entidad supervisada compra a Entidad No Supervisada.</t>
  </si>
  <si>
    <t>Detalle de la observación</t>
  </si>
  <si>
    <t>Nombre del archivo</t>
  </si>
  <si>
    <t>Cambio en</t>
  </si>
  <si>
    <t>Número de validación</t>
  </si>
  <si>
    <t>Quién realiza la observación</t>
  </si>
  <si>
    <t xml:space="preserve">Indicar el estado
Pendiente; atendida; </t>
  </si>
  <si>
    <t>Quién atiende la observación</t>
  </si>
  <si>
    <t>Vista  por</t>
  </si>
  <si>
    <t> </t>
  </si>
  <si>
    <t>BMQ</t>
  </si>
  <si>
    <t>Inactiva</t>
  </si>
  <si>
    <t>BRYAN</t>
  </si>
  <si>
    <t>Carlos</t>
  </si>
  <si>
    <t>no aplica</t>
  </si>
  <si>
    <t>Se crea una nueva validación.</t>
  </si>
  <si>
    <t>Cuando el valor del campo "TipoOperacion" es 3, el valor del campo "TipoCarteraCrediticia" debe ser 2, y viceversa.</t>
  </si>
  <si>
    <t>Cuando para un registro con el IdGarantia, TipoMitigador  y TipoDocumentoLegal, este último campo tenga el valor 1,  si existe otro registro con el mismo IdGarantia, con los valores 4 ó 5 ó 6 en el campo TipoMitigador  y los valores 5 ó 6 en el campo TipoDocumentoLegal;  debe existir en el Archivo Gravamenes un registro con los mismos valores de este segundo registro en los campos IdGarantia, TipoMitigador y TipoDocumentoLegal .</t>
  </si>
  <si>
    <t>Cuando para un registro con el IdGarantia, TipoMitigador  y TipoDocumentoLegal, este último campo tenga el valor 6, debe existir un registro con el IdGarantia, TipoMitigador  y TipoDocumentoLegal con el valor 5 en este último campo.</t>
  </si>
  <si>
    <t>Se modifica la validación</t>
  </si>
  <si>
    <t>Cuando la “CuentaContablePrincipal” es alguna de las siguientes, el “TipoCarteraCrediticia” debe ser 2.• 13131M04, 13231M04, 13331M04, 13431M04.</t>
  </si>
  <si>
    <t>Cuando en el campo "TipoMigador" tiene los valores 17 ó 18 el campo "IdGarantia" debe existir en el Archivo de Garantías Fiduciarias.</t>
  </si>
  <si>
    <t>Validación # 213: Cuando la “CuentaContablePrincipal” es alguna de las siguientes, “TipoCarteraCrediticia” debe ser 4, 5 ó 6. 13133M05, 13233M05, 13333M05; 13133M06, 13233M06,13333M06; 13133M08, 13233M08, 13333M08; 13133M09, 13233M09, 13333M09; 13133M10, 13233M10, 13333M10; 13133M12, 13233M12, 13333M12; 13133M04, 13233M04, 13333M04; 13134M04 13234M04, 13334M04.</t>
  </si>
  <si>
    <t xml:space="preserve">Para todas las operaciones, excepto para cuando el Tipo de Operación es igual a 3 y el campo "IdOperacionCredito" es diferente al campo IdLinea del Archivo Operaciones del mes anterior, el dato de los campos "IdOperacionCredito", "IdDeudor" y "TipoPersonaDeudor" reportado en el Archivo de Operaciones Crediticias del mes anterior, deben estar en el Archivo de Operaciones ó en el Archivo de Operaciones No Reportadas, del período actual.   
Cuando se presenta un cambio en el IdDeudor ó TipoPersona del período anterior al actual, se debe reportar en el Archivo de Modificaciones del período actual el mismo IdOperacionCredito del mes anterior con un valor de 1 en el campo Tipo Modificacion.
Para los casos donde No se presenta un cambio en el IdDeudor ó TipoPersona del período anterior al actual, no se debe reportar el Archivo de Modificaciones. </t>
  </si>
  <si>
    <t>14 y 15</t>
  </si>
  <si>
    <t>No es permitido indicar espacios en blanco al inicio o al final del campo: "IdEntidadOperacionComprada" del Archivo: "Operaciones Compradas".</t>
  </si>
  <si>
    <t>Pendiente</t>
  </si>
  <si>
    <t>|</t>
  </si>
  <si>
    <t>16 y 17</t>
  </si>
  <si>
    <t>28 y 52</t>
  </si>
  <si>
    <t>Se modifican las validaciones 188, 189, 190.
Se crea la validación 508.</t>
  </si>
  <si>
    <t>Favor de incluir los comentario a los documentos</t>
  </si>
  <si>
    <t>Se le inclutó al archivo de Deudores, los número de validaciones de T.I.  Fuente, archivo colgado en One Drive ( no tiene nombre)</t>
  </si>
  <si>
    <t>Se modifica la redacción de la validación 2 y 3 del Archivo de "Operaciones no reportadas"
Atendiendo comentario de Bryan, mediante Chat, de 11 mayo 20222 11:00 a.m. aprox.</t>
  </si>
  <si>
    <t>OperacionesNoReportadas</t>
  </si>
  <si>
    <t>2 y 3</t>
  </si>
  <si>
    <t>Atendida</t>
  </si>
  <si>
    <t>Atendiendo comentario de Bryan, se modifica validación  6 del Archivo de "Operaciones no Reportadas.</t>
  </si>
  <si>
    <t>Se atiende comentario de Bryan, sobre validación 10 de Operaciones no reportadas; la redacción de la validación difiere con lo indicado en el "codigo" actual.  Parámetro abril, 2017.
Se solicita no incluir este parámetro en el código.  Programar de acuerdo a lo redactado en la validación.</t>
  </si>
  <si>
    <t>Se atiende comentario de Bryan sobre la validación la cual se modifica.
Consulta a Rodolfo,  la validación se redacta en un párrafo, queda a criterio del "Programadador" si parte el código de la validación. (18 mayo 2022)</t>
  </si>
  <si>
    <t>Se atiende consulta de Eddy.  
La validación 24 al hacer referencia de "Ingresos", se traslada al archivo de Ingresos.  Se traslada con el número 4 ( ver el nombre de campo se ajustó)</t>
  </si>
  <si>
    <t>IngresoDeudores</t>
  </si>
  <si>
    <t>24 en Deudores   a   04 en Ingresos</t>
  </si>
  <si>
    <t>Eddy</t>
  </si>
  <si>
    <t xml:space="preserve"> 17-5-2022</t>
  </si>
  <si>
    <t>Se atiende comentario de Bryan del 17 mayo. Se modifica la redacción de la validación.  Validación 2 del Archivo de Canceladas</t>
  </si>
  <si>
    <t>Cancelada</t>
  </si>
  <si>
    <t>Al modificar la redacción de la validación 2 del Archivo de Canceladas, se crea una nueva validaciones en el Archivo Modificadas</t>
  </si>
  <si>
    <t>Modificacion</t>
  </si>
  <si>
    <t>nueva</t>
  </si>
  <si>
    <t>Atendiendo consulta de Bryan, del 17 de mayo, 2022:  Se modifica redacción de validación 28 y 29 de deudores, y se determinar crear un nuevo campo en el Archivo de Codeudores</t>
  </si>
  <si>
    <t>28 y 29</t>
  </si>
  <si>
    <t>Atendiendo consulta de Bryan, del 17 de mayo, 2022:  que se origina de la consulta de las validaciones 28 y 29 de deudores, se incluye una validación en Codeudas.</t>
  </si>
  <si>
    <t>Codeudores</t>
  </si>
  <si>
    <t>Se modifica la redacción de la validación 33 de deudores.  Mensaje CHAT de Bryan del 18 de mayo, 2022
Ver celdas k23, k24, k25. del Archivo de Garantias Operaciones</t>
  </si>
  <si>
    <t>Revisar la redaccion de las validaciones ya que son confusas</t>
  </si>
  <si>
    <t>Garantias_Operacion</t>
  </si>
  <si>
    <t>18,19,20
Comentario SUGEF
Se modifica las validaciones indicadas.</t>
  </si>
  <si>
    <t>Jorge Eduardo</t>
  </si>
  <si>
    <t>La validació 43 es similar a la 10.  Se va a eliminar la validación 43</t>
  </si>
  <si>
    <t>10 y 14</t>
  </si>
  <si>
    <t>Lanfor</t>
  </si>
  <si>
    <t>Corregir Validaciones # 01,17,21,33  y 41 a nivel de redacción ya que hay campos en la redacción que no se llaman igual. (VER COMENTARIOS EN CADA VALIDACION)
Se atiende el 25 mayo, 2022</t>
  </si>
  <si>
    <t>01,17,21,33 y 41</t>
  </si>
  <si>
    <t>Corregir validación #57 a nivel de redacción.
Respuesta:  se corrige la redacción de la validación 57.  Se atiende el 25 mayo, 2022.</t>
  </si>
  <si>
    <t>CambioClimatico</t>
  </si>
  <si>
    <t>Se modifica la descripción del campo "TipoMitigador"
Específicamente el nombre de la tabla para que diga:  Taba Tipo Mitigador Riesgo</t>
  </si>
  <si>
    <t>campo
TipoMitigador</t>
  </si>
  <si>
    <t>La validación 1 de Garantías de operaciones se traslada parcialmente a Gravamentes.
Se crea la validación 5.</t>
  </si>
  <si>
    <t>Gravamenes</t>
  </si>
  <si>
    <t>se crea la validación 5
"en atención de validación 01 de garantias de operaciones"</t>
  </si>
  <si>
    <t>Se modifica la validación, haciendo referencia al campo IdGarantiaMobiliarias</t>
  </si>
  <si>
    <t>Se modifica la validación, se modifica el nombre del campo</t>
  </si>
  <si>
    <t>En el comentario se indica que el campo "SalarioNetoFiador" no existe.   El campo esta en el Archivo de Garantias Fiduciarias; así se indica en la validación.</t>
  </si>
  <si>
    <t>Se le incluye un igual a la redacción</t>
  </si>
  <si>
    <t>Se atiende recomendación del BCR, se elimina la validación #35 de Deudores y se modifica la #162 de Operaciones.</t>
  </si>
  <si>
    <t>Se atiende observación del BCR.  Se elimina validación #35 deudores y se modifica la #162 de Operaciones.</t>
  </si>
  <si>
    <t>Campo  TipoActividadEconomicaDeudor
Por valorar, con el grupo.  Coocique recomienda que el campo se Alfanumérico</t>
  </si>
  <si>
    <t>descripción</t>
  </si>
  <si>
    <t>Atendiendo observación de Coocique (consulta a entides) se modifica el nombre del campo de las validaciones 18, 19, 20, 22 y 23 de Deudores</t>
  </si>
  <si>
    <t>18, 19, 20, 22 y 23</t>
  </si>
  <si>
    <t>27-5-202</t>
  </si>
  <si>
    <t>Se modifica encabezado y descripción del campo TipoMonedaOperacion, en  Generalidades, descripción de campos.  Valorar, cambiar el nombre del campo a TipoMoneda</t>
  </si>
  <si>
    <t>Generalidades (no xml)</t>
  </si>
  <si>
    <t>campo tipo moneda y título de la hoja.
Valorar dejar el nombre TipoMoneda y quitar  TipoMonedaOperacion</t>
  </si>
  <si>
    <t>En la validación 35 del archivo de Garantías de Operaciones, indica que se debe evaluar el campo IndicadorBacktoBack, sin embargo, este campo no existe en dicho archivo.
Se modifica la redacción de la validación, haciendo referencia al Archivo de Operaciones.</t>
  </si>
  <si>
    <t>Se solicita la ayuda para mejorar la redacción de la validació o bien su explicación para poder interpretarla.
Se modifica la redacción de la validación, en la columna k de esta línea se copio el código.  Se conversó con Lanfor 2l 31 de mayo..
Se modifica la validación.</t>
  </si>
  <si>
    <t>Se atienden observaciones de BAC SJ y MUCAP, se modifica validación excluyendo código 5 de Estado de Operación, para validaciones 27, 28 y 29.</t>
  </si>
  <si>
    <t>27, 28 y 29</t>
  </si>
  <si>
    <t>30/5/22</t>
  </si>
  <si>
    <t>En la validación 32 del archivo de Garantías de Operaciones, indica el campo MontoTasacionActualizadaTerreno, sin embargo, este campo no existe en el archivo garantías reales.
Respuesta: Leonel:  Se modifica la redacción de la validación excluyendo  el campo indicado.</t>
  </si>
  <si>
    <t>La validación hacía referencia a una lista, se modificó para que vaya al campo "TipoMotivoOperacionEspecial".</t>
  </si>
  <si>
    <t>4_OPERACIONES_VALIDACIONES'!M62</t>
  </si>
  <si>
    <t>Se modifica el campo "TipoMotivoOperaciónEspecial" por "IndicadorOperaciónEspecial", según observación de CAFSA.</t>
  </si>
  <si>
    <t>BRyan</t>
  </si>
  <si>
    <t>Esta observación es de CAFSA.   Se analizará para ajustar la normativa SBD.</t>
  </si>
  <si>
    <t>31/05/22</t>
  </si>
  <si>
    <t xml:space="preserve">En la validacion 40 de Garantias Operaciones en los campos de la aritmetica se mencionan MontoTasacionActualizadaTerreno y MontoTasacionActualizadaNoTerreno del archivo Garantias Reales, pero los mismos no existen en dicho archivo. Por favor si podrian revisar esta validación.
Respuesta:  Se modica la validación con los nombres  de los campos que están en Garantias Reales:  </t>
  </si>
  <si>
    <t>Se separa los códigos con "," de las validaciones indicadas  (Coocique)</t>
  </si>
  <si>
    <t>39, 74</t>
  </si>
  <si>
    <t>Se elimina el campo "tipo" de la validación 92</t>
  </si>
  <si>
    <t>Observación de Coocique.   Se cambia campo "plazo" por “PlazoOperacionDias"</t>
  </si>
  <si>
    <t>Se eliminan códigos 24 y 25 - Comentario de Coopealianza R.L.</t>
  </si>
  <si>
    <t>Se eliminará la validación 173, dado que prevalece la 143</t>
  </si>
  <si>
    <t>143, 173</t>
  </si>
  <si>
    <t>Se adicional los códigoTipoOperacion 8 y 9</t>
  </si>
  <si>
    <t>El campo "TipoOperacionesSFN" será eliminado de todos los archivos y se mantendrá solo en "Archivo Operaciones"</t>
  </si>
  <si>
    <t>ActividadEconomica</t>
  </si>
  <si>
    <t>NaturalezaGasto</t>
  </si>
  <si>
    <t>El campo "TipoOperacionesSFN" y "IdLineaCredito" será eliminado de todos los archivos y se mantendrá solo en "Archivo Operaciones"</t>
  </si>
  <si>
    <t>CuentasXCobrar</t>
  </si>
  <si>
    <t>En la descripción del campo "concepto" se modificó la palabra "registrar" por "describir"</t>
  </si>
  <si>
    <t>Se elimina esta validación por considerarse redundando con la Validacion 7</t>
  </si>
  <si>
    <t>OrigenRecursos</t>
  </si>
  <si>
    <t>Se modifican las validaciones 6 y 7 por eliminación del campo "TipoOperaciónSFN" del Archivo Origen de los Recursos</t>
  </si>
  <si>
    <t>6, 7, 20, 21 y 26</t>
  </si>
  <si>
    <t>Se elimina el campo "TipoOperaciónSFN", únicamente quedará en el Archivo de Operaciones</t>
  </si>
  <si>
    <t>Se cambia el nombre del campo de "TipoPersonaDeudor" a "TipoPersona"</t>
  </si>
  <si>
    <t>CreditosSindicados</t>
  </si>
  <si>
    <t>Se modifica la validación para que permita el registro de entidades del Exterior (Observación del BCR).</t>
  </si>
  <si>
    <t>TipoPersonaDeudor y TipoPersonaCodeudor</t>
  </si>
  <si>
    <t>Estructura/Descripcion</t>
  </si>
  <si>
    <t>Cambian los campos llave para que puedan ingresar varias operaciones para un mismo Codeudor.</t>
  </si>
  <si>
    <t>Se modifica el nombre del campo en validaciones  "TipoPersonaDeudor" por "TipoPersonaCodeudor"</t>
  </si>
  <si>
    <t>Validacionesres</t>
  </si>
  <si>
    <t>1, 2 y 3</t>
  </si>
  <si>
    <t>Se elimina el campo llave "FechaModificacion" para que no permita más de un tipo de modificación en un mismo mes.</t>
  </si>
  <si>
    <t>El campo "MontoAvalAjustado" no existe en el archivo de operaciones, ademas favor aclarar con que campo se unen las tablas  garantias operaciones con Garantías Fiduciarias estamos suponiendo que es por el IdGarantia
Respuesta: Se modifica la validación.  Respecto, a aclarar con que campos se unen, sí es con el IdGarantía.</t>
  </si>
  <si>
    <t xml:space="preserve">Se agrega el campo llave IdBienRealizable para que se permita que una operación con más de un bien realizable se pueda reportar. </t>
  </si>
  <si>
    <t>OperacionesBienesRealizables</t>
  </si>
  <si>
    <t>Cambio Campo Llave</t>
  </si>
  <si>
    <t>Se elimina la palabra "prioridades" de la descripcion.</t>
  </si>
  <si>
    <t>Se incluye nueva validación para atender transitorio X del REC.</t>
  </si>
  <si>
    <t>nueva validacipn</t>
  </si>
  <si>
    <t>Se elimina la validación 9 del archivo de Cuentas por cobrar no asociadas.</t>
  </si>
  <si>
    <t>CuentasPorCobrarNoAsociadas</t>
  </si>
  <si>
    <t>Se elimina el campo  TipoOperacionSFN de estructura y descripción</t>
  </si>
  <si>
    <t>CuotasAtrasadas</t>
  </si>
  <si>
    <t>Se modifica la redacción de las validaciones 45 y 46, para que solo haga el cálculo para garantías del TipoOperacionSFN 1.   Atendendo observaciones del Banco Popular.</t>
  </si>
  <si>
    <t>45 Y 46</t>
  </si>
  <si>
    <t>La validación 22, esta contenida en la validación 44.  Se elimina la validación 22.  La validación 44, se modifica, se le excluyen los código 24 y 25 de TipoDocumentoLegal .</t>
  </si>
  <si>
    <t>22 Y 44</t>
  </si>
  <si>
    <t>Con el objetivo de que se identifiquen el tipo documento legal cuando un bien conforma un fideicomiso, se modifican las validaciones 24, 25, 26 y 27. Del Archivo de Operaciones.  Consulta de Coocique.
Se filtro por   mitigador y  documento legal</t>
  </si>
  <si>
    <t xml:space="preserve">24, 25, 26, 27, </t>
  </si>
  <si>
    <t>Bryan Atiende #25</t>
  </si>
  <si>
    <t>En el archivo de Garantías de Operaciones, en la Descripción se indica que el campo TipoMonedaValorNominalGarantia es obligatorio, pero en Validaciones en la #31 indica que es obligatorio solo bajo cierta condición.
Con base a la explicación anterior la duda es, ¿el campo debe definirse como no obligatorio o la validación debe cambiar?</t>
  </si>
  <si>
    <t>Cambiar el número de versión en los encabezados de los XML y XSD;  para se indique "versión 2.0".  Aplica también para garantías</t>
  </si>
  <si>
    <t>Se incluye validación para contemplar lo indicado en el artíuclo 14 del REC, estimaciones a no generadores.</t>
  </si>
  <si>
    <t>En el archivo de naturaleza gasto las validaciones #4 y #6 se da entender que se hace lo mismo pero con diferente descripción.
Respuesta Comisión:  Se elimina la validación 6 y se deja la 4.</t>
  </si>
  <si>
    <t>4 y 6</t>
  </si>
  <si>
    <t>Se incorporan 197 validaciones en el Archivo de Operaciones, se les agrega una columna para identificar el  "Apartado"
Las validaciones que se incluyen inician con el número 197 y termina con el número 393.</t>
  </si>
  <si>
    <t>197 a 393</t>
  </si>
  <si>
    <t>Validación 17 de Garantías de Operaciones, que hace referencia al archivo de Garantías Mobiliarias "se debe revisar, porque no diseñado el archivo indicado"
Nota del 17 junio; 2022.  Si existe un archivo en Garantías para traer la información de Garantías mobiliarias.</t>
  </si>
  <si>
    <t>En la validación 5 del Archivo Cuotas Atrasadas, indica que se debe evaluar el campo  "SaldoPrincipal" del Archivo de Operaciones Crediticias , sin embargo, este campo no se encuentra en dicho Archivo.
Respuesta:  El nombre del campo es "Saldo¨PrincipalOperacionCrediticia", se hace el cambio en la validación.</t>
  </si>
  <si>
    <t>Cuotas atrasadas</t>
  </si>
  <si>
    <t>Georffrey</t>
  </si>
  <si>
    <t>&gt;&gt;</t>
  </si>
  <si>
    <t xml:space="preserve">En la validación 6 del Archivo Cuotas Atrasadas, indica que se debe evaluar el campo "SaldoProductos" del 
Archivo de Operaciones Crediticias , sin embargo este campo no se encuentra en dicho Archivo.
Nota:  Se modifica el nombre del campo,  "SaldoProductos"   por "SaldoProductosPorCobrar" </t>
  </si>
  <si>
    <t>Se solicita la ayuda para mejorar la redacción de la validación 4 del Archivo Cuotas Atrasadas o bien su explicación para poder interpretarla.
Respuesta:  Con respecto a esta validación, se va a llamar a Geofffrey. En cuotas atrasadas, asumiendo que mantiene un atraso de 90 días,  siempre en la cuota 1, va a venir la cuota más antigua  ( 90 días),  en la cuota 2 (60 días), en la cuota 1 ( 30 días).   Si en el siguiente mes sigue atrasada;  la cuota 1 va a ser de (120 días); la 2 de (90), 3, 4 con 60 y 30 días en su orden.</t>
  </si>
  <si>
    <t>En los archivos Gravámenes y Cuotas Atrasadas se debe eliminar el campo IdLineaCredito</t>
  </si>
  <si>
    <t>Gravámenes y Cuotas Atrasadas</t>
  </si>
  <si>
    <t>En las validaciones # 3 y #4 del archivo de Gravámenes se menciona el campo IdGarantia pero la sección 17_GRAVAMENES_DESCRIPCIONES no viene el campo</t>
  </si>
  <si>
    <t>Gravámenes</t>
  </si>
  <si>
    <t>3 y 4</t>
  </si>
  <si>
    <t>Se hace el cambio del nombre del campo "TipoPersonaDeudor" a "TipoPersonaCodeudor" en las validaciones #1, #2 y #3 pero no se ha corregido el campo en la sección 10_CODEUDORES_DESCRIPCION</t>
  </si>
  <si>
    <t>Cambio de nombre en validaciones 1,2,3, campos en estructura y descripción</t>
  </si>
  <si>
    <t>En el archjvo de Operaciones se incluye las validaciones de la 394 a la 408, coresponde a validaciones de Categoría de Riesgo, que están en el libro de Matrices.</t>
  </si>
  <si>
    <t xml:space="preserve"> 394 a 408</t>
  </si>
  <si>
    <t>En el archivo de operaciones se incluye 56 validaciones (validaciones de Tasa de Incumplimiento.  Vienen e la matriz de Tasa de Incumplimiento.</t>
  </si>
  <si>
    <t>409  a la 464</t>
  </si>
  <si>
    <t>.</t>
  </si>
  <si>
    <t>Se hace el cambio del nombre del campo "TipoPersonaDeudor" a "TipoPersona" en la validación #3 pero no se ha corregido en la sección CREDITO_SINDICADO_DESCRIPCION</t>
  </si>
  <si>
    <t>Creditos Sindicados</t>
  </si>
  <si>
    <t>Se modifica en campo TipoPersonaDeudor a TipoPersona, en estructura, descripción y validación 1.</t>
  </si>
  <si>
    <t>Se incluye a la validación N°9 de Garantías de operaciones,  el código 41.</t>
  </si>
  <si>
    <t>Garantias de operaciones</t>
  </si>
  <si>
    <t>Se incluye una nueva validación en garantía de operaciones para validar el valor de las garantias facturas cedidas.</t>
  </si>
  <si>
    <t>facturas cedidas</t>
  </si>
  <si>
    <t xml:space="preserve">El el 16 junio se procederá a ajustar el documento, trasladando a los ajustes a los campos correspondientes, ello para efecto de publicación. </t>
  </si>
  <si>
    <t>20/6/2022</t>
  </si>
  <si>
    <r>
      <t xml:space="preserve">Las cuentas contables principales deben ser números y en la validación se indican letras, favor indicar los números correctos.
</t>
    </r>
    <r>
      <rPr>
        <b/>
        <sz val="11"/>
        <color rgb="FF000000"/>
        <rFont val="Cambria"/>
        <family val="1"/>
      </rPr>
      <t>Respuesta SICVECA:  En el Plan de cuentas,  el quinto dígito corresponde a la moneda (1 colones; 2 moneda extranjeta).  Cuando se le pone la "M", es que se tome el saldo de la cuenta indistintamente si tiene el código 1 ó 2.</t>
    </r>
  </si>
  <si>
    <t>de 314 a 238</t>
  </si>
  <si>
    <t>23/06/2022</t>
  </si>
  <si>
    <t xml:space="preserve">El Campo "INDICADOROPERACIONESPECIAL" según acuerdo debe poseer rango 1 no del 1 al 2. </t>
  </si>
  <si>
    <t>24/06/2022</t>
  </si>
  <si>
    <t>Se debe corregir la numeración de la validación, hay 2 validaciones #4</t>
  </si>
  <si>
    <t>Aclarar duda, es comprado o comprada?</t>
  </si>
  <si>
    <t>Aclarar duda, el nombre del archivo va a hacer Canceladas o Compradas?</t>
  </si>
  <si>
    <t>Se corregir las descripciones de las validaciones ya que se cambiaron el nombre de algunos campos</t>
  </si>
  <si>
    <t>1,2,3</t>
  </si>
  <si>
    <t>24/6/2022</t>
  </si>
  <si>
    <t>Para el campo CuentaCatalogoSUGEF no se indica la referencia a la tabla, ver comentario</t>
  </si>
  <si>
    <t>Campo</t>
  </si>
  <si>
    <t>Para el campo INDICADORFORMATRASPASOBIEN se recomienda a como se han trabajo los indicadores pasarlo de tipo numerico a tipo texto.</t>
  </si>
  <si>
    <t>27/6/2022</t>
  </si>
  <si>
    <r>
      <rPr>
        <sz val="11"/>
        <color rgb="FF000000"/>
        <rFont val="Cambria"/>
        <family val="1"/>
      </rPr>
      <t xml:space="preserve">El Campo </t>
    </r>
    <r>
      <rPr>
        <b/>
        <sz val="11"/>
        <color rgb="FF000000"/>
        <rFont val="Cambria"/>
        <family val="1"/>
      </rPr>
      <t>IdGarantiaTraspaso</t>
    </r>
    <r>
      <rPr>
        <sz val="11"/>
        <color rgb="FF000000"/>
        <rFont val="Cambria"/>
        <family val="1"/>
      </rPr>
      <t xml:space="preserve"> indica en la descripción que en ciertos casos puede "no aplicar". Por lo tanto se recomienda que sea "no obligatorio" y quitar que sea "requerido."</t>
    </r>
  </si>
  <si>
    <r>
      <rPr>
        <b/>
        <sz val="11"/>
        <color rgb="FF000000"/>
        <rFont val="Cambria"/>
        <family val="1"/>
      </rPr>
      <t>El campo TipoMonedaValorNominalGarantia</t>
    </r>
    <r>
      <rPr>
        <sz val="11"/>
        <color rgb="FF000000"/>
        <rFont val="Cambria"/>
        <family val="1"/>
      </rPr>
      <t xml:space="preserve"> debería tener referencia a la tabla Tipo Moneda??</t>
    </r>
  </si>
  <si>
    <t xml:space="preserve">Se eliminó la validación 30 del archivo de Operaciones. Hacia referencia al campo TipoModificacion con los códigos 2, 3, 4, 17, 18, 20 ó 21| que deben reportarse en el archivo de Compradas.  </t>
  </si>
  <si>
    <t>Este documento se descarga el día de hoy (29 de junio a las 08:00 a.m.) de One Drive,  para efectos de publicación.
Se les solicita, que toda observación, cambio de campos, ajuste a validaciones quede descrita en esta hoja "Bitácora"</t>
  </si>
  <si>
    <t>29/6/2022</t>
  </si>
  <si>
    <t>La última validacion del Archivo Cuentas por Cobrar no tiene numeración(VER IMAGEN)
Respuesta:  De acuerdo, se le agregó en número a la validación. R//No se visualiza el ajuste aún .  Resp.  Revisar nuevamente.</t>
  </si>
  <si>
    <t>Validacion</t>
  </si>
  <si>
    <t>Corregir campo OperacionesRestructuradasSBD a TotalOperacionesRestructuradas en la descripcion de la validacion #36.
Respuesta:  Se corrige el nombre del campo de la validación 36.    Favor, al incluir una observación para una validación indicar el número.</t>
  </si>
  <si>
    <t>Validacion
36</t>
  </si>
  <si>
    <t>ok</t>
  </si>
  <si>
    <t>Se elimnó la validación 9  "El campo DiasMora del XML Cuentas por Cobrar No Asociadas a Operaciones Crediticiasno debe sobrepasar el parámetro impuesto por SUGEF."; del Archivo de Cuentas por cobrar no asociadas.</t>
  </si>
  <si>
    <r>
      <t>La validación #32 en el documento V2 Publicado está diferente a como se había acordado en el V1 (LO SUBRAYADO EN NEGRITA FALTA): "Cuando el dato del campo "IndicadorVinculadoEntidad" es igual "V"el  “TipoPersonaDeudor” y , "IdDeudor”, debe estar registrado en la Base de datos de Grupo Vinculado</t>
    </r>
    <r>
      <rPr>
        <b/>
        <u val="double"/>
        <sz val="11"/>
        <color rgb="FF000000"/>
        <rFont val="Cambria"/>
        <family val="1"/>
      </rPr>
      <t xml:space="preserve"> en los campos " "C_TIPO_PERSONA"  y "C_PADRON_PERSONA", respectivamente.."
Respuesta:  Conforme a lo conversado con Bryan;  los campos C_Tipo_Persona y C_Padron_Persona", son campos que estan en Grupos Vinculados, y que son llave para identificar a una personas física o jurídica.   Para este caso, ya los intermediarios saben que cuando remitan un deudor tiene que existir en vinculados, que es el objetivo.  Para este caso, consideramos no necesario incluir los otros nombres de campos.</t>
    </r>
  </si>
  <si>
    <t>En la validación #37 el campo  FechaVerificacionIngreso no existe en el Archivo Deudores.
Respuesta:  Se modifica la validación 37 de deudores,  se le excluye este campo.   Esta variable esta en validación número 1 del Archivo de Ingresos.</t>
  </si>
  <si>
    <t>30/6/2022</t>
  </si>
  <si>
    <t>La nueva validacion #11 es igual a la validacion #2
Respuesta:  De acuerdo,  se hace la revisión y se elimina la validación número 11.</t>
  </si>
  <si>
    <t>Modificado v1</t>
  </si>
  <si>
    <t xml:space="preserve"> Se debe corregir el Campo TipoMonedaMontoReferencia de longitud 2 a longitud 6 debido a que hace referencia a la tabla TIPO MONEDA y así lo estipula en su llave</t>
  </si>
  <si>
    <r>
      <t xml:space="preserve">El campo IndicadorPatrimonioFideicometido no existe en el Archivo Garantias Operaciones:  Revisar Validaciones (22,23,24,25)
Respuesta:  </t>
    </r>
    <r>
      <rPr>
        <b/>
        <u/>
        <sz val="11"/>
        <color theme="1"/>
        <rFont val="Cambria"/>
        <family val="1"/>
      </rPr>
      <t>Se modifica las validaciones,  al eliminarse la validación 16, ahora son (21, 22, 23, y 24), se les modifica el campo, además de modifica la descripción,  ya no es "indica una S";  ahora es  "indica el valor "1".</t>
    </r>
  </si>
  <si>
    <t>22,23,24,25</t>
  </si>
  <si>
    <t>La validación #16 que era la validacion #17 en el archivo pasado se había eliminado y actualmente está en este documento. Favor revisar.</t>
  </si>
  <si>
    <t>Los campos Naturaleza Gasto - PorcentajeNaturalezaGasto y OrigenRecursos  - PorcentajeOrigenRecursos, TipoTasa no vienen en el Archivo Operaciones. Y el campo TIPOTASA renombrar a IndicadorTipoTasaen la validacion #66 y su descripcion.
Cometario adicional:   Se modifican los campos NaturalezaGasto (por TipoNaturalezaGasto); OrigenRecuros (por TipoOrigenRecursos) y TipoTasa (por IndicadorTipoTasa) , en las validaciones 64, 65, 66, 67 y 68.</t>
  </si>
  <si>
    <t>66
(64, 65, 67 y 68)</t>
  </si>
  <si>
    <r>
      <t xml:space="preserve">El campo TotalCargaMensualCSD no existe en el archivo de ingresos deudores.
</t>
    </r>
    <r>
      <rPr>
        <b/>
        <sz val="11"/>
        <color theme="1"/>
        <rFont val="Cambria"/>
        <family val="1"/>
      </rPr>
      <t>Respuesta 13 julio 2022:   El campo "TotalCargaMensualCSD", es correcto; no esta en el XML Ingreso Deudores.  Se elimina esta validación. El campo esta en el Archivo de Deudores,  y el campo esta contemplado dentro de la validación #36.</t>
    </r>
  </si>
  <si>
    <t>Jorge</t>
  </si>
  <si>
    <r>
      <t xml:space="preserve">Las validaciones #3 y #5 son iguales en el archivo de créditos sindicados.
</t>
    </r>
    <r>
      <rPr>
        <b/>
        <sz val="11"/>
        <color theme="1"/>
        <rFont val="Cambria"/>
        <family val="1"/>
      </rPr>
      <t>Respuesta 13 julio 2022:  Se elimina la validación número 5.</t>
    </r>
  </si>
  <si>
    <t>4 y 5</t>
  </si>
  <si>
    <r>
      <t xml:space="preserve">Para la validación #33 no se entiende muy bien la redacción de la siguiente parte "si el campo “PlazoOperacionDias” tiene valor menor o igual  de 28 a 31." no se sabe si es un rango de numero o si debe de ser menor o igual a 31, por favor aclarar.
</t>
    </r>
    <r>
      <rPr>
        <b/>
        <sz val="11"/>
        <color theme="1"/>
        <rFont val="Cambria"/>
        <family val="1"/>
      </rPr>
      <t>Respuesta 13 julio, 2022:  se modifica la validación 33  "(...) No se debe permitir que el campo “TipoFrecuenciaPagoActualPrincipal” tengan uno de los códigos 4, 5, 6, 7, 8, 9 ó 12, si el campo “PlazoOperacionDias” tiene valor de 28 a 31. (...)</t>
    </r>
    <r>
      <rPr>
        <sz val="11"/>
        <color theme="1"/>
        <rFont val="Cambria"/>
        <family val="1"/>
      </rPr>
      <t xml:space="preserve"> ".
Se le quita  "menor o igual";  no se hace mayor cambio, para que mantenga la misma redacción de las otras validaciones "hermanas".</t>
    </r>
  </si>
  <si>
    <t>Cambiar campo TipoTasa en descripcion de validaciones a IndicadorTipoTasa.
Respuesta:  Se modifica el nombre del campo "TipoTasa"  por "IndicadorTipoTasa", en la validaciones 15, 16, 76, 78, 79, 88, 89.</t>
  </si>
  <si>
    <t>15, 16, 76, 78, 79, 88 y 89.</t>
  </si>
  <si>
    <r>
      <t xml:space="preserve">Ajustar el nombre del campo en la validación #3 del archivo operaciones compradas.
</t>
    </r>
    <r>
      <rPr>
        <b/>
        <sz val="11"/>
        <color theme="1"/>
        <rFont val="Cambria"/>
        <family val="1"/>
      </rPr>
      <t>Respuesta, 13 julio, 2022:   Se revisó los campos descritos en la validación con respecto a los indicados en la descripción  y estructura, y son coincidentes.</t>
    </r>
    <r>
      <rPr>
        <sz val="11"/>
        <color theme="1"/>
        <rFont val="Cambria"/>
        <family val="1"/>
      </rPr>
      <t xml:space="preserve">  No identificamos ajustes.</t>
    </r>
  </si>
  <si>
    <r>
      <rPr>
        <sz val="11"/>
        <color rgb="FF000000"/>
        <rFont val="Cambria"/>
        <family val="1"/>
      </rPr>
      <t xml:space="preserve">Corregir campo en descripcion de validacion  campo CódigoCreditoGrupalSolidarioSBD a IndicadorCreditoGrupalSolidarioSBD.
</t>
    </r>
    <r>
      <rPr>
        <b/>
        <sz val="11"/>
        <color rgb="FF000000"/>
        <rFont val="Cambria"/>
        <family val="1"/>
      </rPr>
      <t xml:space="preserve">Respuesta 13 julio, 2022:  Se modifica el nombre del campo a  IndicadorCreditoGrupalSolidarioSBD.                                                                                   </t>
    </r>
    <r>
      <rPr>
        <b/>
        <sz val="11"/>
        <color rgb="FFFF0000"/>
        <rFont val="Cambria"/>
        <family val="1"/>
      </rPr>
      <t>rep Bryan: REVISAR NUEVAMENTE NO SE VISUALIZAN CAMBIOS
Respuesta: 19 julio 2022:  Se modifica el campo a IndicadorCreditoGrupalSolidarioSBD</t>
    </r>
  </si>
  <si>
    <t>En la validación #54 se menciona el campo “TipoModificacion” en el Archivo de Operaciones, sin embargo, en dicho archivo no hay ningun campo con ese nombre.
Respuesta 13 julio, 2022:  Se modifica la validación,  se modifica el texto  "Archivo de Operaciones"  por "Archivo de Modificadas".</t>
  </si>
  <si>
    <t>Para la validación #65 en la lista de campos que se mencionan, hay campos que no corresponden al archivo de operaciones, por favor si podrian indicar de que archivo se toman los mismos.
Respuesta, 19 julio, 2022
Se modifican los campos en la validación,  se mantienen los que estan en estructura y descripción
   PorcentajeTipoNaturalezaGasto   por         PorcentajeNaturalezaGasto.
PorcentajeTipoOrigenRecursos        por      PorcentajeOrigenRecursos</t>
  </si>
  <si>
    <t>Para la validación #68 en la lista de campos que se mencionan, hay campos que no corresponden al archivo de operaciones, por favor si podrian indicar de que archivo se toman los mismos.
Respuesta 19 julio, 2022.  Atendida.</t>
  </si>
  <si>
    <t>En el archivo de operaciones hay unos campos marcados en color gris, estos son nuevos?
La duda es porque en la tabla de ayuda de colores no esta el color gris.
Respuesta :  Se le muestra a Geroffrey, el archivo donde se comparan los campos de los XML version 1  y versipon 2 publicado el 30 junio, 2022.</t>
  </si>
  <si>
    <t>Campos</t>
  </si>
  <si>
    <t>El campo M_ESTIMACION_ESTRUCTURAL_OPERACION no se encuentra en el archivo  NEC2024_Operaciones o cual sería su equivalente.
Respuesta:    Conversar con Geofrey para ver si este campo es CALCULADO internamente.
Los campos que son homólogos de campo  M_ESTIMACION_ESTRUCTURAL_OPERACION"  serían la sumatoria de los siguientes campos:   MontoEstimacionEspecifica/   y   MontoEstimacionAvales.  No obstante,  en su momento se tienen que conversar con los miembros de la Comisión de Cubos para confirmar.</t>
  </si>
  <si>
    <t>Corregir en validacion #8 el campo SALDOPRINCIPALOPERACIONCREDITICIACONDEPOSITOPREVIO a SALDOPRINCIPALCONDEPOSITOPREVIO.
Corregir en validacion #8 el campo SALDOPRINCIPALOPERACIONCREDITICIACONDEPOSITOPREVIO a SALDOPRINCIPALCONDEPOSITOPREVIO.
Respuesta:  se modifica el nombre del campo   “SaldoPrincipalOperacionCrediticiaConDepositoPrevio”  por  “SaldoPrincipalConDepositoPrevio”</t>
  </si>
  <si>
    <t>-**</t>
  </si>
  <si>
    <t>13/7/2022</t>
  </si>
  <si>
    <t>En el XML OPERACION_CREDITO_DIRECTO_INDIRECTO hay una LISTA llamada OPERACION_ESPECIAL, pero en el mapeo del excel no la pusieron y en el proceso actual el historico guarda la información en:   
La consulta es que va a pasar con eso, va o no va?   Si se debe contemplar o no.
Respuesta:   La información que viajaba en la "Lista de Operaciones Especiales", no viajará en el NEC.  Se crearon dos campos en Operaciones para marcarlas.</t>
  </si>
  <si>
    <t>Se modifica la redacción de la validación 87 de operaciones.  Es la 216 de T.I. (es parte de la validaciones de optimización que ajustó Lanfor)</t>
  </si>
  <si>
    <t>ddd
Cambio 19 julio 12:22 p.m.</t>
  </si>
  <si>
    <t>Se debe corregir la cantidad de caracteres a 5 en el campo TipoDependencia por referirse a la tabla Tipo_Dependencia.
Respuesta 19 julio, 2022:  Aunque el código es de dos dígitos,  en Base de Datos la tabla Tipo_Dependencia se diseño con 5 caracteres.  Para que no halla conflicto,  debe  estar igual en el XSD.</t>
  </si>
  <si>
    <t>Corregir SaldoPrincipal a SanldoPrincipalOperacionCrediticia(Revisar anexas y reemplazar, indicar reemplazos).
Respuesta 19 julio 2022:  Se modifica el nombre indicado en las validaciones 63, 75, 125  y 126.  Además se modifica el nombre del campo  "Saldo Productos" por "SaldoProductosPorCobrar" en las validaciones 114 y 126.</t>
  </si>
  <si>
    <t>63; 75, 125 y 126…..  Por documentar en cambios.
Además en  validación 114 y 126 ; SaldoProductosPorCobrar.</t>
  </si>
  <si>
    <t>Corregir TipoEstadoOperacion a TipoEstadoOperacionCrediticia en 70 y anexas.
Respuesta:  Se modifica el campo TipoEstadoOperacion a TipoEstadoOperacionCrediticia, en las validaciones 71, 71, 72, 73, 101, 102, 120.</t>
  </si>
  <si>
    <t>70, 71, 72, 73, 101, 102, 120</t>
  </si>
  <si>
    <t>El campo PORCENTAJEACEPTACION pertenece a la lista de GARANTIASOPERACION pero no esta mapeado en el XML del Excel. Validar si el campo aplica en la nueva normativa.
Respuesta 19 julio 2022:  El porcentaje de aceptación es una variable es aplicable en el Acuerdo SUGEF 1-05 para las garantías.  En el nuevo Reglamento sobre Cálculo de Estimaciones Crediticias, no se hace mención;  no se utiliza.</t>
  </si>
  <si>
    <r>
      <t xml:space="preserve">Cuando se hace un pase al historico del archivo de OPERACIONES se contempla un campo llamado
GARANTIA_ANTERIOR_NO_APLICA que pertenece a GARANTIASOPERACION, pero dicho campo ya no existe en el archivo NEC2024.
En ese caso ya no se va a contemplar ese campo cuando se haga un pase al historico del archivo de OPERACIONES?
</t>
    </r>
    <r>
      <rPr>
        <b/>
        <sz val="11"/>
        <color theme="1"/>
        <rFont val="Cambria"/>
        <family val="1"/>
      </rPr>
      <t>Respuesta del 21 julio 2022:</t>
    </r>
    <r>
      <rPr>
        <sz val="11"/>
        <color theme="1"/>
        <rFont val="Cambria"/>
        <family val="1"/>
      </rPr>
      <t xml:space="preserve"> </t>
    </r>
    <r>
      <rPr>
        <u/>
        <sz val="11"/>
        <color theme="1"/>
        <rFont val="Cambria"/>
        <family val="1"/>
      </rPr>
      <t xml:space="preserve"> Este campo en el NEC_2024 no se esta solicitando;  por ende, a partir de enero 2024, no habría pase a histórico de este campo</t>
    </r>
    <r>
      <rPr>
        <sz val="11"/>
        <color theme="1"/>
        <rFont val="Cambria"/>
        <family val="1"/>
      </rPr>
      <t>.</t>
    </r>
  </si>
  <si>
    <r>
      <t xml:space="preserve">El campo TIPOGARANTIA pertenece a la lista GARANTIASOPERACIONGRAVAMEN pero no esta mapeado en el XML del Excel. 
Validar si el campo aplica en la nueva normativa.
</t>
    </r>
    <r>
      <rPr>
        <b/>
        <sz val="11"/>
        <color theme="1"/>
        <rFont val="Cambria"/>
        <family val="1"/>
      </rPr>
      <t>Respuesta 21 julio 2022:</t>
    </r>
    <r>
      <rPr>
        <sz val="11"/>
        <color theme="1"/>
        <rFont val="Cambria"/>
        <family val="1"/>
      </rPr>
      <t xml:space="preserve">  Por conversar con Georffrey.  Antes estaba en la lista.. Ahora hay un XML para las garantías de operacion y otro XML para Gravamenes.  En operaciones viaja el campo "TipoGarantia"</t>
    </r>
  </si>
  <si>
    <t>En GARANTIASOPERACION hay 3 LISTAS llamada GARANTIA_OPERACION_PRIORIDAD, GARANTIA_OPERACION_GARANTIA_FIDEICOMETIDA y  GARANTIA_OPERACION_GRAVAMEN_FIDEICOMETIDO pero en el mapeo del excel no me queda claro y en el proceso actual el historico guarda esa información:   
La consulta es que si esa información ya no se va a contemplar para el historico?
Respuesta 21 julio 2022:   Conversar con Georffrey.  Las listas se eliminaron, por otra parte la "forma" de traer la información de los fideicomisos se replanteo.  Por ampliar en la llamada.
   Listas de prioridades se eliminó;   gravamenes, se creo un nuevo XML y Fideicometida, se replanteo la forma de traer la información.</t>
  </si>
  <si>
    <t>Se adiciona  al Archivo de Garantía de Operaciones las validaciones 56, 57, 58, y 49.  (Validaciones de alertas)
Comentario Deyma 29Set22: validaciones pasan a la cola de trabajo de programación.
SICVECA 31  octubre 2022:
    Correspondían a validación  originadas por alertas crediticias. De acuerdo a la revisión,  se hace los siguientes cambios:
Las validaciones con el número 57, 58, 59  se eliminan.  Al eliminar se modifica la numeración
    La validación 56 (nueva numeración 52) se modifica.  ( Ver las línas en la hoja de garantías de operaciones de la 61 a la 64).</t>
  </si>
  <si>
    <t>56, 57, 58 y 59</t>
  </si>
  <si>
    <r>
      <t xml:space="preserve">Se adiciona  al Archivo Operaciones las validaciones 477, 478, 479, 480, 481, 482 y 483.  (Validaciones de alertas)
Comentario Deyma 29Set22: validaciones pasan a la cola de trabajo de programación.
31 octubre 2022:  Comentario SICVECA: Leonel
    Las validaciones antes descritas, (provienen de Alertas Crediticias) se les cambio la redacción, conforme a la publicación que se hizo en octubre 2022.  Con la nueva numeración corresponden a la validación 403 a 408 </t>
    </r>
    <r>
      <rPr>
        <sz val="9"/>
        <color theme="1"/>
        <rFont val="Cambria"/>
        <family val="1"/>
      </rPr>
      <t xml:space="preserve"> ( ver las líneas en la hoja de Operaciones de la 482 a 487)</t>
    </r>
    <r>
      <rPr>
        <sz val="11"/>
        <color theme="1"/>
        <rFont val="Cambria"/>
        <family val="1"/>
      </rPr>
      <t xml:space="preserve"> . </t>
    </r>
  </si>
  <si>
    <t>de la 477 a la 483 (ambas inclusive)
Nueva numeración de la 403 a 408.</t>
  </si>
  <si>
    <t>Se adiciona  al Archivo Cuotas atrasadas las validaciones 9, 10, 11 y 12.  (Validaciones de alertas)
Comentario Deyma 29Set22: validaciones pasan a la cola de trabajo de programación.
31 octubre 2022:  Comentarioa SICVECA Leonel
    Se modifica texto de validaciones 9 y 10 (form)  y las validaciones 11 y 12 se eliminan.</t>
  </si>
  <si>
    <t>9, 10, 11 y 12.</t>
  </si>
  <si>
    <t>Agregar las "," en los TO-xx para hacer la separación en la descripción.
Respuesta 26 julio;  Se atiendo lo solicitado.</t>
  </si>
  <si>
    <t>13,14 y 15</t>
  </si>
  <si>
    <t xml:space="preserve">Se debe quitar el campo "IdLineaCredito" en la descripción ya que el campo no está en el archivo Origen Recursos
Respuesta 26 julio 2022: Validación 14:  Se le excluye de la redacción de validación "IdLinea".
</t>
  </si>
  <si>
    <t>En la estructura del archivo de Operaciones se deben de eliminar los campos:  &lt;TipoNaturalezaGasto/&gt;; &lt;PorcentajeNaturalezaGasto/&gt;;  &lt;TipoOrigenRecursos/&gt;;  &lt;PorcentajeOrigenRecursos/&gt;.</t>
  </si>
  <si>
    <t>Atendida_NOVACOMP</t>
  </si>
  <si>
    <t xml:space="preserve">Bryan </t>
  </si>
  <si>
    <t>Se incluye validación número 484.
Comentario Deyma 29Set22: validaciones pasan a la cola de trabajo de programación.</t>
  </si>
  <si>
    <t>Se debe corregir el nombre del campo "TipoMonedaMonto" en la validación # 24 ya que no existe ese nombre en ese archivo.
Respuesta:  Se corrige en la validación el texto  "TipoMonedaMonto"  por  "TipoMonedaOperacion".</t>
  </si>
  <si>
    <t>Se debe corregir el nombre del campo "Plazo" en la validación # 26 ya que no existe ese nombre en ese archivo.
Respuesta  SICVECA 12 agosto 2022:  Se hace el cambio de nombre del campo  de "Plazo"  a   "PlazoOperacionDias".</t>
  </si>
  <si>
    <t>Se debe corregir el nombre del campo "TipoTasa" en la validación # 27 ya que no existe ese nombre en ese archivo.
Respuestga SICVECA 12 agosto 2022:  Se hace el cambio de nombre del  campo de "TipoTasa" a   “IndicadorTipoTasa”.</t>
  </si>
  <si>
    <t>Tanto las validaciones #27 y #28 del Archivo Deudores fueron modificadas en su redacción. La consulta es que ambas validaciones ligan al Archivo OPERACIONES con el Archivo DEUDORES Y CODEUDORES, nos obstante el archivo Deudores no posee algún campo que lo ligue con el ARCHIVO OPERACION. Ademas EL Archivo CODEUDORES si incluye el campo IDOPERACION. ¿En este caso cual o cuáles son los cambos que unen a estos archivos DEUDORES-CODEUDORES Y OPERACIONES para una misma  carga de datos ya que estos son determinantes para la nueva redacción que se hizo y la programación de la (s) validacion(es)? El archivo Deudores necesita el campo OPERACION????
Respuesta (05 agosto, 2022:  Para estas validaciones (27 y 28);  debe de irse con el "IdDeudor" hacia:  a) a  "Operaciones",  identificar las operaciones;    b) y luego ir a "Codeudores" identificar en que operaciones  es "Codeudor", y añadir al primer grupo estas operaciones (en Operaciones).   De todas las operaciones donde aparace como deudor ó codeudor, si en alguna de ellas tiene el código 3 en el campo "TipoOperacionSFN", el tipo deudor debe ser 7.
    Se utiliza el IdDeudor  y TipoPersanaDeudor como llave para ir a los otros archivos. No se necesita del campo "Operación" en deudores.</t>
  </si>
  <si>
    <t>27,28</t>
  </si>
  <si>
    <t>Se modifica el "Formato Texto del campo "SaldoMontoClimatico" a :   1 a 20 enteros 2 decimales.</t>
  </si>
  <si>
    <t>Existe un campo llamado C_TIPO_LIMITACION_FIDEICOMISO en el historico de FIDEICOMISOS y no esta mapeado en el excel. 
Para la nueva norma este campo no se va contemplar?
Respuesta:  Se respondió en el Chat (03 agosto 2022). "(...) Buenas tardes Geofffrey, el campo indicado quedó eliminado de la nueva estructura de campos.  Saludos (...)"</t>
  </si>
  <si>
    <t>Se incluye validación número 485.  Se origina de la eliminación de los campos  &lt;PorcentajeNaturalezaGasto/&gt;; &lt;PorcentajeNaturalezaGasto/&gt;;  &lt;TipoOrigenRecursos/&gt;;  &lt;PorcentajeOrigenRecursos/&gt;, del archivo de operaciones.  Se hace necesario y una validación para garantizar que se remitan los archivos origen recursos y naturaleza del gasto.</t>
  </si>
  <si>
    <t>La palabra campo se repite 2 veces en la validación #25
Respuesta SICVECA:   Ya se procedió a la eliminación del campo repetido</t>
  </si>
  <si>
    <t>#25</t>
  </si>
  <si>
    <t>La validacion #24 del archivo deudores afirma "El campo “MontoIngresoTotalDeudor” es mayor a cero ..." mi consulta es si sería mejor que se lea "Cuando el campo MontoIngresoTotalDeudor es mayor a cero...."
Respuesta SICVECA:   Se procedió a adicional la palabra "cuando" al inicio de la validación</t>
  </si>
  <si>
    <t>#24</t>
  </si>
  <si>
    <r>
      <rPr>
        <sz val="11"/>
        <color rgb="FF000000"/>
        <rFont val="Cambria"/>
        <family val="1"/>
      </rPr>
      <t xml:space="preserve">La validacion #27 del archivo origenes recursos dice al final "durante los primeros 8 años de la operación." la duda es si se debe conteplar la misma en que se cumple esos 8 ?
Respuesta SICVECA 12 agosto, 2022:     
 Se reitera,  se cumple que es cuando se da el "cumpleaños" inclusive.   Se evidencia en lo conversado telefónicamente un cambio de signo que a nuestro criterio no corresponde,  Le cambia el sentido a la validación.
Por ejemplo 8 años:  1-1-2000 al 1-1-2008 (inclusive)
</t>
    </r>
    <r>
      <rPr>
        <b/>
        <sz val="11"/>
        <color rgb="FF000000"/>
        <rFont val="Cambria"/>
        <family val="1"/>
      </rPr>
      <t xml:space="preserve">Respuesta SICVECA del 13 de agosto 2022:  </t>
    </r>
  </si>
  <si>
    <t>#27</t>
  </si>
  <si>
    <r>
      <t xml:space="preserve">Las validaciones 2 y 8 del Archivo Operaciones no Reportadas se contradicen mutuamente(la 2 habla que no debe existir registro en el archivo Operaciones y la 8 habla de que si debe existir). Revisar.
Respuesta SICVECA:   Se modifica la validación #2, la redacción es la siguiente:
Para las operaciones reportadas </t>
    </r>
    <r>
      <rPr>
        <sz val="11"/>
        <color rgb="FF00B050"/>
        <rFont val="Cambria"/>
        <family val="1"/>
      </rPr>
      <t>en el XML de Operaciones No Reportadas excepto,</t>
    </r>
    <r>
      <rPr>
        <sz val="11"/>
        <color theme="1"/>
        <rFont val="Cambria"/>
        <family val="1"/>
      </rPr>
      <t xml:space="preserve"> aquellas con los códigos  98 ó 27 en el campo "MotivoLiquidacion", el "IdOperacion" no debe existir  en el Archivo de Operaciones Crediticias, para el periodo de remisión de la información.
La anterior indicaba lo siguiente:  
</t>
    </r>
    <r>
      <rPr>
        <strike/>
        <sz val="11"/>
        <color theme="1"/>
        <rFont val="Cambria"/>
        <family val="1"/>
      </rPr>
      <t>Para las operaciones reportadas con los códigos  98 ó 27 en el campo "MotivoLiquidacion", el "IdOperacion" no debe existir  en el Archivo de Operaciones Crediticias, para el periodo de remisión de la información.</t>
    </r>
    <r>
      <rPr>
        <sz val="11"/>
        <color theme="1"/>
        <rFont val="Cambria"/>
        <family val="1"/>
      </rPr>
      <t xml:space="preserve">
 La nueva indica " Para las operaciones reportadas en el XML de Operaciones No Reportadas excepto, aquellas con los códigos  98 ó 27 en el campo "MotivoLiquidacion", el "IdOperacion" no debe existir  en el Archivo de Operaciones Crediticias, para el periodo de remisión de la información".
</t>
    </r>
  </si>
  <si>
    <t>#2 y #8</t>
  </si>
  <si>
    <t>Revisar redacción de validación #12 de Operaciones no reportadas ya que no está muy clara.
Respuesta SICVECA:  Se revisó la redacción;  dado que es una validación ya existente que las entidades ya conocen,   que ya la tienen programada;  que para las entidades es comprensible por la actividad, ya que es parte del "negocio"; se considera no modificar la redacción.  Se llamará al Bryan para explicarle la validación y suministrar un diagrama de ésta.</t>
  </si>
  <si>
    <t>#12</t>
  </si>
  <si>
    <t>16/8/2022</t>
  </si>
  <si>
    <r>
      <t xml:space="preserve">Los puntos de la validación son excluyentes unos con otros? la validación se contradice entre los puntos.
Respuesta SICVECA:  Los tres puntos de la validación son independientes por:
  a)  </t>
    </r>
    <r>
      <rPr>
        <i/>
        <sz val="11"/>
        <color theme="1"/>
        <rFont val="Cambria"/>
        <family val="1"/>
      </rPr>
      <t>El campo “IdOperacion” es igual al campo “IdLinea”.  C</t>
    </r>
    <r>
      <rPr>
        <sz val="11"/>
        <color theme="1"/>
        <rFont val="Cambria"/>
        <family val="1"/>
      </rPr>
      <t xml:space="preserve">on  este punto se contempla  "todas las líneas de crédito".
  b) </t>
    </r>
    <r>
      <rPr>
        <i/>
        <sz val="11"/>
        <color theme="1"/>
        <rFont val="Cambria"/>
        <family val="1"/>
      </rPr>
      <t>El campo “IdOperacion” es diferente al campo “IdLinea”, y el tipoOperacion es diferente a 3</t>
    </r>
    <r>
      <rPr>
        <sz val="11"/>
        <color theme="1"/>
        <rFont val="Cambria"/>
        <family val="1"/>
      </rPr>
      <t>.  Con este punto se contempla todos los desembolsos de las líneas de crédito</t>
    </r>
    <r>
      <rPr>
        <b/>
        <u/>
        <sz val="11"/>
        <color theme="1"/>
        <rFont val="Cambria"/>
        <family val="1"/>
      </rPr>
      <t xml:space="preserve"> excepto  tarjetas de crédito.</t>
    </r>
    <r>
      <rPr>
        <sz val="11"/>
        <color theme="1"/>
        <rFont val="Cambria"/>
        <family val="1"/>
      </rPr>
      <t xml:space="preserve">
 c) </t>
    </r>
    <r>
      <rPr>
        <i/>
        <sz val="11"/>
        <color theme="1"/>
        <rFont val="Cambria"/>
        <family val="1"/>
      </rPr>
      <t>Cuando el TipoOperacion es igual a 1 ó 2</t>
    </r>
    <r>
      <rPr>
        <sz val="11"/>
        <color theme="1"/>
        <rFont val="Cambria"/>
        <family val="1"/>
      </rPr>
      <t>.   Con este punto se contempla, aquellos desembolsos de operaciones que no están amparados a una línea de crédito.
Lo que se  busca es excluir los desembolsos de las tarjtas de crédito. No hay contradicción entre los puntos.</t>
    </r>
  </si>
  <si>
    <t>17/8/2022</t>
  </si>
  <si>
    <t>El bloque de validaciones de la #173  a la  #187 es igual al bloque de la #391 a la #405 Son en total 14 validaciones repetidas
Respuesta SICVECA:  Se hace la revisión y corresponde eliminar las validaciones comprendidas entre la 391 a 405 por ser identicas a las comprendidas entre la 173 y 187.  Como resultado de la eliminación, se renumeran las validaciones de la 406 a 485; con los números comprendidos entre 391 a 470.</t>
  </si>
  <si>
    <t>173  hasta 187 y 391 hasta 405</t>
  </si>
  <si>
    <t>18/8/2022</t>
  </si>
  <si>
    <t>Favor su ayuda para verificar las validaciones ya que representan lo mismo a nivel de programación aunque la descripción esté redactada distinta, quizás se puedan unificar.
Respuesta SICVECA 22 agosto 2022:   De acuerdo a la naturaleza de la validación, que se centra en país, provincia, distrito, contón;  en Operaciones hay 3 validaciones,  la 30, 121 y 122.  Una busca que si es CR tengan que reportar provincia, distrito, cantón  (30);   si no es CR, que no reporten  provincia, distrito, cantón (121);  y la otra (122), que si digitan un valor en los campos  provincia, distrito, cantón, del país debe ser CR.
Las validaciones que podrían unificarse, serían la 30 y la 121.
Al respecto,  si bien la observación es lógica;  ya este grupo de validaciones se le entregó a las entidades y están trabajando sobre ellas.  Se ha tomado la decisión de notificar a las entidades cambios a validaciones en aquellos casos que lo amerite por identificarse un error es ella o que el cambio  conlleve una mejora sustancial.
Por tanto, estas validaciones solicitamos que se programen por separado.  Se agradece la observación.
Este punto va a ser tratado en la próximo reunión de cierre de iteración que se tenga.</t>
  </si>
  <si>
    <t>121/122</t>
  </si>
  <si>
    <r>
      <rPr>
        <sz val="11"/>
        <color rgb="FF000000"/>
        <rFont val="Cambria"/>
        <family val="1"/>
      </rPr>
      <t xml:space="preserve">En la validación se indica que </t>
    </r>
    <r>
      <rPr>
        <b/>
        <sz val="11"/>
        <color rgb="FF000000"/>
        <rFont val="Cambria"/>
        <family val="1"/>
      </rPr>
      <t>el “IdDeudor” debe corresponder a uno de la Tabla “Entidad”</t>
    </r>
    <r>
      <rPr>
        <sz val="11"/>
        <color rgb="FF000000"/>
        <rFont val="Cambria"/>
        <family val="1"/>
      </rPr>
      <t xml:space="preserve">, sin embargo, no existe dicho </t>
    </r>
    <r>
      <rPr>
        <b/>
        <u/>
        <sz val="11"/>
        <color rgb="FF000000"/>
        <rFont val="Cambria"/>
        <family val="1"/>
      </rPr>
      <t>campo</t>
    </r>
    <r>
      <rPr>
        <sz val="11"/>
        <color rgb="FF000000"/>
        <rFont val="Cambria"/>
        <family val="1"/>
      </rPr>
      <t xml:space="preserve"> en  la tabla </t>
    </r>
    <r>
      <rPr>
        <b/>
        <sz val="11"/>
        <color rgb="FF000000"/>
        <rFont val="Cambria"/>
        <family val="1"/>
      </rPr>
      <t>Entidad</t>
    </r>
    <r>
      <rPr>
        <sz val="11"/>
        <color rgb="FF000000"/>
        <rFont val="Cambria"/>
        <family val="1"/>
      </rPr>
      <t>. 
Respuesta SICVECA: Existe una tabla Entidad en BD.  Vamos a pegar aquí la referencia.  Ver en este libro la "hoja" entidad.
Se trato con Pablo.</t>
    </r>
  </si>
  <si>
    <t>Es necesario mantener esta validación para NEC2024 pensando que nunca va a activarse debido a que va haber otra validación que verifica que los periodos de carga serán a partir del 2024?
Respuesta SICVECA 22 agosto 2022:   Se procede a eliminar la validación 134 (actual),  en el documento publicado esta con el número 136.</t>
  </si>
  <si>
    <t>134
En la versión publicada es la 136.  El 134 es por la renumeración</t>
  </si>
  <si>
    <t>19/8/2022</t>
  </si>
  <si>
    <r>
      <rPr>
        <sz val="11"/>
        <color rgb="FF000000"/>
        <rFont val="Cambria"/>
        <family val="1"/>
      </rPr>
      <t xml:space="preserve">Corregir redacción en validaciones. Se lee lo siguiente: 
</t>
    </r>
    <r>
      <rPr>
        <b/>
        <sz val="11"/>
        <color rgb="FF000000"/>
        <rFont val="Cambria"/>
        <family val="1"/>
      </rPr>
      <t xml:space="preserve">"EL CAMPO" TIPOSEGMENTO" DEBE 5 " 
</t>
    </r>
    <r>
      <rPr>
        <sz val="11"/>
        <color rgb="FF000000"/>
        <rFont val="Cambria"/>
        <family val="1"/>
      </rPr>
      <t xml:space="preserve">COREGIR A: </t>
    </r>
    <r>
      <rPr>
        <b/>
        <sz val="11"/>
        <color rgb="FF000000"/>
        <rFont val="Cambria"/>
        <family val="1"/>
      </rPr>
      <t xml:space="preserve"> "EL CAMPO "TIPOSEGMENTO" </t>
    </r>
    <r>
      <rPr>
        <b/>
        <sz val="11"/>
        <color rgb="FFFF0000"/>
        <rFont val="Cambria"/>
        <family val="1"/>
      </rPr>
      <t>DEBE</t>
    </r>
    <r>
      <rPr>
        <b/>
        <sz val="11"/>
        <color rgb="FF000000"/>
        <rFont val="Cambria"/>
        <family val="1"/>
      </rPr>
      <t xml:space="preserve"> </t>
    </r>
    <r>
      <rPr>
        <b/>
        <sz val="11"/>
        <color rgb="FFFF0000"/>
        <rFont val="Cambria"/>
        <family val="1"/>
      </rPr>
      <t>SER</t>
    </r>
    <r>
      <rPr>
        <b/>
        <sz val="11"/>
        <color rgb="FF000000"/>
        <rFont val="Cambria"/>
        <family val="1"/>
      </rPr>
      <t xml:space="preserve"> 5"  </t>
    </r>
    <r>
      <rPr>
        <sz val="11"/>
        <color theme="1"/>
        <rFont val="Cambria"/>
        <family val="1"/>
      </rPr>
      <t xml:space="preserve">
Respuesta SICVECA 22 agosto 2022:  Se incluye la palabra en las validaciones.</t>
    </r>
  </si>
  <si>
    <t>155 y 156</t>
  </si>
  <si>
    <t xml:space="preserve">Se incluye una nueva validación en el Archivo de Ingreso Deudores.  Validación número 5.
Antecedentes:  Al realizar el diseño de pruebas a las validaciones suminsitradas la "Validación de Control de integridad" se consideró modificarla para incluirla en el  DOC. Dicha validación es la siguiente: 
   " (...)  Validación de Control de Integridad: El campo TipoPersonaDeudor debe existir en la tabla TIPO_PERSONA.Validación de Control de Integridad: El campo TipoPersonaDeudor debe existir en la tabla TIPO_PERSONA. (...)".
Para consideración NOVACOMP: Ya con la nueva validación, se considera que la validación de control de integridad podría omitirse. 
</t>
  </si>
  <si>
    <t>Esta validación se debe crear y dejar inactiva o se omite?
esto porque en la descripción lo indica
Respuesta SICVECA: 
     Se revisó la redacción de la validación, no se esgrime de la pregunta el porque la duda de crear, inactivar u omitir.  
La validación se debre programar.</t>
  </si>
  <si>
    <t>Se modifica la redacción de la validación.
Considerar que esta validación ya esta dentro del grupo de validaciones suministras (probadas)</t>
  </si>
  <si>
    <r>
      <rPr>
        <sz val="11"/>
        <color rgb="FF000000"/>
        <rFont val="Cambria"/>
        <family val="1"/>
      </rPr>
      <t xml:space="preserve">"Para periodos posteriores o iguales a abril 2022
, cuando el mes y año del campo ""FechaFormalizacion"" es igual al mes y año del mes de corte de la información
y el campo ""CodigoTipoOperacion"" indica uno de los códigos 1, 2, 8 ó 9
, el campo ""TasaLey7472"" debe ser mayor a ""0""
y a su vez igual ó mayor al valor registrado en el campo ""TasaInteresNominalVigente"".
</t>
    </r>
    <r>
      <rPr>
        <b/>
        <sz val="11"/>
        <color rgb="FF000000"/>
        <rFont val="Cambria"/>
        <family val="1"/>
      </rPr>
      <t xml:space="preserve">Nota: Rige a partir de la información remitida con corte a XXXX 202X (que se remite vía SICVECA los primeros días de XXX 202X)."
</t>
    </r>
    <r>
      <rPr>
        <sz val="11"/>
        <color rgb="FF000000"/>
        <rFont val="Cambria"/>
        <family val="1"/>
      </rPr>
      <t xml:space="preserve">
La nota que se agrega en la validación es que se debe completar la descripción o significa algo?
Respuesta SICVECA 22 agosto 2022:  La nota en la validación es para efectos aclaratorios.  No entra dentro de la programación de la validación.</t>
    </r>
  </si>
  <si>
    <t>22/8/2022</t>
  </si>
  <si>
    <t>Para la validación #450 del archivo de validación operaciones, según lo consultado a Rodolfo, debería de indicar que para la multiplicación de equivalencia de credito los datos mayores a la fecha 01/01/2028 se debe de multiplicar por el 10% sin restricción de finalización.
Respuesta SICVECA 22 agosto 2022:  Se modifica la redacción de la validación.  A partir de 01 enero 2028, se debe aplicar un 10%.</t>
  </si>
  <si>
    <r>
      <t xml:space="preserve">En la validación #199 del documento, en la descripción se identificaron dos validaciones, se realizó el analisis y actualmente en producción corresponden a la 108 y 125 del archivo Operaciones Directas e Indirectas, se deben hacer separadas a como está actualmente en producción?
</t>
    </r>
    <r>
      <rPr>
        <b/>
        <u/>
        <sz val="11"/>
        <color theme="1"/>
        <rFont val="Cambria"/>
        <family val="1"/>
      </rPr>
      <t xml:space="preserve">Respuesta SICVECA  22 agosto 2022:  </t>
    </r>
    <r>
      <rPr>
        <sz val="11"/>
        <color theme="1"/>
        <rFont val="Cambria"/>
        <family val="1"/>
      </rPr>
      <t xml:space="preserve">Así como esta validación, que actualmente esta en Producción; hay otras  validaciones que contempla varias condiciones.   En su momento T.I. cuando las programó, optó por programarlas por aparte.
Con respecto a este caso, queda a criterio de T.I. cómo decidan programarla.  En caso de hacerlo por separado,  considerar que en el mensaje de "error", en caso de inconsistencia, se muestre el texto la parte de la validación que corresponde.
</t>
    </r>
  </si>
  <si>
    <t>23/08/2022</t>
  </si>
  <si>
    <t>En la validación #453 de operaciones dice : "Si la cuenta CuentaContablePrincipal es 61202M** ó 61204M** se debe multiplicar el valor reportada en el campo "SaldoPrincipalOperacionCrediticia" por 100%;". Mi consulta especifica es qué significan esos asteriscos en el número de cuenta?
Respuesta SICVECA 23 ago 2022:  Respecto a lo consultado,  de acuerdo a lo establecido en RIF  la cuanta contable se compone de 7 campos,   los últimos tres campos de la derecha la "M" sería el campo del código de la moneda(que podrían ser ó 1, ó 2 ó3); y los últimos dos campos a la cuenta analítica, los cuales ya están definidos enn  el catálogo de cuentas SUGEF. 
Para la validación lo que corresponde, se deben considerar los casos cuando en los primeros cinco campos se indique expresamente se indique 61202  ó 61204, sin importar los códigos que se indiquen en los últimos tres campos.  61202XXX  61204XXX.</t>
  </si>
  <si>
    <t>454-460</t>
  </si>
  <si>
    <t>24/8/2022</t>
  </si>
  <si>
    <t>Se modifican los campos de las validaciones 2, 5, 10 y 11 del Archivo de Modificadas 5110.
   Validación      2, se modifica el nombre del campo  "OperacionNueva"              por    "IndicadorOperacionNueva" 
   Validación     5 , se modifica el nombre del campo  "CompoTipoOperacion"   por    "TipoOperacion"
    Validación 10, se modifica el nombre del campo   "CodigoTipoOperacion"   por     "TipoOperacion"
    Validacion 11, se modifica el nombre del campo   "OperacionModificada"    por     "IndicadorOperacionModificada".
  Considerar que estas validaciones están dentro del grupode validaciones probadas por T.I.;  verificar que en el código se indique el nombre de los campos correctos.  Y que en la redacción que tenga "T.I." también.</t>
  </si>
  <si>
    <t>2, 5, 10 y 11</t>
  </si>
  <si>
    <t>24/08/2022</t>
  </si>
  <si>
    <t xml:space="preserve">En la validación 461 del archivo 303 se indica lo siguiente: • Cuando el campo TipoOperacionSFN es 1, (No es de Banca de desarrollo) y el "TipoOperacion" es igual a 1 (Directa) y cuando el campo "FechaFormalización" del período en estudio es diferente al del período anterior, el campo "TipoModificacion" debe indicar 0 (Prorroga) ó 5 (Readecuada).
Sin embargo no queda claro la frase " del periodo en estudio es diferente al del periodo anterior..."
quiere decir que es necesario comparar esa fecha formalizacion con la fecha formalización reportada en la carga del periodo anterio al actual?
Respuesta SICVECA 24 ago 2022:  Correcto, tiene que comparar el campo "FechaFormalizacion" respecto al reportado en el periodo anterior. </t>
  </si>
  <si>
    <r>
      <t>Para las validaciones 461,462,463,464,465,466,467 se menciona el campo TipoModificacion sin embargo, este campo no existe en el archivo de operaciones.
Respuesta SICVECA 24-8-2022:  Se ajusta las validaciones, entre las frases    (</t>
    </r>
    <r>
      <rPr>
        <u/>
        <sz val="11"/>
        <color theme="1"/>
        <rFont val="Cambria"/>
        <family val="1"/>
      </rPr>
      <t>el campo "TipoModificación</t>
    </r>
    <r>
      <rPr>
        <sz val="11"/>
        <color theme="1"/>
        <rFont val="Cambria"/>
        <family val="1"/>
      </rPr>
      <t xml:space="preserve">")   y  ( </t>
    </r>
    <r>
      <rPr>
        <u/>
        <sz val="11"/>
        <color theme="1"/>
        <rFont val="Cambria"/>
        <family val="1"/>
      </rPr>
      <t>debe indicar</t>
    </r>
    <r>
      <rPr>
        <sz val="11"/>
        <color theme="1"/>
        <rFont val="Cambria"/>
        <family val="1"/>
      </rPr>
      <t xml:space="preserve">) se inserta el siguiente texto:  (en el Archivo Modificadas ).
</t>
    </r>
  </si>
  <si>
    <t>461,462,463,464,465,466,467</t>
  </si>
  <si>
    <t>Se nota que para las validaciones 466 y 467 de archivo de operaciones son iguales solo que cambia un poco la redacción. Esto está bien?.
Respuesta SICVECA:  Se elimina la validación 467, ya que al igual que la validación 466 hace referencia al campo "TipoCuotaPrincipal".   Se renumeran las validaciones a partir del 466.
Respuesta SICVECA  12 set 2022: Se eliminará cuando se haga la publicación.  Lo reslatado en rojo, es para eliminar. Se incluye comentario en respuesta a mensaje recibido de  Bryan.</t>
  </si>
  <si>
    <t>466 y 467
Se elimina la validación 466 (en la versión publicada número 1 tenía el número 483</t>
  </si>
  <si>
    <t>Se modifican las validaciones 5 y 6. 
Se le elimina la anotación 142.01</t>
  </si>
  <si>
    <t>5 y 6
Se elimina el texto que hace referencia a la cuenta 142.01</t>
  </si>
  <si>
    <r>
      <t xml:space="preserve">Ajustar la descripción de la validacion # 197 de Operaciones la cual indica lo siguiente: “SaldoPrincipalOperacionCrediticia” debe ser igual a la siguiente operación aritmética… 
</t>
    </r>
    <r>
      <rPr>
        <b/>
        <sz val="11"/>
        <color theme="1"/>
        <rFont val="Cambria"/>
        <family val="1"/>
      </rPr>
      <t>SUGERENCIA:</t>
    </r>
    <r>
      <rPr>
        <b/>
        <sz val="11"/>
        <color rgb="FFFF0000"/>
        <rFont val="Cambria"/>
        <family val="1"/>
      </rPr>
      <t xml:space="preserve"> LA SUMATORIA DEL CAMPO </t>
    </r>
    <r>
      <rPr>
        <b/>
        <sz val="11"/>
        <color theme="1"/>
        <rFont val="Cambria"/>
        <family val="1"/>
      </rPr>
      <t xml:space="preserve">"SALDOPRINCIPALOPERACIONCREDITICIA" deber ser igual…..
</t>
    </r>
    <r>
      <rPr>
        <i/>
        <sz val="11"/>
        <color theme="1"/>
        <rFont val="Cambria"/>
        <family val="1"/>
      </rPr>
      <t>&gt;&gt;Considero que se debe ajustar de esta manera porque sino se interpreta que unitariamente cada campo de la operación debe ser igual a la operacion aritmética del saldo contable.</t>
    </r>
    <r>
      <rPr>
        <sz val="11"/>
        <color theme="1"/>
        <rFont val="Cambria"/>
        <family val="1"/>
      </rPr>
      <t xml:space="preserve">
Comentario SICVECA:
     Se le incluye el texto sugerido a la validación.  Además se hace lo mismo con la validación  198.</t>
    </r>
  </si>
  <si>
    <t>197  y 198.</t>
  </si>
  <si>
    <t>Se incluyen las validaciones 11 y 12
Comentario Deyma 29Set22: validaciones pasan a la cola de trabajo de programación.</t>
  </si>
  <si>
    <t>11 y 12</t>
  </si>
  <si>
    <t>La validacion hacen referencia al campo "OperacionModificada",  se corrige el nombre por “IndicadorOperacionModificada"  (del Archivo de Operaciones)</t>
  </si>
  <si>
    <t>Consulta, hay validaciones que en la descipción traen como un titulo en negrita y subrayado, ejemplo la 449 en adelante del archivo de operaciones. Esto debe de ir como parte de la descripción de la validación o se puede omitir?
Respuesta SICVECA 8 set 2022:  Lo resaltado en negrita o de color verde en algunas validaciones es solo para efectos de publicación .  No es necesario que se muestre en la descripción, se puede omitir.  Gracias....</t>
  </si>
  <si>
    <t>449 y otras</t>
  </si>
  <si>
    <t>Las siguientes validaciones hacen referencia al campo "CodigoTipoOperacion",  se corrige el nombre del campo en cada una de las validaciones, de acuerdo al nombre indicado en la estrucura "TipoOperacion".
Respuesta TI: listo ajuste en desarrollo, se libera en bd pruebas NEC2024 el proximo 23Set.</t>
  </si>
  <si>
    <t>Detalle de validaciones:
15, 16, 64, 65, 66, 67, 68, 103, 113, 
140, 198, 447, 448, 468 y 469.</t>
  </si>
  <si>
    <t>Las siguientes validaciones hacen referencia al campo "IdOperacion",  se corrige el nombre del campo en cada una de las validaciones, de acuerdo al nombre indicado en la estrucuta "IdOperacionCredito".</t>
  </si>
  <si>
    <t>Detalle de validaciones:
87, 191, 449 y 450.</t>
  </si>
  <si>
    <t>Detalle de validaciones:
11 y 12.</t>
  </si>
  <si>
    <t>En el proceso de prueba se determina necesidad modificar validación.   Se eliminar el campo “IdOperacionCreditoEntidadCreditoSindicado” y se debe reemplazar por “IdOperacionCredito".
Validación ya esta en archivo de "códigos entregados", se debe corregir. Ya se incluyó la observación en libro de validaciones probadas T.I. Operaciones.</t>
  </si>
  <si>
    <t>TABLAS FILA 235: El tipo 5 de condicione especiales deudor tiene una descripción que no coincide con el catálogo anterior, antes era "otros", esto va a cambiarse en producción?
Comision SICVECA: (Pablo) En este caso particular efectivamente no nos percatamos que el código estaba en bases de datos en producción, vamos a evaluar el impacto de tener que cambiar el código por el número 6, por ejemplo. Adicionalmente debemos en este documento replantear la tabla completa para que incluya no solo lo que queda vigente a partir del 2024 si no también lo que se utiliza para recargas de información antes de esa fecha.</t>
  </si>
  <si>
    <t>TABLAS FILA 563,564,565,566: La tabla se llama TIPO_comportamiento_pago_sbd
Comision SICVECA: (Pablo) Corregido</t>
  </si>
  <si>
    <t>TABLAS FILA 650: no existe en producción el dato 6, se va a enviar a producción? Además en producción, están inactivos los códigos: 
91	NORMAL
92	ARREGLO DE PAGO
93	COBRO JUDICIAL
94	VENCIDA +180 D
95	ADM. INT. JUDIC
96	AIJ AUT. SUGEF
97	OPERACIONES CASTIGADAS
98	OPERACIONES BACK TO BACK
Comision SICVECA: (Pablo) En produccion efectivamente la tabla tiene esos codigos del 91 al 98, estos nunca los hemos publicado a las entidadades, no sabemos de donde salieron, nos parece que fueron de antes de la creacion de SICEVCA (o sea con SIREVEBA o algo asi se llamaba) podria ser que dichos codigos nacieron en SICVECA INACTIVOS y por eso no los incluimos ni en dopcumenot ni ahora en la nueva tabla parta este proyecto. Tambien considerar que esa tabla cambia para este proyecto precisamente al agregarle el codigo 6 por eso no esta en produccion actual.</t>
  </si>
  <si>
    <t xml:space="preserve">TABLAS FILA 663: en producción tambien se encuentran los siguientes códigos activos que no muestra el catálogo:
13	Bianual
14	Quinquenal
15	Fecha Fija
16	Otro, justifique
17	N/A
Comision SICVECA: (Pablo) Las tablas en muchas ocasiones se utilizan de forma transversal a diferentes clases de datos, esos códigos podrían deberse a esa situación, sin embargo, nunca los hemos publicado en el documento oficial, de hecho, no nos habíamos percatado de su existencia, dentro de las validaciones de integridad planteadas por la DST, esta debe limitarse a los códigos publicados y no a todos los que se encuentran técnicamente en la tabla de bases de datos, o sea en este caso particular, hasta el código 12.
</t>
  </si>
  <si>
    <t>TABLAS: TIPO_INTERES_REFERENCIA_TASA_VARIABLE falta agregar datos en catálogos
Deyma: listo ajuste en base de datos SUGEF y SUGEF_NEC2024, se agregaron codigos del 9 al 18.</t>
  </si>
  <si>
    <t>Se modifica la validación, se le agrega una condición más. Se resalta el cambio en color verde. Ver validación.</t>
  </si>
  <si>
    <t>TABLAS FILA 851: TIPO_MODIFICACION_OPERACION falta agregar el código 25: Refinanciamiento Total ODP (operaciones diferidas a plazo)., ese se encuentra inactivo en producción.
Todas estas están inactivas en producción:
22	Prórroga ODP (operaciones diferidas a plazo).
23	Readecuación ODP (operaciones diferidas a plazo).
24	Refinanciamiento Parcial ODP (operaciones diferidas a plazo).
25	Refinanciamiento Total ODP (operaciones diferidas a plazo).
Comision SICVECA: (Pablo) Listo, se incluyo en la hoja TABLAS</t>
  </si>
  <si>
    <t>TABLAS FILA 851: TIPO_MODIFICACION_OPERACION, no coinciden en base de datos las descripciones de los códigos 22-25, hay que igualarlos al documento y poner activo donde corresponda segun pregunta anterior.
Comision SICVECA: (Pablo) Estos códigos como se aprecia en la hoja TABLAS deben estar inactivos como lo están hoy en producción.</t>
  </si>
  <si>
    <r>
      <t xml:space="preserve">TABLAS FILA 1208 Y 1213 TIPO_FUENTE_FINANCIAMIENTO, los códigos 3 y 4 que se muestran inactivos no existen en producción, los agregamos en pruebas?
Comision SICVECA: (Pablo) La tabla en producción (dbo.TIPO_FUENTE_FINANCIAMIENTO) no tiene los códigos 1,2,3,4, solo presenta los sub códigos, así debe quedar en pruebas y posteriormente en producción, o sea se usa la misma tabla, en la publicación del documento (usuario) si incluimos los códigos 1,2,3,4, por un tema de negocio, </t>
    </r>
    <r>
      <rPr>
        <b/>
        <sz val="11"/>
        <color theme="1"/>
        <rFont val="Cambria"/>
        <family val="1"/>
      </rPr>
      <t>en resumen usar la tabla que está en producción actualmente.</t>
    </r>
  </si>
  <si>
    <r>
      <t xml:space="preserve">TABLAS fila 1258  TIPO_MITIGADOR_RIESGO en producción llegan hasta el 38, hay que hacer script de insersión para producción, en desarrollo no están igual las descripciones del 39 en adelante según documento excel
</t>
    </r>
    <r>
      <rPr>
        <b/>
        <sz val="11"/>
        <color rgb="FF000000"/>
        <rFont val="Cambria"/>
        <family val="1"/>
      </rPr>
      <t xml:space="preserve">Comentario Deyma: 
</t>
    </r>
    <r>
      <rPr>
        <sz val="11"/>
        <color rgb="FF000000"/>
        <rFont val="Cambria"/>
        <family val="1"/>
      </rPr>
      <t xml:space="preserve">Agregué los códigos 39,40 y 41 según indica el apartado de TABLAS 
PERO.. me faltan los sigueintes datos que tiene ese catálogo:  </t>
    </r>
    <r>
      <rPr>
        <b/>
        <sz val="11"/>
        <color rgb="FF000000"/>
        <rFont val="Cambria"/>
        <family val="1"/>
      </rPr>
      <t xml:space="preserve">C_TIPO_GARANTIA , NO_APLICA_CALIFICACION, SIN_CALIFICACION, CATEGORIA_RIESGO_0_A_3, CATEGORIA_RIESGO_4, CATEGORIA_RIESGO_5, CATEGORIA_RIESGO_6
</t>
    </r>
    <r>
      <rPr>
        <sz val="11"/>
        <color rgb="FF000000"/>
        <rFont val="Cambria"/>
        <family val="1"/>
      </rPr>
      <t>...no se que valores van a ahí, si gustan coloqué como ejemplo la tabla que está en producción en la hoja: EjemplosProduccion para que vean como están los demás valores.
Comision SICVECA: (Pablo) Si bien es cierto decidimos seguir utilizando la misma tabla de producción, debido a que la mayoría de los elementos de esta son compatibles con la nueva normativa, sin embargo existen algunos elementos de esta que no se aplicarán a partir del 2024, por ejemplo NO_APLICA_CALIFICACION, SIN_CALIFICACION, CATEGORIA_RIESGO_0_A_3 etc., pero se deben utilizar para el tema de sustituciones de información para periodos anteriores al 2024, podemos reunirnos para ver esto a detalle, mantener la misma tabla permite dar continuidad o trazabilidad a las bases de datos antes y después del 2024.</t>
    </r>
  </si>
  <si>
    <t>TABLAS FILA 1220: TIPO_MITIGADOR_RIESGO, en producción está el código 0	NO MITIGADOR, lo van a agregar al documento?
Comision SICVECA: (Pablo) como se está utilizando la misma tabla de Tipo_Mitigador de producción pero con algunas variantes, el código 0 debe quedar activo, para esto agregamos el código 0 a la validacion 41 de GARANTIAS de Operaciones. Tambien debemos incluir en este documento la tabla final con todos sus elementos como debe quedar en produccion.</t>
  </si>
  <si>
    <t>TABLAS FILA 1261, TIPO DOCUMENTO LEGAL, en producción está el código 0 No aplica Inactivo, lo van agregar al documento?
Comision SICVECA: (Pablo) en linea con la observacion anterior (fila 198) como se está utilizando la misma tabla de TIPO DOCUMENTO LEGAL de producción pero con algunas variantes, el código 0 debe quedar activo, para esto agregamos el código 0 a la misma validacion 41 de GARANTIAS de Operaciones. Tambien debemos incluir en este documento la tabla final con todos sus elementos como debe quedar en produccion.</t>
  </si>
  <si>
    <t>TABLAS FILA 1293 La tabla TIPO GRADO GRAVAMENES no existe, se llama TIPO_GRADOS
Comision SICVECA: (Pablo) Corregido</t>
  </si>
  <si>
    <t xml:space="preserve">TABLAS FILA 1952 la tabla TIPO MOTIVO OPERACION NO REPORTADA en producción tiene el valor 99: Desconocido y está inactivo , lo van a agregar al documento?
Comision SICVECA: (Pablo) Efectivamente, debemos, si va a ser la misma tabla que en produccion, siempre con el codigo inactivo.
NOTA: Se da por finalizados el ajuste, sin embargo la comisión debe ingresar el registro en el tab de TABLAS con el valor descrito anteriormente - IRB
</t>
  </si>
  <si>
    <r>
      <rPr>
        <sz val="11"/>
        <color rgb="FF000000"/>
        <rFont val="Cambria"/>
        <family val="1"/>
      </rPr>
      <t xml:space="preserve">TABLAS: no se encuentran en toda la hoja de tablas las siguientes tablas y sus datos, por favor incluirlas o indicarnos si no se van a enviar a producción.
tipo fuente financiamieto cambio
tipo mitigador
tipo persona
Respuesta SICVECA:
           Tabla Tipo Mitigador......,  en este libro se ubica (en Tablas) con en el nombre:   Tipo_Mitigador_Riesgo.
            Tipo persona.....   en este libro se ubica (en Tablas) con el nombre   Tipo_Persona.
</t>
    </r>
    <r>
      <rPr>
        <b/>
        <sz val="11"/>
        <color rgb="FF000000"/>
        <rFont val="Cambria"/>
        <family val="1"/>
      </rPr>
      <t xml:space="preserve">
</t>
    </r>
    <r>
      <rPr>
        <sz val="11"/>
        <color rgb="FF000000"/>
        <rFont val="Cambria"/>
        <family val="1"/>
      </rPr>
      <t xml:space="preserve">      Respecto a la de "Tipo Fuente financiamiento cambio:   En la hoja de Tablas están:  Tipo_Fuente_Financiamiento  y Tipo_Fondo_Financiamiento_Cambio_Climatico;  ambas corresponden a Cambio Climático.
Respuesta Deyma:
     Gracias por la aclaración, queda la siguiente duda:
     La tabla tipo_fuente_financiamiento que está en la hoja TABLAS no es la misma que Tipo Fuente Financiamiento_Climatico, los datos son diferentes.
</t>
    </r>
    <r>
      <rPr>
        <b/>
        <sz val="11"/>
        <color rgb="FF000000"/>
        <rFont val="Cambria"/>
        <family val="1"/>
      </rPr>
      <t xml:space="preserve">
</t>
    </r>
    <r>
      <rPr>
        <b/>
        <sz val="11"/>
        <color rgb="FF7030A0"/>
        <rFont val="Cambria"/>
        <family val="1"/>
      </rPr>
      <t>Comision SICVECA: (Pablo) Nosotros le cambiamos el nombre de dbo.TIPO_FUENTE_FINANCIAMIENTO_CAMBIO_CLIMATICO  a TIPO_FONDO_FINANCIAMIENTO_CAMBIO_CLIMATICO, nos indican si se puede quedar asi o esto es algo que no se puede dado que es la misma tabla de produccion.
Respuesta IRB 06/10/2022: No habría ningun problema en dejar el nombre a como lo indican, unicamente destacar que va a llevar el sufijo NEC2024.</t>
    </r>
  </si>
  <si>
    <t>Considerar incluir la columna TIPO_PERSONA_DEUDOR en la descripción de la validación.
Respuesta SICVECA:  En operaciones hay una validación que concatena (IdDeudor con TipoPersona),  la tabla es muy específica y detalla las entidades Supervisadas. No se considera necesario incluirla la columna.  Gracias por la observación.</t>
  </si>
  <si>
    <t>TABLAS: no se encuetnran las siguientes tablas en la hoja de tablas , por favor indicarnos si no se van a utilizar.
Tasa_Incumplimiento
Tipo_colateral
Tipo_Colateral_Real
Tipo_Colateral_financiero
Cod_Proceso_Exigibilidad_Operacion  
09 setiembre 2022: Las tablas Incumplimiento, Colateral, Real y Financiero, están en el libro de Matrices.  En la próxima reunión se debe conversar al respecto. Si se utilizan,
Hay que revisar el "Cod_Proceso_Exigibilidad_Operacion"; este era un campo  y había una tabla;  se cambio a la Tabla; Tipo_Condicion_Especial_Deudor".</t>
  </si>
  <si>
    <t>Es necesario que redacten las validaciones de  la matriz: TIPO_EQUIVALENCIA_CALIFICACIONES_AGENCIAS_CALIFICADORAS_NEC2024 en el archivo correspondiente, en la sección validacines, nos parece que es en Deudores, actualmente tienen varias anotadas en el archivo Tablas_con_Matriz_v2 en la hoja 01_Matriz Calific_Agencias  (m), esto con el fin de que sean visibles para TI y se enumeren como parte del XML de Deudores.
Ahora bien, nuestra recomendación es la siguiente: gracias a que los datos están planteados en una unica matriz todas las 90 validaciones que listan en esa hoja pueden resumirse en una única nueva validación, tal como la siguiente:
No coincide la relación entre los datos de  "CodigoEmpresaCalificadora", "CategoriaCalificacion" y "CalificacionRiesgo" según la matriz TIPO_EQUIVALENCIA_CALIFICACIONES_AGENCIAS_CALIFICADORAS.
09 setiembre 2022  SICVECA:   Para los cuadros de Matrices,  alguna de ellas van a ir en el documento en forma General.  Para comentar en la siguiente reunión de Iteración. 
3 oct. 2022: SICVCECA:  Favor de revisar el Libro de Matrices.  En este se agregó el comentario de la validación General que se encuentra en cada archivo.</t>
  </si>
  <si>
    <t>Por favor revisar si las demás validaciones de matrices del documento Tablas_con_Matriz_v2 ya están incoporadas a este documento en la sección de validaciones que corresponda.
Respuesta SICVECA 09 set. 2022:  01_Matriz Calificacion Agencia Calificadora:   En deudores esta la validación 2 y 5; para efectos de las entidades se determinó incluir validaciones "generales". Y también están en Garantías  (Archivo Valores) validaciones 5 y 14   ( aunque de la 26 a la 109... veo se incluyeron las individuales).  Vamos a considerar dejar las generales  ( 5 y 14).
  (SE ESTA REVISANDO LAS VALIDACIONES... EN  LA PROXIMA REUNIÓN SE CONVERSARÁ)
3 octubre 2022:  Favor de revisar el libro de  Matrices.  Se incluyó la referencia de las validaciones Generales que hay en cada archivo.</t>
  </si>
  <si>
    <r>
      <t xml:space="preserve">Para todas las operaciones que en el campo “CuentaContablePrincipal” indique el código </t>
    </r>
    <r>
      <rPr>
        <b/>
        <sz val="11"/>
        <color rgb="FF000000"/>
        <rFont val="Cambria"/>
        <family val="1"/>
      </rPr>
      <t>13136M01, 13236M01, 13336M01, 13436M01</t>
    </r>
    <r>
      <rPr>
        <sz val="11"/>
        <color rgb="FF000000"/>
        <rFont val="Cambria"/>
        <family val="1"/>
      </rPr>
      <t xml:space="preserve">, la sumatoria del campo SaldoPrincipalOperacionCrediticia debe ser igual a lo registrado </t>
    </r>
    <r>
      <rPr>
        <b/>
        <sz val="11"/>
        <color rgb="FF000000"/>
        <rFont val="Cambria"/>
        <family val="1"/>
      </rPr>
      <t>en esa misma cuenta</t>
    </r>
    <r>
      <rPr>
        <sz val="11"/>
        <color rgb="FF000000"/>
        <rFont val="Cambria"/>
        <family val="1"/>
      </rPr>
      <t xml:space="preserve"> del XML Contable Estado.
La sumatoria del campo SaldoPrincipalOperacionCrediticia se debe realizar por cuenta o es una suma general de todas las operaciones?</t>
    </r>
    <r>
      <rPr>
        <sz val="11"/>
        <color rgb="FF000000"/>
        <rFont val="Cambria"/>
        <family val="1"/>
      </rPr>
      <t xml:space="preserve">
Respuesta SICVECA, 13 setiembre 2022:  Esta consulta la respondió Deyma en el Chat. </t>
    </r>
    <r>
      <rPr>
        <sz val="11"/>
        <color rgb="FF000000"/>
        <rFont val="Cambria"/>
        <family val="1"/>
      </rPr>
      <t>Es correcto lo que se indicó,  es la sumatoria para cada cuenta..</t>
    </r>
  </si>
  <si>
    <t>263-285</t>
  </si>
  <si>
    <r>
      <t xml:space="preserve">Se debe corregir la descripción de las validaciones ya que no existe ningún campo que se llame "MaximaMorosidad"
Respuesta SICVECA, 13 set 2022:   Se modica el nombre del campo a </t>
    </r>
    <r>
      <rPr>
        <u/>
        <sz val="11"/>
        <color theme="1"/>
        <rFont val="Cambria"/>
        <family val="1"/>
      </rPr>
      <t>DiasMaximaMorosidad.</t>
    </r>
  </si>
  <si>
    <t>24,25,26,27 y 28</t>
  </si>
  <si>
    <r>
      <rPr>
        <sz val="11"/>
        <color rgb="FF375623"/>
        <rFont val="Cambria"/>
        <family val="1"/>
      </rPr>
      <t>Al utitlizar el campo cuenta es necesario que se acompañe del tipo de catálogo sugef, en el archivo de cuentas x cobrar no está el campo, por favor analizar la necesidad de incluirlo.
Respuesta SICVECA 13 set 2022:  En la descripcion de los campos que hacen referencia  que para el "(...) Código de la cuenta para el catálogo de la SUGEF (...),  deben referirse al  al Reglamento de Información Financiera, que contiene el Plan de Cuentas; que es lo que rige. Se consideró que con ello, se orientaba al supervisado.
No obstante, vamos a valorar la recomendación en grupo.
En reunión 14-09-22 con Pablo se conversa que sí es necesario</t>
    </r>
    <r>
      <rPr>
        <b/>
        <sz val="11"/>
        <color rgb="FF375623"/>
        <rFont val="Cambria"/>
        <family val="1"/>
      </rPr>
      <t xml:space="preserve"> meter el campo tipo catálogo</t>
    </r>
    <r>
      <rPr>
        <sz val="11"/>
        <color rgb="FF375623"/>
        <rFont val="Cambria"/>
        <family val="1"/>
      </rPr>
      <t xml:space="preserve"> en la tabla, producción hoy si lo tiene.
</t>
    </r>
    <r>
      <rPr>
        <b/>
        <sz val="12"/>
        <color rgb="FFFF0000"/>
        <rFont val="Cambria"/>
        <family val="1"/>
      </rPr>
      <t xml:space="preserve">TI-BMQ-21-9: El ajuste se realiza en Cuentas x Cobrar, ademas se incorpora el tipo 14 a nivel de XSD como restriccion en los archivos: 
</t>
    </r>
    <r>
      <rPr>
        <b/>
        <i/>
        <u val="double"/>
        <sz val="12"/>
        <color rgb="FFFF0000"/>
        <rFont val="Cambria"/>
        <family val="1"/>
      </rPr>
      <t>Bienes Realizables
CuentasPorCobrarNoAsociadas..
Cuentas por Cobrar
Operaciones</t>
    </r>
  </si>
  <si>
    <t>13/09/2022</t>
  </si>
  <si>
    <r>
      <t xml:space="preserve">Para el bloque de validaciones de la 194 a la 196, menciona el campo "EstadoOperacion" sin embargo el campo correcto a mencionar es "TipoEstadoOperacion"
Respuetas SICVECA 13 SET. 2022:
Se modifica el nombre del campo EstadoOperacion a  </t>
    </r>
    <r>
      <rPr>
        <b/>
        <sz val="11"/>
        <color theme="1"/>
        <rFont val="Cambria"/>
        <family val="1"/>
      </rPr>
      <t>TipoEstadoOperacionCrediticia</t>
    </r>
  </si>
  <si>
    <t xml:space="preserve">Para el bloque de validaciones de la 207 a la 209, menciona el campo tipo moneda monto, se sugiere que mejor diga "TipoMonedaOperacion" para hacer referencia al campo con exactitud
Respuesta SICVECA 13 set 2022 
Se elimina el texto   tipo moneda monto y se sustituye por   " TipoMonedaOperacion".
Gracias por las observaciones
</t>
  </si>
  <si>
    <t>14/09/2022</t>
  </si>
  <si>
    <t xml:space="preserve">Para el bloque de validaciones de 210 a la 212 y de la 214 a 218, me parece que la descripciones están desordenadas, o debe ser asi?
Respuesta SUGEF:  Se revisó la descripción de las validaciones, las mismas  estan ordenadas conforme a la segregación  y agrupado de acuerdo a lo que se establece en el Plan de Cuenta SUGEF.
   La cuenta contable esta compuesta por;  Cuenta.  13X; subcuenta / XX; moneda X y cuenta analítica XX.   </t>
  </si>
  <si>
    <t>14/9/2022</t>
  </si>
  <si>
    <t xml:space="preserve">Para la matriz TipoColateralFinanciero en el archivo de matrices, exite en dicha matriz el campo "Clasificación del instrumento" pero en la tabla de dicha matriz ya donde vienen especificada los codigo, este mismo campo dice "CodigoCalificacionInstrumento", por favor aclarar cual nombre seria el correcto.
15 set. 2022:
    Se le adiciona, en la tabla, la palabra Código;  quedando   "Código Calificación Instrumento". </t>
  </si>
  <si>
    <t>Libro de matrices.  Hojas de Colatera financiero, tabla y matriz.</t>
  </si>
  <si>
    <r>
      <t>En la validación #157 del archivo de operaciones indica que el "TipoMotivoOperacionEspecial" debe ser "N", a que se refiere con N a un número o en si a la letra n? 
Respuesta SUGEF: En la descripción del campo "TipoMotivoOperacionEspecial", se indica que en el XSD, este viaja como un Tipo Dato TEXTO  y de tamaño 1, el cual puede ser "S" o "N".
22 set 2022:  Se modifica la validación se cambia el campo "TipoMotivoOperacionEspecial"  por "IndicadorOperacionEspecial"
Cuando el campo “TipoOperacionSFN” es igual a 3 o 4, el campo  "TipoMotivoOperacionEspecial" debe ser "N".
 La nueva validación es:  Cuando el campo “TipoOperacionSFN” es igual a 3 o 4, el campo  "</t>
    </r>
    <r>
      <rPr>
        <b/>
        <sz val="12"/>
        <color rgb="FF00B050"/>
        <rFont val="Cambria"/>
        <family val="1"/>
      </rPr>
      <t>Indicador</t>
    </r>
    <r>
      <rPr>
        <sz val="11"/>
        <color theme="1"/>
        <rFont val="Cambria"/>
        <family val="1"/>
      </rPr>
      <t>OperacionEspecial" debe ser "N".</t>
    </r>
  </si>
  <si>
    <r>
      <rPr>
        <sz val="11"/>
        <color rgb="FF000000"/>
        <rFont val="Cambria"/>
        <family val="1"/>
      </rPr>
      <t xml:space="preserve">DUDA: Las validaciones que revisan contra el padrón sugef campos como el ID_Deudor y el TIPO_PERSONA no validan que el tipo Persona esté activo y exista. Para estos casos la validación original que se plantea está correcta ya que realiza lo que indica tal cual. Consideramos como equipo que si se requiere que se valide este otro aspecto lo incluyan como una nueva validación para no omitir este detalle. La mayoria de validaciones de este tipo solo indican que se valide contra el padrón y omiten este detalle,  solo la validación #1  en Deudores contempla estos dos aspectos y en ese caso se había dividido en 2 validaciones aparte que pertenecen a la misma validación(una que valida contra el padrón y la otra validación validaba contra el catálogo de TIPO_PERSONA). Nos indican como proceder. Gracias.
Respuesta SICVECA: 15 setiembre 2022:  Este aspecto se comentó en día de hoy.  Se esta valorando.  De acuerdo a propuesta incluida por Deyma en el Chat,  se puede tratar la condición del indicador del "Tipo Persona" a nivel de XSD.  Se esta valorando.
</t>
    </r>
    <r>
      <rPr>
        <b/>
        <sz val="11"/>
        <color rgb="FFFF0000"/>
        <rFont val="Cambria"/>
        <family val="1"/>
      </rPr>
      <t xml:space="preserve">Respuesta TI: Según reunión del 16-9-2022 se acuerda ajustar todas las validaciones de este tipo y que incluya esta regla de control cruzado haciendo verificación del TIPOPERSONA en el catálogo respectivo (revisando que se encuentre activo y que exista). Por lo tanto; sería la misma validación original  más una nueva validación que se va agregar(y que pertenece al mismo # de validación) para verificar este detalle. La descripción de la validación se mantiene tal cual. </t>
    </r>
  </si>
  <si>
    <t>15-9-202</t>
  </si>
  <si>
    <r>
      <rPr>
        <sz val="11"/>
        <color rgb="FF000000"/>
        <rFont val="Cambria"/>
        <family val="1"/>
      </rPr>
      <t xml:space="preserve">En la hoja del archivo de "Validaciones de  Operaciones"  en la columna "N",  al filtrarla por la celda que inidican "ELIMINADA", agrupa unas validaciones.  Nos podrían indicar cual es el objetivo de esta indicación.  
</t>
    </r>
    <r>
      <rPr>
        <b/>
        <sz val="11"/>
        <color rgb="FFFF0000"/>
        <rFont val="Cambria"/>
        <family val="1"/>
      </rPr>
      <t xml:space="preserve">R// TI-BMQ-21-9-22: Las marcadas como eliminadas es un control interno que lleva nova para visualizar cuales validaciones del archivo operaciones Comisión han decidido eliminar del documento No obstante es algo visual de control interno para los desarrolladores.
</t>
    </r>
  </si>
  <si>
    <t>varias</t>
  </si>
  <si>
    <r>
      <rPr>
        <sz val="11"/>
        <color rgb="FF000000"/>
        <rFont val="Cambria"/>
        <family val="1"/>
      </rPr>
      <t xml:space="preserve">Se elimina la validación que tenía en número 192, la cual indicaba lo siguiente:
</t>
    </r>
    <r>
      <rPr>
        <strike/>
        <sz val="11"/>
        <color rgb="FF000000"/>
        <rFont val="Cambria"/>
        <family val="1"/>
      </rPr>
      <t xml:space="preserve">Cuando el "TipoOperacionSFN" sea 1 y el campo "TipoMonedaOperacion" indica un código  mayor a 1 y en el Archivo Deudores se reporte en el campo  "TipoIndicadorGeneradorDivisas" los códigos 2 ó 3, el valor reportdo en el campo "MontoEstimacionDeudorNoGenerador" debe ser igual o mayor al resultado del multiplicar el valor indicado en el campo "EAD" por 1,5%.
</t>
    </r>
    <r>
      <rPr>
        <sz val="11"/>
        <color rgb="FF000000"/>
        <rFont val="Cambria"/>
        <family val="1"/>
      </rPr>
      <t xml:space="preserve">
Considerar de que se renumeran las validaciones
Justificación: El Consejo Nacional de Supervisión del Sistema Financiero, en el artículo 9 del acta de la sesión 1752-2022, celebrada el 29 de agosto del 2022, comunicado CSD 1752/09 del 1 set., deroga el artículo 14 del Reglamento de Estimaciones Crediticias.
DEV-IRB-21/09/2022: Se realiza el ajuste de eliminar dicha validación de las validaciones realizadas</t>
    </r>
  </si>
  <si>
    <r>
      <rPr>
        <sz val="11"/>
        <color rgb="FF000000"/>
        <rFont val="Cambria"/>
        <family val="1"/>
      </rPr>
      <t xml:space="preserve">Se modifica la  redacción de la validación. 
Se le excluye a la redacción de la validación el siguiente texto; ya que no le aplica para cuando entre a regir la "Normativa sobre Cálculo de Estimaciones".
(...)
</t>
    </r>
    <r>
      <rPr>
        <i/>
        <strike/>
        <sz val="10"/>
        <color rgb="FF000000"/>
        <rFont val="Cambria"/>
        <family val="1"/>
      </rPr>
      <t>Nota: Debido a que este campo se crea a partir de la captura de información del mes 01/10/2021 01/01/2022, este no se podrá utilizar antes de esa fechapor lo tantopara los casos de sustitución de información previas a la creación de este campose debe reportar nulo.</t>
    </r>
    <r>
      <rPr>
        <sz val="11"/>
        <color rgb="FF000000"/>
        <rFont val="Cambria"/>
        <family val="1"/>
      </rPr>
      <t xml:space="preserve"> (...) "
29Set22 Comentario Deyma: Ya está programada la validación sin la nota.</t>
    </r>
  </si>
  <si>
    <r>
      <rPr>
        <sz val="11"/>
        <color rgb="FF000000"/>
        <rFont val="Cambria"/>
        <family val="1"/>
      </rPr>
      <t xml:space="preserve">Realizando una comparación de campos entre las tablas nuevas las NEC2024 y las históricas se enuentran las siguientes observaciones:
1. En la NEC de ORIGEN RECURSOS el campo "PorcentajeOrigenRecursos" tiene un tipo de dato Númerico con tamaño de 1-3 enteros con 2 decimales
y en la histórica ese campo tiene tipo de dato Númerico de 1 a 3 enteros.
En esto caso porque se da el cambio y cuál sería la solución?
</t>
    </r>
    <r>
      <rPr>
        <sz val="11"/>
        <color rgb="FFFF0000"/>
        <rFont val="Cambria"/>
        <family val="1"/>
      </rPr>
      <t xml:space="preserve">Respuesta TI: Según reunión del 27-9-2022 se acuerda mantener en los campos el tipo de dato que tienen en histórico con el fin de afectar lo menos posible las históricas </t>
    </r>
    <r>
      <rPr>
        <sz val="11"/>
        <color theme="1"/>
        <rFont val="Cambria"/>
        <family val="1"/>
      </rPr>
      <t xml:space="preserve">
27 set. 2022: Se modifica el tamaño y formato del campo "PorcentajeOrigenRecursos", a númerico de 1 a 3 enteros</t>
    </r>
  </si>
  <si>
    <r>
      <rPr>
        <sz val="11"/>
        <color rgb="FF000000"/>
        <rFont val="Cambria"/>
        <family val="1"/>
      </rPr>
      <t xml:space="preserve">Realizando una comparación de campos entre las tablas nuevas las NEC2024 y las históricas se enuentran las siguientes observaciones:
2. En la NEC de DEUDORES el campo "IndicadorCSD" tiene un tipo de dato Númerico con tamaño de 1-20 enteros con 2 decimales
y en la histórica ese campo tiene tipo de dato Númerico de 1 a 3 enteros.
En esto caso porque se da el cambio y cuál sería la solución?
</t>
    </r>
    <r>
      <rPr>
        <sz val="11"/>
        <color rgb="FFFF0000"/>
        <rFont val="Cambria"/>
        <family val="1"/>
      </rPr>
      <t>Respuesta TI: Según reunión del 27-9-2022 se acuerda mantener en los campos el tipo de dato que tienen en histórico con el fin de afectar lo menos posible las históricas.
27 setiembre 2022:  Modificado en el documento.</t>
    </r>
  </si>
  <si>
    <r>
      <rPr>
        <sz val="11"/>
        <color rgb="FF000000"/>
        <rFont val="Cambria"/>
        <family val="1"/>
      </rPr>
      <t xml:space="preserve">Realizando una comparación de campos entre las tablas nuevas las NEC2024 y las históricas se enuentran las siguientes observaciones:
3.En la NEC de GARANTÍA OPERACIÓN el campo "ValorNominalGarantia" tiene un tipo de dato Númerico con tamaño de 1-20 enteros con 2 decimales
y en la histórica ese campo tiene tipo de dato Númerico de 1 a 20 enteros.
En esto caso porque se da el cambio y cuál sería la solución?
</t>
    </r>
    <r>
      <rPr>
        <sz val="11"/>
        <color rgb="FFFF0000"/>
        <rFont val="Cambria"/>
        <family val="1"/>
      </rPr>
      <t xml:space="preserve">Respuesta TI: Según reunión del 27-9-2022 se acuerda mantener en los campos el tipo de dato que tienen en histórico con el fin de afectar lo menos posible las históricas </t>
    </r>
    <r>
      <rPr>
        <sz val="11"/>
        <color theme="1"/>
        <rFont val="Cambria"/>
        <family val="1"/>
      </rPr>
      <t>.
27 setiembre, 2022:  Se modifica la descripción del campo "ValorNominalGarantia".</t>
    </r>
  </si>
  <si>
    <r>
      <rPr>
        <sz val="11"/>
        <color rgb="FF000000"/>
        <rFont val="Cambria"/>
        <family val="1"/>
      </rPr>
      <t xml:space="preserve">A la descripción del campo(s)  "TipoPersonaDeudor", se le agrega el siguiente texto: (, y éste solo solo puede ser: 1 ó 2 ó 3 ó 4 ó 5 ó 6 ó 13.)
</t>
    </r>
    <r>
      <rPr>
        <b/>
        <sz val="11"/>
        <color rgb="FF00B050"/>
        <rFont val="Cambria"/>
        <family val="1"/>
      </rPr>
      <t>TI(DEV-BMQ-30-9-22): Se realizan ajustes respectivos en Itegracion, pendientes pruebas QA para pasar ambiente de NEC2024</t>
    </r>
  </si>
  <si>
    <r>
      <rPr>
        <sz val="11"/>
        <color rgb="FF000000"/>
        <rFont val="Cambria"/>
        <family val="1"/>
      </rPr>
      <t xml:space="preserve">A la descripción del campo(s)  "TipoPersona", se le agrega el siguiente texto: (, y éste solo solo puede ser: 1 ó 2 ó 3 ó 4 ó 5 ó 6 ó 13.)
</t>
    </r>
    <r>
      <rPr>
        <b/>
        <sz val="11"/>
        <color rgb="FF00B050"/>
        <rFont val="Cambria"/>
        <family val="1"/>
      </rPr>
      <t>TI(DEV-BMQ-30-9-22): Se realizan ajustes respectivos en Itegracion, pendientes pruebas QA para pasar ambiente de NEC2024</t>
    </r>
  </si>
  <si>
    <r>
      <rPr>
        <sz val="11"/>
        <color rgb="FF000000"/>
        <rFont val="Cambria"/>
        <family val="1"/>
      </rPr>
      <t xml:space="preserve">A la descripción del campo(s)  "TipoPersonaCodeudor", se le agrega el siguiente texto: (, y éste solo solo puede ser: 1 ó 2 ó 3 ó 4 ó 5 ó 6 ó 13.)
</t>
    </r>
    <r>
      <rPr>
        <b/>
        <sz val="11"/>
        <color rgb="FF00B050"/>
        <rFont val="Cambria"/>
        <family val="1"/>
      </rPr>
      <t>TI(DEV-BMQ-30-9-22): Se realizan ajustes respectivos en Itegracion, pendientes pruebas QA para pasar ambiente de NEC2024</t>
    </r>
  </si>
  <si>
    <r>
      <rPr>
        <sz val="11"/>
        <color rgb="FF000000"/>
        <rFont val="Cambria"/>
        <family val="1"/>
      </rPr>
      <t xml:space="preserve">A la descripción del campo(s)  "TipoPersonaEntidadOperacion" y el campo  "TipoPersonaDeudor", se le agrega el siguiente texto: (, y éste solo solo puede ser: 1 ó 2 ó 3 ó 4 ó 5 ó 6 ó 13.)
</t>
    </r>
    <r>
      <rPr>
        <b/>
        <sz val="11"/>
        <color rgb="FF00B050"/>
        <rFont val="Cambria"/>
        <family val="1"/>
      </rPr>
      <t>TI(DEV-BMQ-30-9-22): Se realizan ajustes respectivos en Itegracion, pendientes pruebas QA para pasar ambiente de NEC2024</t>
    </r>
  </si>
  <si>
    <r>
      <rPr>
        <sz val="11"/>
        <color rgb="FF000000"/>
        <rFont val="Cambria"/>
        <family val="1"/>
      </rPr>
      <t xml:space="preserve">A la descripción del campo(s)  "TipoPersonaTasador" y el campo "TipoPersonaEmpresaTasadora", se le agrega el siguiente texto: (, y éste solo solo puede ser: 1 ó 2 ó 3 ó 4 ó 5 ó 6 ó 13.)
</t>
    </r>
    <r>
      <rPr>
        <b/>
        <sz val="11"/>
        <color rgb="FF00B050"/>
        <rFont val="Cambria"/>
        <family val="1"/>
      </rPr>
      <t>TI(DEV-BMQ-30-9-22): Se realizan ajustes respectivos en Itegracion, pendientes pruebas QA para pasar ambiente de NEC2024</t>
    </r>
  </si>
  <si>
    <r>
      <rPr>
        <sz val="11"/>
        <color rgb="FF000000"/>
        <rFont val="Cambria"/>
        <family val="1"/>
      </rPr>
      <t xml:space="preserve">A la descripción del campo(s)  "TipoPersonaAcreedor", se le agrega el siguiente texto: (, y éste solo solo puede ser: 1 ó 2 ó 3 ó 4 ó 5 ó 6 ó 13.)
</t>
    </r>
    <r>
      <rPr>
        <b/>
        <sz val="11"/>
        <color rgb="FF00B050"/>
        <rFont val="Cambria"/>
        <family val="1"/>
      </rPr>
      <t>TI(DEV-BMQ-30-9-22: Se realizan ajustes respectivos en Itegracion, pendientes pruebas QA para pasar ambiente de NEC2024</t>
    </r>
  </si>
  <si>
    <r>
      <rPr>
        <sz val="11"/>
        <color rgb="FF000000"/>
        <rFont val="Cambria"/>
        <family val="1"/>
      </rPr>
      <t xml:space="preserve">A la descripción del campo(s)  "TipoPersonaDeudor", se le agrega el siguiente texto: (, y éste solo solo puede ser: 1 ó 2 ó 3 ó 4 ó 5 ó 6 ó 13.)
</t>
    </r>
    <r>
      <rPr>
        <b/>
        <sz val="11"/>
        <color rgb="FF00B050"/>
        <rFont val="Cambria"/>
        <family val="1"/>
      </rPr>
      <t>TI(DEV-BMQ-30-9-22: Se realizan ajustes respectivos en Itegracion, pendientes pruebas QA para pasar ambiente de NEC2024</t>
    </r>
  </si>
  <si>
    <r>
      <rPr>
        <sz val="11"/>
        <color rgb="FF000000"/>
        <rFont val="Cambria"/>
        <family val="1"/>
      </rPr>
      <t xml:space="preserve">A la descripción del campo(s)  "TipoPersona", se le agrega el siguiente texto: (, y éste solo solo puede ser: 1 ó 2 ó 3 ó 4 ó 5 ó 6 ó 13.)
</t>
    </r>
    <r>
      <rPr>
        <b/>
        <sz val="11"/>
        <color rgb="FF00B050"/>
        <rFont val="Cambria"/>
        <family val="1"/>
      </rPr>
      <t>TI(DEV-BMQ-30-9-22: Se realizan ajustes respectivos en Itegracion, pendientes pruebas QA para pasar ambiente de NEC2024</t>
    </r>
  </si>
  <si>
    <r>
      <rPr>
        <sz val="11"/>
        <color rgb="FF000000"/>
        <rFont val="Cambria"/>
        <family val="1"/>
      </rPr>
      <t xml:space="preserve">Se modifica el "Tamaño del Formato" del campo "Indicador CSD".  Se cambia de 1 a 20 enteros 2 decimales a, </t>
    </r>
    <r>
      <rPr>
        <b/>
        <sz val="12"/>
        <color rgb="FF000000"/>
        <rFont val="Cambria"/>
        <family val="1"/>
      </rPr>
      <t>1 a 3 números enteros .
     Atendiendo observación de Georffrey</t>
    </r>
    <r>
      <rPr>
        <sz val="11"/>
        <color rgb="FF000000"/>
        <rFont val="Cambria"/>
        <family val="1"/>
      </rPr>
      <t xml:space="preserve">, en reunión de 27 setiembre 2022.
</t>
    </r>
    <r>
      <rPr>
        <b/>
        <sz val="11"/>
        <color rgb="FF00B050"/>
        <rFont val="Cambria"/>
        <family val="1"/>
      </rPr>
      <t>TI(DEV-BMQ-30-9-22): Se realizan ajustes respectivos en Itegracion, pendientes pruebas QA para pasar ambiente de NEC2024</t>
    </r>
  </si>
  <si>
    <t>BRYAN-GEORFREY</t>
  </si>
  <si>
    <t>27/09/2022</t>
  </si>
  <si>
    <r>
      <rPr>
        <sz val="11"/>
        <color rgb="FF000000"/>
        <rFont val="Cambria"/>
        <family val="1"/>
      </rPr>
      <t>Modificar la descripción de la validación #2, por la siguiente: "</t>
    </r>
    <r>
      <rPr>
        <b/>
        <sz val="11"/>
        <color rgb="FF000000"/>
        <rFont val="Cambria"/>
        <family val="1"/>
      </rPr>
      <t>La combinación de los siguientes campos “TipoPersonaDeudor”, ”IdDeudor”, “TipoMonedaIngreso” y “TipoIngresoDeudor” no debe repetirse</t>
    </r>
    <r>
      <rPr>
        <sz val="11"/>
        <color rgb="FF000000"/>
        <rFont val="Cambria"/>
        <family val="1"/>
      </rPr>
      <t>.", esto para mantener el estandar con todas las demás validaciones de duplicados y lo acordado en la reunión del día 27/09/2022.
SICVECA 3O set. 2022:  Se modifica la validación.</t>
    </r>
  </si>
  <si>
    <r>
      <rPr>
        <sz val="11"/>
        <color rgb="FF000000"/>
        <rFont val="Cambria"/>
        <family val="1"/>
      </rPr>
      <t>Modificar la descripción de la validación #4, por la siguiente: "</t>
    </r>
    <r>
      <rPr>
        <b/>
        <sz val="11"/>
        <color rgb="FF000000"/>
        <rFont val="Cambria"/>
        <family val="1"/>
      </rPr>
      <t>La combinación de los siguientes campos  "IdOperacionCredito", "TipoNaturalezaGasto" no debe repetirse.</t>
    </r>
    <r>
      <rPr>
        <sz val="11"/>
        <color rgb="FF000000"/>
        <rFont val="Cambria"/>
        <family val="1"/>
      </rPr>
      <t>", esto para mantener el estandar con todas las demás validaciones de duplicados y lo acordado en la reunión del día 27/09/2022
SICVECA 3O set. 2022:  Se modifica la validación.</t>
    </r>
  </si>
  <si>
    <r>
      <rPr>
        <sz val="11"/>
        <color rgb="FF000000"/>
        <rFont val="Cambria"/>
        <family val="1"/>
      </rPr>
      <t xml:space="preserve">Modificar la descripción de la validación #1, por la siguiente: " </t>
    </r>
    <r>
      <rPr>
        <b/>
        <sz val="11"/>
        <color rgb="FF000000"/>
        <rFont val="Cambria"/>
        <family val="1"/>
      </rPr>
      <t>La combinación de los campos: “IdOperacionCredito”, “TipoPersona”, “IdEntidadCreditoSindicado” y “IdOperacionCreditoEntidadCreditoSindicado” no debe repetirse.</t>
    </r>
    <r>
      <rPr>
        <sz val="11"/>
        <color rgb="FF000000"/>
        <rFont val="Cambria"/>
        <family val="1"/>
      </rPr>
      <t>", esto para mantener el estandar con todas las demás validaciones de duplicados y lo acordado en la reunión del día 27/09/2022
SICVECA 3O set. 2022:  Se modifica la validación.</t>
    </r>
  </si>
  <si>
    <r>
      <rPr>
        <sz val="11"/>
        <color rgb="FF000000"/>
        <rFont val="Cambria"/>
        <family val="1"/>
      </rPr>
      <t>Modificar la descripción de la validación #3, por la siguiente: "</t>
    </r>
    <r>
      <rPr>
        <b/>
        <sz val="11"/>
        <color rgb="FF000000"/>
        <rFont val="Cambria"/>
        <family val="1"/>
      </rPr>
      <t>La combinación de los campos "IdOperacionCreditoComprada", "TipoPersonaEntidadOperacion", "IdEntidadOperacionComprada", "TipoPersonaDeudor",  "IdDeudorComprada" no deben repetirse</t>
    </r>
    <r>
      <rPr>
        <sz val="11"/>
        <color rgb="FF000000"/>
        <rFont val="Cambria"/>
        <family val="1"/>
      </rPr>
      <t>.", esto para mantener el estandar con todas las demás validaciones de duplicados y lo acordado en la reunión del día 27/09/2022
SICVECA 3O set. 2022:  Se modifica la validación.</t>
    </r>
  </si>
  <si>
    <t>En referencia a la tabla  Tasa Incumplimiento,  se va suministrar a las entidades solo la validación general;  las validaciones generadas de  la matriz "Tasa Incumplimiento",  se eliminarán.  Son las validaciones de la 389 a 444.   La validación general es la 156 (prevalece).   Se renumeró las validaciones.
Para efectos de la publicación se indicó de los registrso 406 a 461, que fue la versión 1 publicada.</t>
  </si>
  <si>
    <t>de la 416 a 444.
La general es 156</t>
  </si>
  <si>
    <t>29/09/2022</t>
  </si>
  <si>
    <r>
      <rPr>
        <sz val="11"/>
        <color rgb="FF000000"/>
        <rFont val="Cambria"/>
        <family val="1"/>
      </rPr>
      <t>Modificar la descripción de la validación #4, por la siguiente: "</t>
    </r>
    <r>
      <rPr>
        <b/>
        <sz val="11"/>
        <color rgb="FF000000"/>
        <rFont val="Cambria"/>
        <family val="1"/>
      </rPr>
      <t>La combinación de los siguientes campos: IdOperacionCredito, IdCuentaPorCobrarAsociada, no deben repetirse</t>
    </r>
    <r>
      <rPr>
        <sz val="11"/>
        <color rgb="FF000000"/>
        <rFont val="Cambria"/>
        <family val="1"/>
      </rPr>
      <t>", esto para mantener el estandar con todas las demás validaciones de duplicados y lo acordado en la reunión del día 27/09/2022.
SICVECA 3O set. 2022:  Se modifica la validación.</t>
    </r>
  </si>
  <si>
    <r>
      <rPr>
        <sz val="11"/>
        <color rgb="FF000000"/>
        <rFont val="Cambria"/>
        <family val="1"/>
      </rPr>
      <t>Modificar la descripción de la validación #3, por la siguiente: "</t>
    </r>
    <r>
      <rPr>
        <b/>
        <sz val="11"/>
        <color rgb="FF000000"/>
        <rFont val="Cambria"/>
        <family val="1"/>
      </rPr>
      <t>La combinación de los siguientes campos “IdOperacionCredito” y “TipoOrigenRecursos” no debe repetirse.</t>
    </r>
    <r>
      <rPr>
        <sz val="11"/>
        <color rgb="FF000000"/>
        <rFont val="Cambria"/>
        <family val="1"/>
      </rPr>
      <t>", esto para mantener el estandar con todas las demás validaciones de duplicados y lo acordado en la reunión del día 27/09/2022
SICVECA 3O set. 2022:  Se modifica la validación.</t>
    </r>
  </si>
  <si>
    <r>
      <rPr>
        <sz val="11"/>
        <color rgb="FF000000"/>
        <rFont val="Cambria"/>
        <family val="1"/>
      </rPr>
      <t>Modificar la descripción de la validación #3, por la siguiente: "</t>
    </r>
    <r>
      <rPr>
        <b/>
        <sz val="11"/>
        <color rgb="FF000000"/>
        <rFont val="Cambria"/>
        <family val="1"/>
      </rPr>
      <t>La combinación de los campos "IdGarantiaGradoGravamenes", "TipoPersonaAcreedor" y""IdAcreedor" en conjunto no deben repetirse.</t>
    </r>
    <r>
      <rPr>
        <sz val="11"/>
        <color rgb="FF000000"/>
        <rFont val="Cambria"/>
        <family val="1"/>
      </rPr>
      <t>", esto para mantener el estandar con todas las demás validaciones de duplicados y lo acordado en la reunión del día 27/09/2022.
SICVECA 3O set. 2022:  Se revisa la redacción de la validación; no hay cambio con respecto a la publicada.</t>
    </r>
  </si>
  <si>
    <r>
      <rPr>
        <sz val="11"/>
        <color rgb="FF000000"/>
        <rFont val="Cambria"/>
        <family val="1"/>
      </rPr>
      <t>Modificar la descripción de la validación #3, por la siguiente: "</t>
    </r>
    <r>
      <rPr>
        <b/>
        <sz val="11"/>
        <color rgb="FF000000"/>
        <rFont val="Cambria"/>
        <family val="1"/>
      </rPr>
      <t>La combinación de los siguientes campos "IdOperacionCredito" no debe repetirse.</t>
    </r>
    <r>
      <rPr>
        <sz val="11"/>
        <color rgb="FF000000"/>
        <rFont val="Cambria"/>
        <family val="1"/>
      </rPr>
      <t>", esto para mantener el estandar con todas las demás validaciones de duplicados y lo acordado en la reunión del día 27/09/2022.
SICVECA 30 set. 2022:  Dado que la validación solo hace referencia a un campo,  se  mantendrá la misma redacción de la validación.
La validación actual es la siguiente: "(...) El campo IdOperacionCredito no debe repetirse. (Campo llave). (...)"</t>
    </r>
  </si>
  <si>
    <t xml:space="preserve">Las siguientes validaciones se des marcan como programadas, no las encuentro en validaciones programadas
108: Cuando el campo “TipoOperacion” indica el código 1 ó 2 y el dato del campo “Fecha Vencimiento” es menor o igual al último día del mes de corte de la información y el dato del campo “SaldoPrincipalOperacionCrediticia” es mayor a ceroel dato del campo “FechaPagoPactadoPrincipal” debe ser igual al dato del campo “FechaVencimiento”.
111: Cuando el dato del campo “TipoOperacion” es 1, 2, 4, 5, 6, 7 el dato del campo “FechaCorteOperacion”,  NO se debe reportar.
</t>
  </si>
  <si>
    <t>Se elimina la validación de base de datos 557 indicada en el documento como 192 según ajustes que se ven en la hoja de validaciones
557	Validación #192 Documento OperacionesCrediticias vigente en SUGEF: Cuando el "TipoOperacionSFN" sea 1 y el campo "TipoMonedaOperacion" indica un código  mayor a 1 y en el Archivo Deudores se reporte en el campo  "TipoIndicadorGeneradorDivisas" los códigos 2 ó 3, el valor reportdo en el campo "MontoEstimacionDeudorNoGenerador" debe ser igual o mayor al resultado del multiplicar el valor indicado en el campo "EAD" por 1,5%.</t>
  </si>
  <si>
    <t>30/9/2022</t>
  </si>
  <si>
    <t>Cambiar campo CódigoClausulaLimiteCredito a Rango 2 en descripcion del campo. Este ajuste responde a la necesidad a que la Tabla histórico tenga la misma cantidad de caracteres que la TABLA en Produccion (DBO).
SICVECA 30 set 2022:  Se hace el ajuste en el documento.</t>
  </si>
  <si>
    <t>Se modifica la validación 41 del archivo de Garantía de Operaciones.  Se le adiciona a la validación un código adicional de "restricción" para los valores de los campos "TipoMitigador" y "TipoDocumentoLegal", en ambos casos el número 0"cero". Lo modificado se resalta en color verde en la validación.
Antecedente:  Se origina de la revisión del comentario a las Tablas que hizo Deyma.</t>
  </si>
  <si>
    <t>Por favor revisar las validaciones del documento: se encuentra la descripción difetente a lo que indica el documento, revisar programación.
Las descripciones de las validaciones fueron modificadas por la comisión, todas requieren de ajustes en programación
De acuerdo a la revisión además de las validaciones indicadas, se ajustan las 37 y 39</t>
  </si>
  <si>
    <t>21,40,41</t>
  </si>
  <si>
    <t>Se elimina la validación número 3 de "Gravámenes" por entrar conflicto con la validación número 4.  Se renumera las validaciones.</t>
  </si>
  <si>
    <t>Se modifica la referencia al campo "MontoIngreso" por "MontoIngresoDeudor";  que es el nombre del campo correcto en el Archivo Ingreso Deudor.</t>
  </si>
  <si>
    <t xml:space="preserve">Para la validación #3 del archivo de gravamenes,  tengo la siguiente duda, la columna del tipo documento de  gravámenes tiene que coincidir uno a uno con la de garantía operaciones, ejemplo el 1 tiene que ser igual al 2 ? o puede ser que el 1 puede tener cualquiera de los tipos de documento legal de la columna de garantías de operaciones, ejemplo, 1 igual a 10 ?
Respuesta SICVECA 10 OCT. 2022.
   (se corrige la fecha de la columna (b253) me parece que esta mes día año (10/7/2022) a día, mes, año.
  Para los efectos de la validación,  estos deben de corresponder tal cual se indica en la validación: si  para la "operación" el campo "TipoDocumentoLegal) es 1 en gravámenes, esa operación en Garantía Operaciones  el campo (TipoDocumentoLegal) debe ser 2, no puede ser otro. ( No puede ser 1 a 10.  Si es 10 en Garantía de Operaciones en Gravámenes debe ser 9).
</t>
  </si>
  <si>
    <t>Se modifica la redacción de la validación,  se le cambia nombre a un campo (TipoMonedaMonto)  a "TipoMonedaOperacion" y se le hace referencia al archivo donde debe ir a buscar el campo (Operaciones).</t>
  </si>
  <si>
    <t>18 Y 20</t>
  </si>
  <si>
    <t>Las validaciones 390 y 391 verifican la misma información, solo que en la 391 se verifica un valor por separado, ¿porqué se realiza de esta forma y no en una sola?
Cuando el campo “TipoOperacion" indica uno de los códigos 1, 2, 8  ó 9  y el campo “SaldoPrincipalOperacionCrediticia" es mayor que cero y el dato del campo “FechaVencimiento" es posterior al mes de corte de la información, el "IdOperacionCredito" debe existir en el Archivo Naturaleza del Gasto y en el Archivo Origen de los Recursos.
 Cuando el campo “TipoOperacion" indica el código 3 y el campo “SaldoPrincipalOperacionCrediticia" es mayor que cero y el dato del campo “FechaVencimiento" es posterior al mes de corte de la información; el "IdOperacionCredito" debe existir en el Archivo Naturaleza del Gasto y en el Archivo Origen de los Recursos.
Respuesta SICVECA:  Se analiza las validaciones,  se unifica las validaciones prevalece la 390.  Favor de ver las celdas  (M y N 469) ya que se elimina la 391 y tiene marcas de T.I. para el control que lleva.</t>
  </si>
  <si>
    <t>390 y 391</t>
  </si>
  <si>
    <t>Conforma lo que conversó Rodolfo con T.I.: 
Se modica el nombre del campo que indica IndGeneradoDivisasSBD  por TipoIndicadorGeneradorDivisasSBD.</t>
  </si>
  <si>
    <t>Deudores Validación 13: Se modifica la referencia a los códigos del campo TipoOperacionSFN de la valiación.  Lo correcto es TipoOperacionSFN 1 y 4. (incorrecto 4 y 5).
Favor considerarlo en la programación que están haciendo en este momento de la validación.</t>
  </si>
  <si>
    <t>19/10/2022</t>
  </si>
  <si>
    <r>
      <t xml:space="preserve">Validación #3 Documento OperacionesCrediticias vigente en SUGEF: Para cada Garantía </t>
    </r>
    <r>
      <rPr>
        <b/>
        <sz val="12"/>
        <color rgb="FF000000"/>
        <rFont val="Cambria"/>
        <family val="1"/>
      </rPr>
      <t>(“IdGarantia”, “TipoMitigador” y “TipoDocumentoLegal”)</t>
    </r>
    <r>
      <rPr>
        <sz val="11"/>
        <color rgb="FF000000"/>
        <rFont val="Cambria"/>
        <family val="1"/>
      </rPr>
      <t xml:space="preserve"> donde el TipoDocumentoLegal corresponda a los indicados en la primera columna de la tabla, debe haber un registro igual en el Archivo Garantias Operaciones  pero con el TipoDocumentoLegal de la segunda columna de la tabla. TipoDocumentoLegal: Gravamenes: 1,5,9,13,17 Garantias Operaciones: 2,6,10,14,18.
Las columnas que se indican entre paréntesis en la validación,son con las que se tiene que unir el archivo de Gravámenes y Garantías de Operación?
</t>
    </r>
    <r>
      <rPr>
        <b/>
        <sz val="11"/>
        <color rgb="FF000000"/>
        <rFont val="Cambria"/>
        <family val="1"/>
      </rPr>
      <t>Si es así</t>
    </r>
    <r>
      <rPr>
        <sz val="11"/>
        <color rgb="FF000000"/>
        <rFont val="Cambria"/>
        <family val="1"/>
      </rPr>
      <t xml:space="preserve"> en ambos archivos iría el mismo TipoDocumentoLegal y no se podría comprobar la validación según se indica; </t>
    </r>
    <r>
      <rPr>
        <b/>
        <sz val="11"/>
        <color rgb="FF000000"/>
        <rFont val="Cambria"/>
        <family val="1"/>
      </rPr>
      <t>si no es así</t>
    </r>
    <r>
      <rPr>
        <sz val="11"/>
        <color rgb="FF000000"/>
        <rFont val="Cambria"/>
        <family val="1"/>
      </rPr>
      <t xml:space="preserve">, indicar para qué se deben considerar las columnas entre paréntesis?
SICVECA 21 noviembre 2022:  En el caso de esta validación, no aplica, que estos tres campos ((“IdGarantia”, “TipoMitigador” y “TipoDocumentoLegal”) existan iguales (llave) tanto en gravamenes cómo en garantías de operaciones.  Lo que se valida es que si en gravamenes existe (A, B, 1), en garantía de Operaciones exista (A,B, </t>
    </r>
    <r>
      <rPr>
        <b/>
        <u/>
        <sz val="11"/>
        <color rgb="FF000000"/>
        <rFont val="Cambria"/>
        <family val="1"/>
      </rPr>
      <t>2</t>
    </r>
    <r>
      <rPr>
        <sz val="11"/>
        <color rgb="FF000000"/>
        <rFont val="Cambria"/>
        <family val="1"/>
      </rPr>
      <t xml:space="preserve">); otro ejemlo, registro en Gravamenes (X, Y, 5), en Garantia de Operaciones (X, Y, </t>
    </r>
    <r>
      <rPr>
        <b/>
        <u/>
        <sz val="11"/>
        <color rgb="FF000000"/>
        <rFont val="Cambria"/>
        <family val="1"/>
      </rPr>
      <t>6</t>
    </r>
    <r>
      <rPr>
        <sz val="11"/>
        <color rgb="FF000000"/>
        <rFont val="Cambria"/>
        <family val="1"/>
      </rPr>
      <t>)</t>
    </r>
  </si>
  <si>
    <t>25/10/2022</t>
  </si>
  <si>
    <t xml:space="preserve">Para la validación #51 donde dice "y este debe de existir en el Archivo de Garantias Mobiliarias." qué quiere decir con esto? que todo un registro debe de existir en ese archivo de garantias mobiliarias? 
Respuesta SICVECA 26 oct 2022: 
      Síntesis de la validación:  Si "IndicadorFormaTraspasoBien"  es "2", debe de indicar un valor en "IdGarantiaTraspaso" y si es así, ese IdGarantiaTraspaso debe existir en el Archivo de Garantía Mobiliarias.
La idea es garantizar que si en Garantía de Operaciones indica que un número IdGarantiaTraspaso se remita la información correspondiente en Garantía Mobiliarias.
</t>
  </si>
  <si>
    <t>Las validaciones 53 y 54 tienen la misma descripción, por favor si es posible corregirlo.
SICVECA:  Se hace la revisión de estas validaciones,  se determina que además de estar duplicadas,  ya existe una tercera; la número 12.
                       En atención a lo anterior, se eliminan las validaciones 53 y 54.  se modifica la numeración de las validaciones</t>
  </si>
  <si>
    <t>53,54</t>
  </si>
  <si>
    <r>
      <rPr>
        <sz val="11"/>
        <color rgb="FF000000"/>
        <rFont val="Cambria"/>
        <family val="1"/>
      </rPr>
      <t xml:space="preserve">Las validaciones 52 y 55 tienen la misma descripción, por favor si es posible corregirlo.
SICVECA  26 oct. 2022:  Se determina que estas dos  validaciones existe además la 34 que  cumplen el mismo objetivo.  Por tanto, se elimna las validaciones 52 y 55  y se modifica la redacción de la validación 34.  Se modifica la numeración de las validaciones.
</t>
    </r>
    <r>
      <rPr>
        <b/>
        <sz val="11"/>
        <color rgb="FF4472C4"/>
        <rFont val="Cambria"/>
        <family val="1"/>
      </rPr>
      <t xml:space="preserve">Respuesta TI: Por favor revisar porque reenumeraron mal las validaciones y la 50 y 51 se repite la numeración.
</t>
    </r>
    <r>
      <rPr>
        <b/>
        <sz val="11"/>
        <color theme="1"/>
        <rFont val="Cambria"/>
        <family val="1"/>
      </rPr>
      <t>Respuestas SICCECA 31 oct 2022:  Se ajusta la fórmula para la numeración.</t>
    </r>
    <r>
      <rPr>
        <sz val="11"/>
        <color theme="1"/>
        <rFont val="Cambria"/>
        <family val="1"/>
      </rPr>
      <t xml:space="preserve"> Gracias...</t>
    </r>
  </si>
  <si>
    <t>5114  / Garantias_Operacion</t>
  </si>
  <si>
    <t>52,55.
34 de modifica</t>
  </si>
  <si>
    <t>de la linea 65 a 71</t>
  </si>
  <si>
    <t>Se modificó las validaciones de los archivos de Operaciones, Garantias de Operación y cuotas atrasadas.  Favor de ir a las líneas 140, 141 y 142 de esta hoja.  Corresponden a validaciones que nacen de alertas crediticias,  se ajustan de acuerdo a las que se les publicará a las entidades para 1-05.</t>
  </si>
  <si>
    <t>ir a líneas 140, 141 y 142.</t>
  </si>
  <si>
    <t>La validación dice lo siguiente "Cuando el campo “IndicadorOperacionNueva” indique el código “S” se debe reportar para el dato del campo “IdDeudor” el campo “TipoCapacidadPago” del archivo de Deudores." pero el campo "TipoCapacidadPago" es obligatorio en el archivo de deudores.
Respuesta SICVECA: Leo_  02 noviembre, 2022.
   Se atiende la observación. Se va a eliminar la validación y se renumerará.</t>
  </si>
  <si>
    <t>98
"Es la 100 de la publicación"</t>
  </si>
  <si>
    <r>
      <t>La descripción de la validación #288 y #289 parecen ser iguales.
Respuesta SICVECA 8-11-2022 (Leo).  Georffrey, se revisaron las validaciones 287 y 288, las validaciones difieren una de otra a nivel de la cuenta analítica…   13131M</t>
    </r>
    <r>
      <rPr>
        <b/>
        <i/>
        <u/>
        <sz val="12"/>
        <color rgb="FF000000"/>
        <rFont val="Cambria"/>
        <family val="1"/>
      </rPr>
      <t>03</t>
    </r>
    <r>
      <rPr>
        <sz val="11"/>
        <color rgb="FF000000"/>
        <rFont val="Cambria"/>
        <family val="1"/>
      </rPr>
      <t xml:space="preserve"> (287)   y  13131M</t>
    </r>
    <r>
      <rPr>
        <b/>
        <i/>
        <sz val="12"/>
        <color rgb="FF000000"/>
        <rFont val="Cambria"/>
        <family val="1"/>
      </rPr>
      <t>04</t>
    </r>
    <r>
      <rPr>
        <sz val="11"/>
        <color rgb="FF000000"/>
        <rFont val="Cambria"/>
        <family val="1"/>
      </rPr>
      <t xml:space="preserve"> (288).  Favor de revisar,  cualquier cosa me llama por favor.
SICVECA:  Se hizo con revisión con Georfrey.  La valición 289, debe llevar la cuanta analítica 08 (de hecho indica Georffrey que así fue programadas.  Se va a corregir la validación.  (PENDIENTE hasta que Deyma termine la verificación).   Hay que revisarlas en "Probadas,  ya que tenían el mismo texto.   
   21 noviembre 2022.  ya se revisó el texto de la validación en los archivos de probadas,  en este archivo se  cambió al código 8.  Al documento interno de "control validaciones",  esta bien la redacción.</t>
    </r>
  </si>
  <si>
    <t>287 y 288</t>
  </si>
  <si>
    <r>
      <rPr>
        <b/>
        <sz val="11"/>
        <color rgb="FF000000"/>
        <rFont val="Cambria"/>
        <family val="1"/>
      </rPr>
      <t xml:space="preserve">Ajustar descripciones de validaciones 11, 12, 13, 27, 28 y anexas que se consideren necesario.
En la validación #13 considerar indicar que no permita valores distintos a 1 y 4 para mayor claridad.
SICVECA: 08 11 2022: Se modifica la redacción de las validaciones 11, 12, 13, 27 y 28.  No obstante,  favor de ver la observación de la línea XX
</t>
    </r>
    <r>
      <rPr>
        <b/>
        <sz val="11"/>
        <color rgb="FFFF0000"/>
        <rFont val="Cambria"/>
        <family val="1"/>
      </rPr>
      <t xml:space="preserve">TI-09-11-2022: Efectivametne se revisan y se ajustan en BD. Mas detalles en la bitacora de Pruebas.
</t>
    </r>
  </si>
  <si>
    <t>11,12,13,27,28</t>
  </si>
  <si>
    <r>
      <t>El campo "TipoEstadoOperacionCrediticia" acepta nulos. Revisar validación #60 de Operaciones que indica que no puede aceptar Nulos.
Comentario SICVECA 08/11/2022:</t>
    </r>
    <r>
      <rPr>
        <b/>
        <sz val="9"/>
        <color rgb="FF000000"/>
        <rFont val="Cambria"/>
        <family val="1"/>
      </rPr>
      <t xml:space="preserve">  Se revisa las validaciones. Se determina que las validaciones 15,23 , 64, 65, 66, 67, 68, 407, exigen el campo "TipoEstadoOperacion"; entre ellas se haciendo referencia a cuando se presenten TipoOperacion 1. 2, 3, 7, 8, 9.  Queda por fuera las líneas de crédito.  Se procede a modificar la validación, excluyendo la condición (nulo), ya que las líneas de crédito no se les exige este campo; además de que el campo no es exigido.
</t>
    </r>
    <r>
      <rPr>
        <b/>
        <sz val="11"/>
        <color rgb="FFFF0000"/>
        <rFont val="Cambria"/>
        <family val="1"/>
      </rPr>
      <t>TI-BMQ-15-11-22: Favor modificar la redacción en este documento ya que aún se encuentra igual a la inicial.</t>
    </r>
  </si>
  <si>
    <r>
      <t xml:space="preserve">En la validación #22: Cuando el "TipoMitigador" es del 4,5,6 el campo "TipoDocumentoLegal" debe ser 5 ó 6. Con excepción que cuando en el campo "IndicadorFormaTranspasoBien" indica el valor "1", el campo "TipoDocumentoLegal" </t>
    </r>
    <r>
      <rPr>
        <b/>
        <sz val="14"/>
        <color rgb="FF000000"/>
        <rFont val="Cambria"/>
        <family val="1"/>
      </rPr>
      <t xml:space="preserve">debe ser 25 ó 25
</t>
    </r>
    <r>
      <rPr>
        <sz val="11"/>
        <color rgb="FF000000"/>
        <rFont val="Cambria"/>
        <family val="1"/>
      </rPr>
      <t>Se está repitiendo el valor para ese campo, esto está bien así ?
Respuesta SICVECA 18 noviembre 2022:  Se revisó la validación,  se debe de corregir para que diga  "debe ser 24 ó 25.  Pendiente de hacer la corrección en la validación hasta que concluyan con la revisión.  
  Se revisó en el publicado,  y se publicó con los códigos 24 y 25, por tanto, no se hace comentario en la hoja de cambio efectuado.</t>
    </r>
  </si>
  <si>
    <t>Para la validación #52, se debe mostrar como mensaje de validación unicamente los registros o el IdGarantia?. Actualmente la validación lo muestra de la siguiente manera:
Comisión SICVECA:      La Comisión considera que muestre en el error  con el # de registro.</t>
  </si>
  <si>
    <t>14/11/2022</t>
  </si>
  <si>
    <r>
      <rPr>
        <sz val="11"/>
        <color rgb="FF000000"/>
        <rFont val="Cambria"/>
        <family val="1"/>
      </rPr>
      <t xml:space="preserve">Valorar ajuste de redacción en validaciones: 173,175,177,179,181, 183, 185
</t>
    </r>
    <r>
      <rPr>
        <b/>
        <sz val="11"/>
        <color rgb="FFFF0000"/>
        <rFont val="Cambria"/>
        <family val="1"/>
      </rPr>
      <t xml:space="preserve">EJEMPLO DE SUGERENCIA A POSIBLE AJUSTE SEGUN VALORACION
</t>
    </r>
    <r>
      <rPr>
        <sz val="11"/>
        <color rgb="FF000000"/>
        <rFont val="Cambria"/>
        <family val="1"/>
      </rPr>
      <t xml:space="preserve">Validación #173 Documento OperacionesCrediticias vigente en SUGEF: "
Para todas las operaciones donde:
- El ""TipoOperacionSFN"" es 1
- El ""TipoEnfoque"" es ""2""
- El ""TipoSegmento"" es 5 ó 6
- El ""TipoComportamientoPago"" es 1 ó 2 en el Archivo Deudores
</t>
    </r>
    <r>
      <rPr>
        <b/>
        <sz val="11"/>
        <color rgb="FF000000"/>
        <rFont val="Cambria"/>
        <family val="1"/>
      </rPr>
      <t xml:space="preserve">-El ""TipoCapacidadPago"" es 1 ó 2 en el Archivo Deudores
</t>
    </r>
    <r>
      <rPr>
        <b/>
        <sz val="11"/>
        <color rgb="FFFF0000"/>
        <rFont val="Cambria"/>
        <family val="1"/>
      </rPr>
      <t xml:space="preserve">- El campo ""DiasMaximaMorosidad"" se encuentra entre  1 y 30  días inclusive.
El campo ""CodigoCategoriaRiesgo"" debe ser cómo mínimo 2 y al mismo tiempo este debe ser igual al CódigoCategoríaRiesgo del máximo valor del campo DíasMaximaMorosidad
</t>
    </r>
    <r>
      <rPr>
        <sz val="11"/>
        <color rgb="FF000000"/>
        <rFont val="Cambria"/>
        <family val="1"/>
      </rPr>
      <t xml:space="preserve">Respuesta SICVECA 18 noviembre 2022 (Leo):  Las validaciones indicadas tienen la particularidad que corresponden a "TipoEnfoque_2", que es Enfoque eudor.  De acuerdo a este Enfoque,  para la categoría de riesgo, debe de considerarse la máxima morosidad de la operación que tenga en su "canasta" de operaciones el deudor; y le aplica para todas las operaciones del deudor.  Es diferente para cuando en el  TipoEnfoque es 1, que es individual para cada operación.
Por lo que se considera que la recomendación no es procedente.
  En caso de que requieran ampliar la explicación,  no duden en llamar.
</t>
    </r>
    <r>
      <rPr>
        <b/>
        <sz val="11"/>
        <color rgb="FFFF0000"/>
        <rFont val="Cambria"/>
        <family val="1"/>
      </rPr>
      <t xml:space="preserve">   TI-DEV-22-11-22: Según se revisa con Carolina , existe la validación #163 que limita a que todos los valores en el campo C_CATEGORIA_RIESGO sean iguales. Según se conversa está pendiente que la Comisión delimite el alcance y ademas valorar si procede el ajuste de redacción. Carolina conversará con la Comisión ya que considera correcto hacer el cambio de redacción.
.
</t>
    </r>
    <r>
      <rPr>
        <b/>
        <sz val="11"/>
        <color rgb="FF000000"/>
        <rFont val="Cambria"/>
        <family val="1"/>
      </rPr>
      <t xml:space="preserve">SICVECA 23 noviembre 2022 (Leo).  Favor de conversar con Carolina.  Esta observación ya fue comentada en grupo.  Se determinó que no procede el ajuste de redacción.      </t>
    </r>
  </si>
  <si>
    <t>173,175,177,179,181, 183, 185</t>
  </si>
  <si>
    <t>15/11/2022</t>
  </si>
  <si>
    <t>234 a 284</t>
  </si>
  <si>
    <t>16/11/2022</t>
  </si>
  <si>
    <t>Las Validaciones de la #403 a #408 cambiaron de redacción. Actualmente se encuentran con la redacción inicial en el ambiente de pruebas de Comision por lo tanto requieren ajuste. Ademas la #403 requiere ajuste en programación.
Validaciones que provienen de Alertas Crediticias.</t>
  </si>
  <si>
    <t>403 a 408</t>
  </si>
  <si>
    <r>
      <rPr>
        <sz val="11"/>
        <color rgb="FF000000"/>
        <rFont val="Cambria"/>
        <family val="1"/>
      </rPr>
      <t xml:space="preserve">La validacion #12 indica lo siguiente: El campo “CuentaContableCuentasCobrarAsociadasOperacion” debe tener valor si saldo del campo “SaldoCuentasCobrarAsociadasOperacion” es mayor que cero.
No obstante el campo de la cuenta es requerido siempre por lo tanto la  validación no tiene sentido ya que el campo siempre tendria un valor. Valorar si el campo "cuenta" debe ser no requerido o  valorar eliminar la validacion.
Comentario SICVECA 21 noviembre 2022:   Se elimina la validación, ello por cuanto los campos “CuentaContableCuentasCobrarAsociadasOperacion” yo “SaldoCuentasCobrarAsociadasOperacion” son exigidos.
</t>
    </r>
    <r>
      <rPr>
        <b/>
        <sz val="11"/>
        <color rgb="FFFF0000"/>
        <rFont val="Cambria"/>
        <family val="1"/>
      </rPr>
      <t>TI-DEV-BMQ-23-11-22: Se procede a eliminar de la Base datos de Desarrollo, en NEC aún no se encontraba a pesar que ya se encontraban todas a excepcion de esta por la duda., por lo tanto no se aplica en NEC</t>
    </r>
  </si>
  <si>
    <t>Revisar redacción en BD de la validación 3 de archivo origen de los recursos, contra el excel de Pablo.
Comentario SICVECA 22 nov 2022: Se unifica la redacción de la validación:  se mantiene la siguiente:  "(...) La combinación de los siguientes campos “IdOperacionCredito” y “TipoOrigenRecursos” no debe repetirse. (...)"</t>
  </si>
  <si>
    <t>Las Validaciones 5 y 6 cambiaron de redacción. Actualmente se encuentran con la redacción inicial en el ambiente de pruebas de Comision por lo tanto requieren ajuste. Ambas requieren ajuste en programación.</t>
  </si>
  <si>
    <t>5 y 6</t>
  </si>
  <si>
    <t>17/11/2022</t>
  </si>
  <si>
    <t xml:space="preserve">Se corrige el error de descripciones duplicadas de las validaciones #288 y #289 en el archivo "Validaciones Probadas TI Operaciones" 
Comentario SICVEC: 21 noviembre 2022:  Este casoi ya fue contemplado en la atención de la validación, ver el comentario en la linea 265 de esta columna "C".
</t>
  </si>
  <si>
    <t>288 y 289</t>
  </si>
  <si>
    <t>Corresponde a los casos que hay que modificar en el documento, luego del inventario</t>
  </si>
  <si>
    <r>
      <rPr>
        <sz val="11"/>
        <color rgb="FF000000"/>
        <rFont val="Cambria"/>
        <family val="1"/>
      </rPr>
      <t xml:space="preserve">SICVECA:  Se determina que las validaciones 165 y 166, contemplan el objetivo indicado en las validaciones 390 y 410,   por lo que 
validacions (165, 166), 390 y 410,  se debe eliminar la 390 y 410.
Validaciones que se eliminan
</t>
    </r>
    <r>
      <rPr>
        <sz val="9"/>
        <color rgb="FF000000"/>
        <rFont val="Cambria"/>
        <family val="1"/>
      </rPr>
      <t xml:space="preserve">(390)...Cuando el campo “TipoOperacion" indica uno de los códigos 1, 2, 3, 8  ó 9  y el campo “SaldoPrincipalOperacionCrediticia" es mayor que cero y el dato del campo “FechaVencimiento" es posterior al mes de corte de la información, el "IdOperacionCredito" debe existir en el Archivo Naturaleza del Gasto y en el Archivo Origen de los Recursos.
</t>
    </r>
    <r>
      <rPr>
        <sz val="11"/>
        <color rgb="FF000000"/>
        <rFont val="Cambria"/>
        <family val="1"/>
      </rPr>
      <t xml:space="preserve">  En el documento publicado en junio 2021, el número de validación era la 463.
(410)..</t>
    </r>
    <r>
      <rPr>
        <sz val="9"/>
        <color rgb="FF000000"/>
        <rFont val="Cambria"/>
        <family val="1"/>
      </rPr>
      <t xml:space="preserve">.Cuando el campo "TipoOperacion" indica uno de los códigos 1, 2 ó 3 y el campo "SaldoPrincipalOperacionCrediticia" ó el campo "SaldoProductosPorCobrar"  es mayor que cero y el dato del campo "FechaVencimiento" muestra valor, el "IdOperacionCredito"   debe existir en el Archivo de Naturaleza Gasto y en el Archivo Origen Recursos..
</t>
    </r>
    <r>
      <rPr>
        <b/>
        <sz val="11"/>
        <color rgb="FFFF0000"/>
        <rFont val="Cambria"/>
        <family val="1"/>
      </rPr>
      <t>TI-BMQ-23-11-2022: se proceden a eliminar en Desarrollo pendiente aplicar en NEC
TI-CFR-23-11-2022: Aplicado en el ambiente NEC2024, se elimina las valdaciones 390 y 410</t>
    </r>
  </si>
  <si>
    <t>390 y 410; se eliminan.  El objetivo lo cumplen las validaciones 165 y 166</t>
  </si>
  <si>
    <r>
      <rPr>
        <sz val="11"/>
        <color rgb="FF000000"/>
        <rFont val="Cambria"/>
        <family val="1"/>
      </rPr>
      <t xml:space="preserve">
Comentario SICVECA:  Se revisó la validación 23 y 30 de deudores;  la validación 23 esta contemplada dentro de la redacción de la validación número 30. Por lo que se decide eliminar la validación número 23.
Revisar la validación 23 y 30 ( una de las dos se debe eliminar. Por revisar.
</t>
    </r>
    <r>
      <rPr>
        <b/>
        <sz val="11"/>
        <color rgb="FFFF0000"/>
        <rFont val="Cambria"/>
        <family val="1"/>
      </rPr>
      <t>TI-BMQ-23-11-22: Se procede a eliminar en SUGEF. Pendiente aplicar en NEC
TI-CFR-23-11-2022: Aplicado en el ambiente NEC2024, se elimina la valdación 23</t>
    </r>
  </si>
  <si>
    <t>22/11/2022</t>
  </si>
  <si>
    <r>
      <rPr>
        <sz val="12"/>
        <color rgb="FF000000"/>
        <rFont val="Cambria"/>
        <family val="1"/>
      </rPr>
      <t>REVISAR VALIDACION # 289: Inicialmente contemplaba la cuenta: 13831M0</t>
    </r>
    <r>
      <rPr>
        <b/>
        <u val="double"/>
        <sz val="12"/>
        <color rgb="FFFF0000"/>
        <rFont val="Cambria"/>
        <family val="1"/>
      </rPr>
      <t>8</t>
    </r>
    <r>
      <rPr>
        <b/>
        <sz val="12"/>
        <color rgb="FFFF0000"/>
        <rFont val="Cambria"/>
        <family val="1"/>
      </rPr>
      <t xml:space="preserve"> a nivel de DESCRIPCION y PROGRAMACION(actulamente así esta en el ambiente NEC al 22-11-22) </t>
    </r>
    <r>
      <rPr>
        <sz val="12"/>
        <color rgb="FF000000"/>
        <rFont val="Cambria"/>
        <family val="1"/>
      </rPr>
      <t xml:space="preserve">y actualmente en el documento </t>
    </r>
    <r>
      <rPr>
        <b/>
        <u val="double"/>
        <sz val="12"/>
        <color rgb="FF000000"/>
        <rFont val="Cambria"/>
        <family val="1"/>
      </rPr>
      <t xml:space="preserve">al parecer se modificó </t>
    </r>
    <r>
      <rPr>
        <sz val="12"/>
        <color rgb="FF000000"/>
        <rFont val="Cambria"/>
        <family val="1"/>
      </rPr>
      <t>tiene esta cuenta: 13831M0</t>
    </r>
    <r>
      <rPr>
        <b/>
        <u/>
        <sz val="12"/>
        <color rgb="FFFF0000"/>
        <rFont val="Cambria"/>
        <family val="1"/>
      </rPr>
      <t>4</t>
    </r>
    <r>
      <rPr>
        <u/>
        <sz val="12"/>
        <color rgb="FFFF0000"/>
        <rFont val="Cambria"/>
        <family val="1"/>
      </rPr>
      <t xml:space="preserve">. </t>
    </r>
    <r>
      <rPr>
        <sz val="12"/>
        <color rgb="FF000000"/>
        <rFont val="Cambria"/>
        <family val="1"/>
      </rPr>
      <t xml:space="preserve">Revisar si esto es correcto ya que todas deberían terminar con el  mismo dígito como las demas validaciones de este tipo siguen el mismo patrón según se observa.
</t>
    </r>
    <r>
      <rPr>
        <b/>
        <sz val="12"/>
        <color rgb="FF00B050"/>
        <rFont val="Cambria"/>
        <family val="1"/>
      </rPr>
      <t xml:space="preserve">VALIDACION ACTUAL EN EL DOCUMENTO MAESTRO:
</t>
    </r>
    <r>
      <rPr>
        <b/>
        <sz val="12"/>
        <color rgb="FF000000"/>
        <rFont val="Cambria"/>
        <family val="1"/>
      </rPr>
      <t>"Validaciones de Principal para Productos por Cobrar	289.	Cuando la  CuentaContablePrincipal  es 13131M0</t>
    </r>
    <r>
      <rPr>
        <b/>
        <sz val="12"/>
        <color rgb="FF00B050"/>
        <rFont val="Cambria"/>
        <family val="1"/>
      </rPr>
      <t>8</t>
    </r>
    <r>
      <rPr>
        <b/>
        <sz val="12"/>
        <color rgb="FF000000"/>
        <rFont val="Cambria"/>
        <family val="1"/>
      </rPr>
      <t>, 13231M0</t>
    </r>
    <r>
      <rPr>
        <b/>
        <sz val="12"/>
        <color rgb="FF00B050"/>
        <rFont val="Cambria"/>
        <family val="1"/>
      </rPr>
      <t>8</t>
    </r>
    <r>
      <rPr>
        <b/>
        <sz val="12"/>
        <color rgb="FF000000"/>
        <rFont val="Cambria"/>
        <family val="1"/>
      </rPr>
      <t>, 13331M0</t>
    </r>
    <r>
      <rPr>
        <b/>
        <sz val="12"/>
        <color rgb="FF00B050"/>
        <rFont val="Cambria"/>
        <family val="1"/>
      </rPr>
      <t>8</t>
    </r>
    <r>
      <rPr>
        <b/>
        <sz val="12"/>
        <color rgb="FF000000"/>
        <rFont val="Cambria"/>
        <family val="1"/>
      </rPr>
      <t xml:space="preserve"> ó 13431M0</t>
    </r>
    <r>
      <rPr>
        <b/>
        <sz val="12"/>
        <color rgb="FF00B050"/>
        <rFont val="Cambria"/>
        <family val="1"/>
      </rPr>
      <t>8</t>
    </r>
    <r>
      <rPr>
        <b/>
        <sz val="12"/>
        <color rgb="FF000000"/>
        <rFont val="Cambria"/>
        <family val="1"/>
      </rPr>
      <t>; la  CuentaContableProductosPorCobrar  debe ser 13831M0</t>
    </r>
    <r>
      <rPr>
        <b/>
        <sz val="12"/>
        <color rgb="FFFF0000"/>
        <rFont val="Cambria"/>
        <family val="1"/>
      </rPr>
      <t>4</t>
    </r>
    <r>
      <rPr>
        <b/>
        <sz val="12"/>
        <color rgb="FF000000"/>
        <rFont val="Cambria"/>
        <family val="1"/>
      </rPr>
      <t xml:space="preserve">. (acepta una diferencia de ¢ 1.000)"
NOTA EN EL DOCUMENTO DE PABLO CUANDO SE REVISÓ CONTRA EL MAESTRO SEGUN SE APRECIA:  ESTABA DISTINTO </t>
    </r>
    <r>
      <rPr>
        <b/>
        <u val="double"/>
        <sz val="12"/>
        <color rgb="FF000000"/>
        <rFont val="Cambria"/>
        <family val="1"/>
      </rPr>
      <t xml:space="preserve">LA ULTIMA CUENTA
</t>
    </r>
    <r>
      <rPr>
        <b/>
        <sz val="12"/>
        <color rgb="FFFF0000"/>
        <rFont val="Cambria"/>
        <family val="1"/>
      </rPr>
      <t>VALIDACION ACTUAL EN EL DOC PABLO: 
Cuando la  CuentaContablePrincipal  es 13131M08, 13231M08, 13331M08 ó 13431M08; la  CuentaContableProductosPorCobrar  debe ser 13831M</t>
    </r>
    <r>
      <rPr>
        <b/>
        <u val="double"/>
        <sz val="12"/>
        <color rgb="FF000000"/>
        <rFont val="Cambria"/>
        <family val="1"/>
      </rPr>
      <t>08</t>
    </r>
    <r>
      <rPr>
        <b/>
        <sz val="12"/>
        <color rgb="FFFF0000"/>
        <rFont val="Cambria"/>
        <family val="1"/>
      </rPr>
      <t xml:space="preserve">. (acepta una diferencia de ¢ 1.000)
</t>
    </r>
    <r>
      <rPr>
        <sz val="12"/>
        <color rgb="FF000000"/>
        <rFont val="Cambria"/>
        <family val="1"/>
      </rPr>
      <t xml:space="preserve">
</t>
    </r>
    <r>
      <rPr>
        <b/>
        <u/>
        <sz val="12"/>
        <color rgb="FF000000"/>
        <rFont val="Cambria"/>
        <family val="1"/>
      </rPr>
      <t xml:space="preserve">Respuesta SICVECA: Leo. </t>
    </r>
    <r>
      <rPr>
        <sz val="12"/>
        <color rgb="FF000000"/>
        <rFont val="Cambria"/>
        <family val="1"/>
      </rPr>
      <t xml:space="preserve"> Se corrige el dígito en la validación 289.  Si, lo correcto es 13831M08.
</t>
    </r>
    <r>
      <rPr>
        <b/>
        <sz val="12"/>
        <color rgb="FFFF0000"/>
        <rFont val="Cambria"/>
        <family val="1"/>
      </rPr>
      <t>TI-BMQ-23-11-22: No surge cambio alguno la validación queda igual en BD.</t>
    </r>
  </si>
  <si>
    <t>Leo:   Para conversar con SICVECA y TI.  BD de EAD, para segmentar Empresarial 1 y 2 ( 12 meses).</t>
  </si>
  <si>
    <t>28/11/2022</t>
  </si>
  <si>
    <t>30/11/2022</t>
  </si>
  <si>
    <t>3,4</t>
  </si>
  <si>
    <t xml:space="preserve">  SICVECA 30 NOV 2022 (Leo).  (anotación pendiente de atender por parte de SICVECA).  Se debe de revisar los campos indicadorgeneradordivisas e indicadorgeneradordivisassbd;  , ya que se debe circunscribir a lo que se establece en el arcuerdo 3-06.  Acuerdo CONASSIF 1752-09.  (POR REVISAR)….... SE DEBE DE MODIFICAR LA TABLAS, DE GENERADOR.......  Valorar si se modifica el nombre del campo ( es una máscara).</t>
  </si>
  <si>
    <t>38 y 39</t>
  </si>
  <si>
    <t>16/12/2022</t>
  </si>
  <si>
    <t xml:space="preserve"> Corregir palabra  “IndGeneradorDivisasSBD” por TIPOINDICADORGENERADORDIVISASSBD</t>
  </si>
  <si>
    <t xml:space="preserve">TIPO_INDICADOR_GENERADOR_DIVISAS </t>
  </si>
  <si>
    <t>Cuando el valor del campo “MotivoLiquidacion” es 34, en el Archivo de Operaciones del periodo anterior para el mismo “IdOperacionCredito”, debió de reportarse en el campo TipoCarteraCrediticia  el código 3.</t>
  </si>
  <si>
    <t>Se incluye nueva validación</t>
  </si>
  <si>
    <t>Se elimina la validación.</t>
  </si>
  <si>
    <t>Se modifica la validación.</t>
  </si>
  <si>
    <r>
      <rPr>
        <sz val="10"/>
        <color rgb="FF000000"/>
        <rFont val="Cambria"/>
        <family val="1"/>
      </rPr>
      <t>La validación #154 menciona lo siguiente:</t>
    </r>
    <r>
      <rPr>
        <i/>
        <sz val="10"/>
        <color rgb="FF000000"/>
        <rFont val="Cambria"/>
        <family val="1"/>
      </rPr>
      <t xml:space="preserve"> </t>
    </r>
    <r>
      <rPr>
        <i/>
        <u/>
        <sz val="10"/>
        <color rgb="FF000000"/>
        <rFont val="Cambria"/>
        <family val="1"/>
      </rPr>
      <t xml:space="preserve">""
Cuando el campo “IDdeudor” está dentro de los IdEntidad de la tabla Entidades Supervisadas por SUGEF o alguna Superintendencia adscrita al CONASSIF y el campo “TipoCarteraCrediticia” sea diferente a 9, “10” y “11”el campo “TipoSegmento” debe tener el código 5." 
</t>
    </r>
    <r>
      <rPr>
        <sz val="10"/>
        <color rgb="FF000000"/>
        <rFont val="Cambria"/>
        <family val="1"/>
      </rPr>
      <t xml:space="preserve">
</t>
    </r>
    <r>
      <rPr>
        <b/>
        <sz val="10"/>
        <color rgb="FFFF0000"/>
        <rFont val="Cambria"/>
        <family val="1"/>
      </rPr>
      <t xml:space="preserve">DUDA: Cuando me hablan de tabla Entidades Supervisadas por SUGEF o alguna Superintendencia adscrita al CONASSIF son 2 tablas catalogos distintas? Y cómo se llaman?, ADEMAS INDICAR CUALES REGIMENES DE FISCALIZACION SE DEBEN TOMAR EN CUENTA?
</t>
    </r>
    <r>
      <rPr>
        <b/>
        <sz val="10"/>
        <color rgb="FF000000"/>
        <rFont val="Cambria"/>
        <family val="1"/>
      </rPr>
      <t xml:space="preserve">
Respuesta SICVECA (18 agosto 2022):  Se esta trabajando en la tabla y realizando consultas.
   Anotaciones:  Se remite correo a Gilberto al 19 agosto, 2022:  Se requiere la lista de puestos de bolsa, OPC´s, Aseguradoras.
Respuesta SICVECA 7 set 2022:  Bryan, favor al agregar un nuevo comentario,  incluirlo con la fecha.
</t>
    </r>
    <r>
      <rPr>
        <sz val="10"/>
        <color rgb="FF000000"/>
        <rFont val="Cambria"/>
        <family val="1"/>
      </rPr>
      <t xml:space="preserve">    En el comentario del 18 de agosto se indica que esta tabla se esta trabajando.  Lo más seguro es que se utilice la tabla "Entidad" ver hoja en este libro)
    Nos podrías indicar, porque solicita se indique los regimenes de fiscalización.  Identificaste alguna Tabla donde estén todas las entidades supervisadas por alguna Superintendencia adscrita al CONASSIF?
</t>
    </r>
    <r>
      <rPr>
        <b/>
        <sz val="10"/>
        <color rgb="FF000000"/>
        <rFont val="Cambria"/>
        <family val="1"/>
      </rPr>
      <t xml:space="preserve">Respuesta TI(21/9/22): </t>
    </r>
    <r>
      <rPr>
        <sz val="10"/>
        <color rgb="FF000000"/>
        <rFont val="Cambria"/>
        <family val="1"/>
      </rPr>
      <t xml:space="preserve">es necesario que usemos la tabla </t>
    </r>
    <r>
      <rPr>
        <b/>
        <u/>
        <sz val="10"/>
        <color rgb="FF000000"/>
        <rFont val="Cambria"/>
        <family val="1"/>
      </rPr>
      <t>entidad</t>
    </r>
    <r>
      <rPr>
        <sz val="10"/>
        <color rgb="FF000000"/>
        <rFont val="Cambria"/>
        <family val="1"/>
      </rPr>
      <t xml:space="preserve">, es la más completa y tiene todas las supervisadas por SUGEF, Deyma va a averiguar si están las demás entidades supervisadas por conassif ahí. Con respecto al regimen de fiscalizacion, la duda puntual es la siguiente: las entidades de esa tabla están clasificadas por régimen, podríamos filtrar por ahí las entidades que efectivamente les interesa recibir. Los </t>
    </r>
    <r>
      <rPr>
        <b/>
        <u/>
        <sz val="10"/>
        <color rgb="FF000000"/>
        <rFont val="Cambria"/>
        <family val="1"/>
      </rPr>
      <t xml:space="preserve">regimenes </t>
    </r>
    <r>
      <rPr>
        <sz val="10"/>
        <color rgb="FF000000"/>
        <rFont val="Cambria"/>
        <family val="1"/>
      </rPr>
      <t xml:space="preserve">son:
Local supervisado
Local no supervisado
Extranjera supervisada
Extranjera no supervisada
Controladora
Local Supervisado Otros Reguladores
Local supervisado personas físicas o jurídicas Artículo 15
Local supervisado otros reguladores especiales
ENTIDAD EN PROCESO DE INSCRIPCION
Local supervisado personas físicas o jurídicas Artículo 15 BIS
Local no supervisado Oferente de Crédito
</t>
    </r>
    <r>
      <rPr>
        <sz val="10"/>
        <color rgb="FFFF0000"/>
        <rFont val="Cambria"/>
        <family val="1"/>
      </rPr>
      <t xml:space="preserve">Si gustan filtrar por régimen por favor nos indican aquí, si no entonces solo validamos que el Deudor esté en algun registro de la tabla entidad como tal.
Ahora bien: en esa tabla entidad </t>
    </r>
    <r>
      <rPr>
        <b/>
        <sz val="10"/>
        <color rgb="FFFF0000"/>
        <rFont val="Cambria"/>
        <family val="1"/>
      </rPr>
      <t>N</t>
    </r>
    <r>
      <rPr>
        <b/>
        <u/>
        <sz val="10"/>
        <color rgb="FFFF0000"/>
        <rFont val="Cambria"/>
        <family val="1"/>
      </rPr>
      <t xml:space="preserve">O están todas las entidades supervisadas por conassif, </t>
    </r>
    <r>
      <rPr>
        <sz val="10"/>
        <color rgb="FFFF0000"/>
        <rFont val="Cambria"/>
        <family val="1"/>
      </rPr>
      <t xml:space="preserve">solo las que son parte de algún grupo o conglomerado. Deyma averigua que se puede hacer....
</t>
    </r>
    <r>
      <rPr>
        <sz val="10"/>
        <color rgb="FF000000"/>
        <rFont val="Cambria"/>
        <family val="1"/>
      </rPr>
      <t xml:space="preserve">
</t>
    </r>
  </si>
  <si>
    <t xml:space="preserve">Compañeros, las siguientes dudas:
1. Porque se indica Paso 1.. Paso X....? es algun tipo de guía para la entidad? recomendamos no ponerlo en la descripción de la validación porque confunde.
2. La redacción no está clara, podrían revisar por favor la misma para dejar en términos más de una regla? Parece ser que pueden estar combinando varias posibles reglas de validación, es necesario hacer análisis de si pueden descomponerse.
Respuesta  SICVECA 24 agosto 2022: Se  hará una mesa de trabajo para explicar la naturaleza de estas validaciones, 
       Se conversará con Deyma para ver si se dejan estas validaciones al final, ya que hay que explicar el proceso.  
</t>
  </si>
  <si>
    <r>
      <t xml:space="preserve">
En la Validacion #152 del Archivo Operaciones menciona que: </t>
    </r>
    <r>
      <rPr>
        <i/>
        <u val="double"/>
        <sz val="11"/>
        <color rgb="FF000000"/>
        <rFont val="Cambria"/>
        <family val="1"/>
      </rPr>
      <t xml:space="preserve">"Cuando el campo “IdDeudor” corresponde a una </t>
    </r>
    <r>
      <rPr>
        <b/>
        <i/>
        <u val="double"/>
        <sz val="11"/>
        <color rgb="FF000000"/>
        <rFont val="Cambria"/>
        <family val="1"/>
      </rPr>
      <t xml:space="preserve">instituciones del Sector Público </t>
    </r>
    <r>
      <rPr>
        <i/>
        <u val="double"/>
        <sz val="11"/>
        <color rgb="FF000000"/>
        <rFont val="Cambria"/>
        <family val="1"/>
      </rPr>
      <t xml:space="preserve">refiérase a la </t>
    </r>
    <r>
      <rPr>
        <b/>
        <i/>
        <u val="double"/>
        <sz val="11"/>
        <color rgb="FF000000"/>
        <rFont val="Cambria"/>
        <family val="1"/>
      </rPr>
      <t>tabla InstitucionesPúblicasRegistradas</t>
    </r>
    <r>
      <rPr>
        <i/>
        <u val="double"/>
        <sz val="11"/>
        <color rgb="FF000000"/>
        <rFont val="Cambria"/>
        <family val="1"/>
      </rPr>
      <t xml:space="preserve">" 
</t>
    </r>
    <r>
      <rPr>
        <sz val="11"/>
        <color rgb="FF000000"/>
        <rFont val="Cambria"/>
        <family val="1"/>
      </rPr>
      <t xml:space="preserve">&gt;&gt;Para esta tabla debería validarse que el sector sea activo, favor indicarlo si procede para realizar el ajuste. Si es así sería?? adecuado agregar este detalle a la descripción.  ?????
&gt;&gt;Además la tabla a nivel de Base de Datos que se usará para esta validación se llama INSTITUCION_DERECHO_PUBLICO  no </t>
    </r>
    <r>
      <rPr>
        <i/>
        <sz val="11"/>
        <color rgb="FF000000"/>
        <rFont val="Cambria"/>
        <family val="1"/>
      </rPr>
      <t xml:space="preserve">"InstitucionesPublicasRegistradas </t>
    </r>
    <r>
      <rPr>
        <sz val="11"/>
        <color rgb="FF000000"/>
        <rFont val="Cambria"/>
        <family val="1"/>
      </rPr>
      <t>"(Valorar si debe corregirse en la redacción).
Respuesta SUGEF 26 agosto 2022:  Se esta revisando la tabla. 
Se incluyó la tabla</t>
    </r>
  </si>
  <si>
    <t>En la validación #2 del archivo cuentas por cobrar no asociadas, el Emisor debe verificarse que esté activo en el padrón de emisores?
15  set. 2022:  Se esta revisando la tabla.</t>
  </si>
  <si>
    <t>En garantias de operaciones se incluye validaciones que provienen de garantías.  Se incluye de las linea 65 a 71.   Se tiene que modificar la redacción, esta pendiente.  Se realizará el lunes 31 de octubre.
Comentario Leo:  (Esta pendiente por revisarla en grupo (SICVECA))</t>
  </si>
  <si>
    <r>
      <t xml:space="preserve">En el documento "Control Validaciones" 
En la </t>
    </r>
    <r>
      <rPr>
        <b/>
        <sz val="11"/>
        <color rgb="FF000000"/>
        <rFont val="Cambria"/>
        <family val="1"/>
      </rPr>
      <t>validación #234 hasta la #388</t>
    </r>
    <r>
      <rPr>
        <sz val="11"/>
        <color rgb="FF000000"/>
        <rFont val="Cambria"/>
        <family val="1"/>
      </rPr>
      <t xml:space="preserve"> viene la frase</t>
    </r>
    <r>
      <rPr>
        <b/>
        <sz val="11"/>
        <color rgb="FF000000"/>
        <rFont val="Cambria"/>
        <family val="1"/>
      </rPr>
      <t xml:space="preserve"> " (acepta una diferencia de ¢ 1.000)"</t>
    </r>
    <r>
      <rPr>
        <sz val="11"/>
        <color rgb="FF000000"/>
        <rFont val="Cambria"/>
        <family val="1"/>
      </rPr>
      <t xml:space="preserve">. Sería importante actualizarlo en este documento actual para que no hayan diferencias. Pendiente actualizar a nivel de TI en BD una vez que se ejecte el ajuste. 
En la columna "R" de la hoja de operaciones estan las validaciones modificadas,  hay que copiarlas como valores en la columna
Comentario SICVECA  Leo  (PENDIENTE H...):  Se hace la corrección a las validaciones,  pediente de hacer el cambios hasta que TI termina la revisión  Los cambios estan en la columna "R" de la hoja de operaciones,   se debe pegar valores en la columna "C".
Comentario Leo: 21 noviembre:  Se hace el cambio en el texto del grupo de validaciones indicadas.
</t>
    </r>
    <r>
      <rPr>
        <b/>
        <sz val="11"/>
        <color rgb="FFFF0000"/>
        <rFont val="Cambria"/>
        <family val="1"/>
      </rPr>
      <t>(IRB - 22/11/2022): Para el rango de las validaciones de la 285 a la 336 notamos en la validación programada y descripción que no se requiere indicar ningun margen, ¿aun asi lo prefieren indicar en la descripción de la validación?</t>
    </r>
    <r>
      <rPr>
        <sz val="11"/>
        <color rgb="FF000000"/>
        <rFont val="Cambria"/>
        <family val="1"/>
      </rPr>
      <t xml:space="preserve">
</t>
    </r>
    <r>
      <rPr>
        <b/>
        <sz val="11"/>
        <color rgb="FF000000"/>
        <rFont val="Cambria"/>
        <family val="1"/>
      </rPr>
      <t xml:space="preserve">23 noviembre 202 (SICVECA). </t>
    </r>
    <r>
      <rPr>
        <sz val="11"/>
        <color rgb="FF000000"/>
        <rFont val="Cambria"/>
        <family val="1"/>
      </rPr>
      <t xml:space="preserve"> Muchas gracias.   Correcto, para las validaciones de la 285 a336, no corresponde la leyenda; no son de cuadratura.  Se le excluye el texto  que hace referencia a la tolerancia de 1.000. 
   El ajuste, corresponde al bloque de validaciones (234 a 284)
</t>
    </r>
  </si>
  <si>
    <t xml:space="preserve">Leo,  revisar la redacción de la validación 5 de Naturaleza del gasto.  PENDIENTE DE COMPLETAR COMENTARIO POR PARTE DE SICVE A
Comentario: SICVECA…  cambiar la redacción de la validación.....
Todo campo IdOperacionCredito reportado en el archivo Naturaleza Gasto debe estar reportado en el archivo de Operaciones.  Hay que </t>
  </si>
  <si>
    <r>
      <rPr>
        <sz val="11"/>
        <color rgb="FF000000"/>
        <rFont val="Cambria"/>
        <family val="1"/>
      </rPr>
      <t xml:space="preserve">SICVECA 24 nov 2022 (  Leo):  Por analizar el campo "MontoEstimacionDeudorNoGenerador", que su origen es el artículo 14 del Conassif 14-21.  Este fue derogado con el acuerdo CONASSIF 1752-09 de setiembre 2022.  Se valorará eliminar este compo.  PENDIENTE.
</t>
    </r>
    <r>
      <rPr>
        <b/>
        <sz val="11"/>
        <color rgb="FFFF0000"/>
        <rFont val="Cambria"/>
        <family val="1"/>
      </rPr>
      <t>TI-22-12-22-BMQ: Liso, falta certificacion QA.</t>
    </r>
  </si>
  <si>
    <t>SICVECA 28-11-2022 ". Leo.  Se debe eliminar el campo  "MontoEstimacionDeudorNoGenerador" del archivo de Operaciones.
   Justificante:  El acuerdo de la Sesión del CONASSIF 1752-09 del setiembre 2022 derogó el artículo 14 del  Acuerdo  CONASSIF 14-21; en este se establecia la conformación de estimaciones para no generadores.  La aplicabilidad de esta variable se trasladó a nivel del Acuero SUGEF 3-06, que le aplica una ponderación adicional.
TI-22-12-22-BMQ: Liso, falta certificacion QA.
TI-23-12-22-CFR: Se realizó las pruebas y fueron exitosas</t>
  </si>
  <si>
    <t xml:space="preserve">Existe una validación en Garantias Operacion que no está enumerada con la siguiente descripcion:
"Cuando el campo ""TipoMitigador"" es 17, para el registro de esa IdGarantía en el Archivo Garantias Fiduciarias el campo ""SalarioNetoFiador"" debe tener valor.  ( VALIDACIÓN SE ESTA REVISANDO)
Anterior, proviene de fiduaciaras
Cuando el “SalarioNetoFiador” tiene valor, el “TipoMitigador” del archivo “GarantíasOperaciones” debe ser 17. 
FAVOR ENUMERAR Y DETERMINAR SI FORMA PARTE DEL GRUPO PARA PROCEDER A PROGRAMARLA... QUEDA LA DUDA SI AÚN NO SE HA VERIFICADO POR COMISION O ESTA PENDIENTE DE MODIFICACION..??
06 diciembre 2022:  Se hace la modificación de la validación:  
Cuando el campo "TipoMitigador" es 17, el campo "SalarioNetoFiador" en el Archivo Garantias Fiduciarias,  debe tener valor.  </t>
  </si>
  <si>
    <t>La validacion #3 y #4 son las mismas, anteriormente la validacion #3 era la siguiente: "Validación #3 Documento OperacionesCrediticias vigente en SUGEF: La combinación de los siguientes campos “IdOperacionCredito” y “TipoOrigenRecursos” no debe repetirse."</t>
  </si>
  <si>
    <t>SICVECA 30 11 2022  (Pendiente SICVECA).  Hacer el planteamiento para que cada mes se lleve a cabo, el EAD de deudores de cada entidad, para la segmentación.  Propuesta.
TI: Quedamos a la espera para que Comision lo revise</t>
  </si>
  <si>
    <t>Se hace corrección a la validación 72 de operaciones,  se separa  1, 2 y 3.  Esta 12, 3.  Se hace la correción
TI-BMQ-2-12-2022 : Se atiende y corrige redacción y programación</t>
  </si>
  <si>
    <t>Se modifica la tabla: TIPO_INDICADOR_GENERADOR_DIVISAS; se modifica la descripción del código 4.  Se incluyen los códigos 5, 6, 7 y 8.  Corresponden a cambios del Acuerdo CONASSIF 1752_09;  cambios comunicados en Circular Externa SGF 2470_2022 del 26 noviembre 2022
TI-BMQ-16-12-2022: Se atiende, pendiente aplicacion QA en NEC2024.
TI-CFR-20/12/12/2022: Se hace la revisión y es exitosa</t>
  </si>
  <si>
    <t>Se modifica la tabla: TIPO_INDICADOR_GENERADOR_DIVISAS_SBD; se modifica la descripción del código 4.  Se incluyen los códigos 5, 6, 7 y 8.
Corresponden a cambios del Acuerdo CONASSIF 1752_09;  cambios comunicados en Circular Externa SGF 2470_2022 del 26 noviembre 2022
TI-BMQ-16-12-2022: Se atiende, pendiente aplicacion QA en NEC2024.
TI-CFR-20/12/12/2022: Se hace la revisión y es exitosa</t>
  </si>
  <si>
    <t>Se crea la siguiente validación:
  "En el campo “IndGeneradorDivisas” no se pueden reportar los valores 1, 2, ó 3 parar períodos de corte posteriores a diciembre de 2022." (ver validación en el archivo de operaciones con el número 410.
Corresponden a cambios del Acuerdo CONASSIF 1752_09;  cambios comunicados en Circular Externa SGF 2470_2022 del 26 noviembre 2022
___________________
IRB - 16/12/2022: Está siendo atendida en este momento por mi persona
Analizando el cambio solicitado observamos que el campo "IndGeneradorDivisas" no existe para Operaciones, el unico semejante es "TIPOINDICADORGENERADORDIVISAS" pero pertenece a Deudores, como procedemos?</t>
  </si>
  <si>
    <t>nueva  410</t>
  </si>
  <si>
    <t>Se crean las validacions 38 y 39, en el archivo de deudores.
Corresponden a cambios del Acuerdo CONASSIF 1752_09;  cambios comunicados en Circular Externa SGF 2470_2022 del 26 noviembre 2022
TI-BMQ-16-12-2022: Atendido, falta pruebas QA.
TI-CFR-21/12/2022: Se realizaron pruebas y fueron exitosas</t>
  </si>
  <si>
    <t>Se le incluye el campo "TipoCatalogoSUGEF" al Archivo Cuentas por cobrar.
TI(QA-CFR-15/12/2022): esta observación se atendió en setiembre.</t>
  </si>
  <si>
    <t>Se modifica el nombre del campo ""maximamorosidad"  por "diasmaximamorosidad"
TI-BMQ-16-12-2022: Se revisa y el cambio se encontraba aplicado tanto en ambientes de UAT/SUGEF_NEC2024 como INTEGRACION/SUGEF. Por lo tanto no procede</t>
  </si>
  <si>
    <t>Ajustar en descripcion el nombre del campo "TIPOMONEDAMONTO" por TIPOMONEDAOPERACION
Cuando el dato del campo 'IndGeneradorDivisasSBD' corresponde al código 6, 7, 8 ó 9, el dato del campo 'TipoMonedaMonto' debe ser diferente a 1 ó 4 en al menos una de sus operaciones, incluidas las codeudas, donde el código del campo 'TipoOperacionSFN' sea 3 ó 4.
Ver línea 292,  ahí se incluye la morosidad.</t>
  </si>
  <si>
    <t>En la tabla TIPO_INDICADOR_GENERADOR_DIVISAS EL REGISTRO #8 no indica valor. La consulta es si este registro es activo o inactivo? Si condideran inactivar sería importante agregar el 0.
Respuesta SICVECA:  Se incluye el código 1 en la columna de activo</t>
  </si>
  <si>
    <t>Se incluyen los códigos 26 y 27 a la tabla  TIPO_MODIFICACION_OPERACION</t>
  </si>
  <si>
    <t>Códigos 26 y 27-</t>
  </si>
  <si>
    <t>La validación #53: Cuando el campo "TipoMitigador" es 17, el campo "SalarioNetoFiador" en el Archivo Garantias Fiduciarias,  debe tener valor.
Ya se contempla en la programación de la validación #30: "Cuando el “TipoMitigador” sea diferente a 17, el campo “SalarioNetoFiador” del Archivo de Garantías Fiduciarias debe venir vacío y si es 17 debe tener valor."
A nivel de programación la dividimos en 2 y quedó así:
"Cuando el “TipoMitigador” sea diferente a 17, el campo “SalarioNetoFiador” del Archivo de Garantías Fiduciarias debe venir vacío."
"Cuando el “TipoMitigador” es 17, el campo “SalarioNetoFiador” del Archivo de Garantías Fiduciarias debe tener valor."
Por lo que por favor considerar eliminar la validación #53 y reenumerarlas.
Respuesta SICVECA:  se elimina la validación 57( que es el número considerando el 100% de la numeración).  Las validaciones no se van a renumerar, ello de conforme a lo acordado tanto por el grupo de TI y SICVECA.</t>
  </si>
  <si>
    <t>Se le agrega los campos  “ComponenteVariableTasaInteresVariable” y  “ComponenteFijoTasaInteresVariable”  a la validación 78 de Operaciones</t>
  </si>
  <si>
    <t>Se le agrega los campos  f. “LimiteInferiorTasaInteresVariable” . “LimiteSuperiorTasaInteresVariable”  a la validación 88 de Operaciones</t>
  </si>
  <si>
    <t>Se modifica la validación 57 de garantía de operaciones
Para los registros con un mismo "IdGarantia", "TipoMitigador" y "TipoDocumentoLegal" y el valor de campo "TipoMitigador" es diferente a 1,  la sumatoria del campo "PorcentajeResponsabilidadGarantia" no debe superar 100.</t>
  </si>
  <si>
    <t>Se incluyen dos nuevas operaciones, que provienen de alertas,  483 y 487</t>
  </si>
  <si>
    <t>483 y 484</t>
  </si>
  <si>
    <t>Se agrega lla  validación 63, en garantías de operaciones</t>
  </si>
  <si>
    <t>Lista Clase de Datos</t>
  </si>
  <si>
    <t>Archivos Clase Datos Crediticio</t>
  </si>
  <si>
    <t>Detalle de Tablas</t>
  </si>
  <si>
    <t>ENTIDADES FINANCIERAS</t>
  </si>
  <si>
    <t>Indicar la clase Dato</t>
  </si>
  <si>
    <t xml:space="preserve">  -indicar cuando corresponda-</t>
  </si>
  <si>
    <t>Banco de Costa Rica</t>
  </si>
  <si>
    <t>Crediticio</t>
  </si>
  <si>
    <t>CREDITICIO | 1_ GENERALIDADES</t>
  </si>
  <si>
    <t>CREDITICIO | 2_ DEUDORES</t>
  </si>
  <si>
    <t xml:space="preserve">Banco Hipotecario de la Vivienda   </t>
  </si>
  <si>
    <t>Otros</t>
  </si>
  <si>
    <t>CREDITICIO | 3_ INGRESO_DEUDORES</t>
  </si>
  <si>
    <t>COMPORTAMIENTO_PAGO_SBD</t>
  </si>
  <si>
    <t>Banco Popular y de Desarrollo Comunal</t>
  </si>
  <si>
    <t>CREDITICIO | 4_ OPERACIONES</t>
  </si>
  <si>
    <t>Banco BAC San José S.A.</t>
  </si>
  <si>
    <t>CREDITICIO | 5_  ACTIVIDAD_ECONOMICA</t>
  </si>
  <si>
    <t>Banco BCTS.A.</t>
  </si>
  <si>
    <t>CREDITICIO | 6_ NATURALEZA GASTO</t>
  </si>
  <si>
    <t>Banco Cathay de Costa Rica S.A.</t>
  </si>
  <si>
    <t>CREDITICIO | 7_ CUENTAS POR COBRAR</t>
  </si>
  <si>
    <t>Banco CMB (Costa Rica) S.A.</t>
  </si>
  <si>
    <t>CREDITICIO | 8_ ORIGEN RECURSOS</t>
  </si>
  <si>
    <t>Banco Davivienda (Costa Rica) S.A.</t>
  </si>
  <si>
    <t>CREDITICIO | 9_ CREDITOS SINDICADOS</t>
  </si>
  <si>
    <t>Banco General (Costa Rica) S.A.</t>
  </si>
  <si>
    <t>CREDITICIO | 10_ CODEUDORES</t>
  </si>
  <si>
    <t>Banco Improsa S.A.</t>
  </si>
  <si>
    <t>CREDITICIO | 11_ MODIFICACIONES</t>
  </si>
  <si>
    <t>Banco Lafise S.A.</t>
  </si>
  <si>
    <t>CREDITICIO | 12_ OPERACIONES CANCELADAS</t>
  </si>
  <si>
    <t>Banco Promérica de Costa Rica S.A.</t>
  </si>
  <si>
    <t>CREDITICIO | 13_ GARANTIAS OPERACIONES</t>
  </si>
  <si>
    <t>Prival Bank (Costa Rica) S.A.</t>
  </si>
  <si>
    <t>CREDITICIO | 14.1 OPERACIONES BIENES REALIZABLES</t>
  </si>
  <si>
    <t>Scotiabank de Costa Rica S.A.</t>
  </si>
  <si>
    <t>CREDITICIO | 14.2 BIENES REALIZABLES</t>
  </si>
  <si>
    <t>Financiera Cafsa S.A.</t>
  </si>
  <si>
    <t>CREDITICIO | 14.3 BIENES REALIZABLES NO REPORTADOS</t>
  </si>
  <si>
    <t>Financiera Comeca S.A.</t>
  </si>
  <si>
    <t>CREDITICIO | 15_ FIDEICOMISOS</t>
  </si>
  <si>
    <t>Financiera Monge S.A. (Antes Financiera Credilat S.A.) ES-6</t>
  </si>
  <si>
    <t>CREDITICIO | 16_ CAMBIO CLIMATICO</t>
  </si>
  <si>
    <t>CREDITICIO | 17_  GRAVAMENES</t>
  </si>
  <si>
    <t>Financiera Gente S.A.</t>
  </si>
  <si>
    <t>CREDITICIO | 18.  CUENTAS POR COBRAR NO ASOCIADAS</t>
  </si>
  <si>
    <t>TIPO_CLASIFICACION_INSTRUMENTO</t>
  </si>
  <si>
    <t>Coocique R.L.</t>
  </si>
  <si>
    <t>CREDITICIO | 19.  CUOTAS ATRASADAS</t>
  </si>
  <si>
    <t>Coopavegra R.L.</t>
  </si>
  <si>
    <t>CREDITICIO | 20.  OPERACIONES NO REPORTADAS</t>
  </si>
  <si>
    <t>Coopealianza R.L.</t>
  </si>
  <si>
    <t>Coopeamistad R.L.</t>
  </si>
  <si>
    <t>Coopeande No.1 R.L.</t>
  </si>
  <si>
    <t>Coopeaya R.L.</t>
  </si>
  <si>
    <t>Coopebanpo R.L.</t>
  </si>
  <si>
    <t>Coopecaja R.L.</t>
  </si>
  <si>
    <t>Coopecar R.L.</t>
  </si>
  <si>
    <t>Coopefyl R.L.</t>
  </si>
  <si>
    <t>Coopegrecia R.L.</t>
  </si>
  <si>
    <t>Coopejudicial R.L.</t>
  </si>
  <si>
    <t>TIPO_FUENTE_FINANCIAMIENTO_CAMBIO_CLIMATICO</t>
  </si>
  <si>
    <t>Coopelecheros R.L.</t>
  </si>
  <si>
    <t>Coopemédicos R.L.</t>
  </si>
  <si>
    <t>TIPO_GRADO_GRAVAMENES</t>
  </si>
  <si>
    <t>Coopemep R.L.</t>
  </si>
  <si>
    <t>Coopenae R.L.</t>
  </si>
  <si>
    <t>Coopesanmarcos R.L.</t>
  </si>
  <si>
    <t>Coopesanramón R.L.</t>
  </si>
  <si>
    <t>Coopeservidores R.L.</t>
  </si>
  <si>
    <t>Coopeuna R.L.</t>
  </si>
  <si>
    <t>Credecoop R.L.</t>
  </si>
  <si>
    <t>Grupo Mutual Alajuela – La Vivienda de Ahorro y Préstamo</t>
  </si>
  <si>
    <t>Caja de Ahorro y Préstamos de la ANDE</t>
  </si>
  <si>
    <t>Banca para el Desarrollo</t>
  </si>
  <si>
    <t>DISTRITO</t>
  </si>
  <si>
    <t xml:space="preserve"> PROVINCIA</t>
  </si>
  <si>
    <t>CANTON</t>
  </si>
  <si>
    <t>MONTE VERDE</t>
  </si>
  <si>
    <t>[P04] CREO QUE HAY QUE INACTIVAR LOS CODIGOS DE GRADOS SUPERIORES QUE SOLI USEN LOS GRADOS INFERIORES</t>
  </si>
  <si>
    <t>AE</t>
  </si>
  <si>
    <t>Activo</t>
  </si>
  <si>
    <t>C TIPO ACTIVIDAD ECONOMICA</t>
  </si>
  <si>
    <t>NOMBRE TIPO ACTIVIDAD ECONOMICA</t>
  </si>
  <si>
    <t>MOVIMIENTO</t>
  </si>
  <si>
    <t>NIVEL</t>
  </si>
  <si>
    <t>ES ACTIVO</t>
  </si>
  <si>
    <t>C TIPO ACTIVIDAD ECONOMICA PADRE</t>
  </si>
  <si>
    <t>ES COMODIN</t>
  </si>
  <si>
    <t>2</t>
  </si>
  <si>
    <t>4</t>
  </si>
  <si>
    <t>6</t>
  </si>
  <si>
    <t>3</t>
  </si>
  <si>
    <t>8</t>
  </si>
  <si>
    <t>9</t>
  </si>
  <si>
    <t>5</t>
  </si>
  <si>
    <t>Nombre Entidad</t>
  </si>
  <si>
    <t>Se solicita remitir los comentarios a los documentos en consulta, a través de la siguiente plantilla.
   Para las colmnas de "Nombre Entidad, "Clase de Dato", "Nombre del Archivo" o "Nombre de la Tabla", se detalla una lista de selección</t>
  </si>
  <si>
    <t>Indicar
 a que Clase Dato Corresponde</t>
  </si>
  <si>
    <t>Indicar el nombre del
 Archivo
"Crediticio ó Garantías"
"cuando corresponda"</t>
  </si>
  <si>
    <t>Indicar el nombre de la 
Tabla
"cuando corresponda"</t>
  </si>
  <si>
    <t>Si comentario corresponde a una "validación"; indicar en número de validación</t>
  </si>
  <si>
    <t>C_TIPO_MITIGADOR_RIESGO</t>
  </si>
  <si>
    <t>NOMBRE_TIPO_MITIGADOR_RIESGO</t>
  </si>
  <si>
    <t>C_TIPO_GARANTIA</t>
  </si>
  <si>
    <t>NO_APLICA_CALIFICACION</t>
  </si>
  <si>
    <t>SIN_CALIFICACION</t>
  </si>
  <si>
    <t>CATEGORIA_RIESGO_0_A_3</t>
  </si>
  <si>
    <t>CATEGORIA_RIESGO_4</t>
  </si>
  <si>
    <t>CATEGORIA_RIESGO_5</t>
  </si>
  <si>
    <t>CATEGORIA_RIESGO_6</t>
  </si>
  <si>
    <t>ES_ACTIVO</t>
  </si>
  <si>
    <t>NO MITIGADOR</t>
  </si>
  <si>
    <t>NULL</t>
  </si>
  <si>
    <t>HIPOTECAS SOBRE TERRENOS</t>
  </si>
  <si>
    <t>HIPOTECAS SOBRE EDIFICACIONES</t>
  </si>
  <si>
    <t>HIPOTECAS SOBRE RESIDENCIAS HABITADAS POR EL DEUDOR (PONDERACION DEL 50%)</t>
  </si>
  <si>
    <t>CEDULAS HIPOTECARIAS SOBRE TERRENOS</t>
  </si>
  <si>
    <t>CEDULAS HIPOTECARIAS SOBRE EDIFICCIONES</t>
  </si>
  <si>
    <t>CEDULAS HIPOTECARIAS SOBRE RESIDENCIAS HABITADAS POR EL DEUDOR (PONDERACION DEL 50%)</t>
  </si>
  <si>
    <t>PRENDA SOBRE BIENES MUEBLES E HIPOTECAS SOBRE MAQUINARIA FIJADA PERMANENTEMENTE AL TERRENO</t>
  </si>
  <si>
    <t>PIGNORACIÓN SOBRE BIENES MUEBLES, EXCEPTO INSTRUMENTOS FINANCIEROS</t>
  </si>
  <si>
    <t>BONOS DE PRENDA EMITIDOS POR ALMACENES GENERALES DE DEPOSITO</t>
  </si>
  <si>
    <t>DEPOSITOS O INSTRUMENTOS FINANCIEROS QUE RESPALDAN OPERACIONES BACK TO BACK</t>
  </si>
  <si>
    <t>INSTRUMENTOS DE DEUDA INSCRITOS EN UNA BOLSA DE VALORES AUTORIZADA O EMITIDO POR EL BCCR O EL GOBIERNO DE COSTA RICA</t>
  </si>
  <si>
    <t>INSTRUMENTOS DE DEUDA DE INSTITUCIONES SUPERVISADAS POR LA SUGEF SIN CALIFICACION PUBLICA</t>
  </si>
  <si>
    <t>INSTRUMENTO DE CAPITAL INSCRITO EN UNA BOLSA DE VALORES AUTORIZADA</t>
  </si>
  <si>
    <t>PARTICIPACIONES EN FONDOS DE INVERSION ABIERTOS INSCRITOS EN LA PLAZA CORRESPONDIENTE</t>
  </si>
  <si>
    <t>PARTICIPACIONES EN FONDOS DE INVERSION CERRADOS INSCRITOS EN UNA BOLSA DE VALORES AUTORIZADA</t>
  </si>
  <si>
    <t>OPERACIONES CREDITICIAS RECIBIDAS EN GARANTIA</t>
  </si>
  <si>
    <t>FIANZAS Y AVALES EMITIDAS POR PERSONAS FISICAS</t>
  </si>
  <si>
    <t>FIANZAS Y AVALES DE ENTIDADES DEL SECTOR PUBLICO</t>
  </si>
  <si>
    <t>FIANZAS Y AVALES DE ENTIDADES DEL SECTOR PRIVADO</t>
  </si>
  <si>
    <t>DOCUMENTOS QUE AMPARAN UNA CARTA DE CRÉDITO DE IMPORTACIÓN CONFIRMADA E IRREVOCABLE</t>
  </si>
  <si>
    <t>CARTA CREDITO STAND-BY DE ENTIDADES CALIFICADAS EN CATEGORIA DE RIESGO QUE ESTABLECE EL REGLAMENTO DE CREDITO</t>
  </si>
  <si>
    <t>FACTURAS CEDIDAS CUYO OBLIGADO ESTA CALIFICADO EN LA CATEGORIA DE RIESGO QUE ESTABLECE EL REGLAMENTO DE CREDITO</t>
  </si>
  <si>
    <t>FACTURAS CEDIDAS CUYO OBLIGADO ESTA CALIFICADO EN COMPORTAMIENTO DE PAGO HISTORICO COMO NIVEL 1</t>
  </si>
  <si>
    <t>FIDEICOMISO DE GARANTIAS</t>
  </si>
  <si>
    <t>BIEN FIDEICOMETIDO QUE CORRESPONDE A RESIDENCIA HABITADA POR EL DEUDOR (PONDERACION DEL 50%)</t>
  </si>
  <si>
    <t>BIEN FIDEICOMETIDO</t>
  </si>
  <si>
    <t>CARTA DE CRÉDITO DE EXPORTACIÓN CONFIRMADA Y EMITIDA POR UN INTERMEDIARIO FINANCIERO DEL EXTRANJERO.</t>
  </si>
  <si>
    <t>Facturas cedidas cuyo obligado está calificado en categoría de riesgo A2 que establece el Reglamento de Crédito</t>
  </si>
  <si>
    <t>Avales Otorgados Fondo de Garantías del Fondo especial para desarrollo de las micros, pequeñas y medianas empresas (FODEMIPYME), Ley 8262.</t>
  </si>
  <si>
    <t>Avales Otorgados Fondo de Avales y Garantías del Fideicomiso Nacional de Desarrollo (FINADE). Ley 9274.</t>
  </si>
  <si>
    <t>Bienes y derechos “Ley de Garantías Mobiliarias”,Ley 9246:Créditos cedidos, correspondientes deudores SBD Categoria riesgo 1.</t>
  </si>
  <si>
    <t>Bienes y derechos “Ley de Garantías Mobiliarias”,Ley 9246:Cuentas por cobrar cedidas, tales como facturas.</t>
  </si>
  <si>
    <t>Bienes y derechos “Ley de Garantías Mobiliarias”,Ley 9246:Créditos documentarios</t>
  </si>
  <si>
    <t>Bienes y derechos “Ley de Garantías Mobiliarias”,Ley 9246:Títulos representativos de mercaderías</t>
  </si>
  <si>
    <t>Bienes y derechos “Ley de Garantías Mobiliarias”,Ley 9246:Bienes muebles desafectados</t>
  </si>
  <si>
    <t>Bienes y derechos “Ley de Garantías Mobiliarias”,Ley 9246:Otros bienes y derechos, indep. naturaleza condición desplazamiento.</t>
  </si>
  <si>
    <t>Avales Otorgados por Fideicomiso de Garantías del IMAS (FIDEIMAS).</t>
  </si>
  <si>
    <t>Ya están en la Hoja TABLA</t>
  </si>
  <si>
    <t>No Mitigador</t>
  </si>
  <si>
    <t>CODIGO TIPO GARANTIA</t>
  </si>
  <si>
    <t>% ACEPTACION SEGUN CALIFICACION RIESGO</t>
  </si>
  <si>
    <t>codigo</t>
  </si>
  <si>
    <t>TIPO MITIGADOR RIESGO</t>
  </si>
  <si>
    <t>NO APLICA CALIFICACIÓN</t>
  </si>
  <si>
    <t>SIN CALIFICACIÓN</t>
  </si>
  <si>
    <t>0 A 3</t>
  </si>
  <si>
    <t>-</t>
  </si>
  <si>
    <t>no</t>
  </si>
  <si>
    <t>Bien fideicometido (Inmuebles)</t>
  </si>
  <si>
    <t>Facturas cedidas cuyo obligado está calificado en Categoria de riesgo A2 que establece el Reglamento de Crédito</t>
  </si>
  <si>
    <r>
      <t>Avales Otorgados por el Fondo de Garantías del Fondo especial para el desarrollo de las micros, pequeñas y medianas empresas (</t>
    </r>
    <r>
      <rPr>
        <b/>
        <sz val="11"/>
        <rFont val="Calibri"/>
        <family val="2"/>
      </rPr>
      <t>FODEMIPYME</t>
    </r>
    <r>
      <rPr>
        <sz val="11"/>
        <rFont val="Calibri"/>
        <family val="2"/>
      </rPr>
      <t>), Ley 8262.</t>
    </r>
  </si>
  <si>
    <r>
      <t>Avales Otorgados por el Fondo de Avales y Garantías del Fondo Nacional de Desarrollo (</t>
    </r>
    <r>
      <rPr>
        <b/>
        <sz val="11"/>
        <rFont val="Calibri"/>
        <family val="2"/>
      </rPr>
      <t>FONADE</t>
    </r>
    <r>
      <rPr>
        <sz val="11"/>
        <rFont val="Calibri"/>
        <family val="2"/>
      </rPr>
      <t>). Ley 9274.</t>
    </r>
  </si>
  <si>
    <t>0.9</t>
  </si>
  <si>
    <t>Bienes y derechos incluidos en la “Ley de Garantías Mobiliarias”, Ley 9246: Créditos cedidos, correspondientes a deudores del SBD calificados en Categoria de riesgo 1.</t>
  </si>
  <si>
    <t>0.8</t>
  </si>
  <si>
    <t xml:space="preserve">  En la hoja de tablas se incluyó el link para que las entidades obtengan la cédula jurídica correspondiente</t>
  </si>
  <si>
    <t xml:space="preserve">Entidades </t>
  </si>
  <si>
    <t>Nombre de la tabla: Entidades del Sector Público</t>
  </si>
  <si>
    <t>Cédula Jurídica</t>
  </si>
  <si>
    <t>Nombre_Entidad</t>
  </si>
  <si>
    <t>INSTITUTO COSTARRICENSE DE PESCA Y ACUICULTURA</t>
  </si>
  <si>
    <t>INSTITUTO NACIONAL DE APRENDIZAJE</t>
  </si>
  <si>
    <t>INSTITUTO NACIONAL DE FOMENTO COOPERATIVO</t>
  </si>
  <si>
    <t>UNIVERSIDAD ESTATAL A DISTANCIA</t>
  </si>
  <si>
    <t>UNIVERSIDAD NACIONAL</t>
  </si>
  <si>
    <t>UNIVERSIDAD DE COSTA RICA</t>
  </si>
  <si>
    <t>JUNTA DE ADMINISTRACION PORTUARIA Y DE DESARROLLO ECONOMICO DE LA VERTIENTE ATLANTICA JAPDEVA</t>
  </si>
  <si>
    <t>CAJA COSTARRICENSE DE SEGURO SOCIAL</t>
  </si>
  <si>
    <t>CONSEJO NACIONAL DE PRODUCCION</t>
  </si>
  <si>
    <t>INSTITUTO TECNOLOGICO DE COSTA RICA</t>
  </si>
  <si>
    <t>INSTITUTO MIXTO DE AYUDA SOCIAL</t>
  </si>
  <si>
    <t>INSTITUTO DE DESARROLLO RURAL</t>
  </si>
  <si>
    <t>INSTITUTO DE FOMENTO Y ASESORIA MUNICIPAL</t>
  </si>
  <si>
    <t>INSTITUTO COSTARRICENSE DE TURISMO</t>
  </si>
  <si>
    <t>INSTITUTO COSTARRICENSE DE PUERTOS DEL PACIFICO</t>
  </si>
  <si>
    <t>INSTITUTO COSTARRICENSE DE ELECTRICIDAD</t>
  </si>
  <si>
    <t>INSTITUTO COSTARRICENSE DE ACUEDUCTOS Y ALCANTARILLADOS</t>
  </si>
  <si>
    <t>INSTITUTO NACIONAL DE VIVIENDA Y URBANISMO</t>
  </si>
  <si>
    <t>BANCO CENTRAL DE COSTA RICA</t>
  </si>
  <si>
    <t>INSTITUTO NACIONAL DE SEGUROS</t>
  </si>
  <si>
    <t>BANCO CREDITO AGRICOLA DE CARTAGO</t>
  </si>
  <si>
    <t>BANCO NACIONAL DE COSTA RICA</t>
  </si>
  <si>
    <t>BN SOCIEDAD CORREDORA DE SEGUROS SOCIEDAD ANONIMA</t>
  </si>
  <si>
    <t>BANCREDITO SOCIEDAD AGENCIA DE SEGUROS SOCIEDAD ANONIMA</t>
  </si>
  <si>
    <t>POPULAR SEGUROS CORREDURIA DE SEGUROS SOCIEDAD ANONIMA</t>
  </si>
  <si>
    <t>BCR CORREDORA DE SEGUROS SOCIEDAD ANONIMA</t>
  </si>
  <si>
    <t>INS SERVICIOS SOCIEDAD ANONIMA</t>
  </si>
  <si>
    <t>POPULAR SOCIEDAD DE FONDOS DE INVERSION SOCIEDAD ANONIMA</t>
  </si>
  <si>
    <t>OPERADORA DE PENSIONES COMPLEMENTARIAS Y DE CAPITALIZACION LABORAL DE LA CAJA COSTARRICENSE DE SEGURO SOCIAL SOCIEDAD ANONIMA</t>
  </si>
  <si>
    <t>INS PENSIONES OPERADORA DE PENSIONES COMPLEMENTARIAS SOCIEDAD ANONIMA</t>
  </si>
  <si>
    <t>POPULAR VALORES PUESTO DE BOLSA SOCIEDAD ANONIMA</t>
  </si>
  <si>
    <t>OPERADORA DE PLANES DE PENSIONES COMPLEMENTARIAS DEL BANCO POPULAR Y DE DESARROLLO COMUNAL SOCIEDAD ANONIMA</t>
  </si>
  <si>
    <t>BCR PENSION OPERADORA DE PLANES DE PENSIONES COMPLEMENTARIAS SOCIEDAD ANONIMA</t>
  </si>
  <si>
    <t>INS INVERSIONES SOCIEDAD ADMINISTRADORA DE FONDOS DE INVERSION SOCIEDAD ANONIMA</t>
  </si>
  <si>
    <t>BCR SOCIEDAD ADMINISTRADORA DE FONDOS DE INVERSION SOCIEDAD ANONIMA</t>
  </si>
  <si>
    <t>BCR VALORES SOCIEDAD ANONIMA</t>
  </si>
  <si>
    <t>B N SOCIEDAD ADMINISTRADORA DE FONDOS DE INVERSION SOCIEDAD ANONIMA</t>
  </si>
  <si>
    <t>BN VITAL OPERADORA DE PLANES DE PENSIONES COMPLEMENTARIAS SOCIEDAD ANONIMA</t>
  </si>
  <si>
    <t>CORREOS DE COSTA RICA SOCIEDAD ANONIMA</t>
  </si>
  <si>
    <t>BN VALORES PUESTO DE BOLSA SOCIEDAD ANONIMA</t>
  </si>
  <si>
    <t>INS VALORES PUESTO DE BOLSA SOCIEDAD ANONIMA</t>
  </si>
  <si>
    <t>VIDA PLENA OPERADORA DE PLANES DE PENSIONES COMPLEMENTARIAS SOCIEDAD ANONIMA</t>
  </si>
  <si>
    <t>CORPORACION BANANERA NACIONAL SOCIEDAD ANONIMA</t>
  </si>
  <si>
    <t>RADIOGRAFICA COSTARRICENSE SOCIEDAD ANONIMA</t>
  </si>
  <si>
    <t>REFINADORA COSTARRICENSE DE PETROLEO SOCIEDAD ANONIMA</t>
  </si>
  <si>
    <t>COMPANIA NACIONAL DE FUERZA Y LUZ SA</t>
  </si>
  <si>
    <t>CONCEJO MUNICIPAL DEL DISTRITO DE PAQUERA PUNTARENAS</t>
  </si>
  <si>
    <t>CONCEJO MUNICIPAL DE DISTRITO DE MONTE VERDE DE PUNTARENAS</t>
  </si>
  <si>
    <t>CONCEJO MUNICIPAL DE CERVANTES</t>
  </si>
  <si>
    <t>MUNICIPALIDAD DE GARABITO</t>
  </si>
  <si>
    <t>MUNICIPALIDAD DE VASQUEZ DE CORONADO</t>
  </si>
  <si>
    <t>MUNICIPALIDAD DE TALAMANCA</t>
  </si>
  <si>
    <t>MUNICIPALIDAD DE SIQUIRRES</t>
  </si>
  <si>
    <t>MUNICIPALIDAD DEL CANTON DE POCOCI</t>
  </si>
  <si>
    <t>MUNICIPALIDAD DE MATINA</t>
  </si>
  <si>
    <t>MUNICIPALIDAD DEL CANTON CENTRAL DE LIMON</t>
  </si>
  <si>
    <t>MUNICIPALIDAD DE GUACIMO</t>
  </si>
  <si>
    <t>MUNICIPALIDAD DE PARRITA</t>
  </si>
  <si>
    <t>MUNICIPALIDAD DE PUNTARENAS</t>
  </si>
  <si>
    <t>MUNICIPALIDAD DE OSA</t>
  </si>
  <si>
    <t>MUNICIPALIDAD DE MONTES DE ORO</t>
  </si>
  <si>
    <t>MUNICIPALIDAD DE GOLFITO</t>
  </si>
  <si>
    <t>MUNICIPALIDAD DEL CANTON DE ESPARZA</t>
  </si>
  <si>
    <t>MUNICIPALIDAD DE CORREDORES</t>
  </si>
  <si>
    <t>MUNICIPALIDAD DE COTO BRUS</t>
  </si>
  <si>
    <t>MUNICIPALIDAD DE BUENOS AIRES</t>
  </si>
  <si>
    <t>MUNICIPALIDAD DE QUEPOS</t>
  </si>
  <si>
    <t>MUNICIPALIDAD DE TILARAN</t>
  </si>
  <si>
    <t>MUNICIPALIDAD DE SANTA CRUZ</t>
  </si>
  <si>
    <t>MUNICIPALIDAD DE NICOYA</t>
  </si>
  <si>
    <t>MUNICIPALIDAD DE NANDAYURE</t>
  </si>
  <si>
    <t>MUNICIPALIDAD DE LIBERIA</t>
  </si>
  <si>
    <t>MUNICIPALIDAD DE LA CRUZ GUANACASTE</t>
  </si>
  <si>
    <t>MUNICIPALIDAD DE CARRILLO GUANACASTE</t>
  </si>
  <si>
    <t>MUNICIPALIDAD DE HOJANCHA</t>
  </si>
  <si>
    <t>MUNICIPALIDAD DE CANAS</t>
  </si>
  <si>
    <t>MUNICIPALIDAD DE BAGACES</t>
  </si>
  <si>
    <t>MUNICIPALIDAD DE ABANGARES</t>
  </si>
  <si>
    <t>MUNICIPALIDAD DE SARAPIQUI</t>
  </si>
  <si>
    <t>MUNICIPALIDAD DE SANTO DOMINGO DE HEREDIA</t>
  </si>
  <si>
    <t>MUNICIPALIDAD DEL CANTON DE SANTA BARBARA DE HEREDIA</t>
  </si>
  <si>
    <t>MUNICIPALIDAD DE SAN RAFAEL DE HEREDIA</t>
  </si>
  <si>
    <t>MUNICIPALIDAD DE SAN PABLO DE HEREDIA</t>
  </si>
  <si>
    <t>MUNICIPALIDAD DE SAN ISIDRO DE HEREDIA</t>
  </si>
  <si>
    <t>MUNICIPALIDAD DE HEREDIA</t>
  </si>
  <si>
    <t>MUNICIPALIDAD DE FLORES</t>
  </si>
  <si>
    <t>MUNICIPALIDAD DE BELEN</t>
  </si>
  <si>
    <t>MUNICIPALIDAD DE BARVA</t>
  </si>
  <si>
    <t>MUNICIPALIDAD DE TURRIALBA</t>
  </si>
  <si>
    <t>MUNICIPALIDAD DE PARAISO</t>
  </si>
  <si>
    <t>MUNICIPALIDAD DE OREAMUNO</t>
  </si>
  <si>
    <t>MUNICIPALIDAD DE JIMENEZ</t>
  </si>
  <si>
    <t>MUNICIPALIDAD DE LA UNION</t>
  </si>
  <si>
    <t>MUNICIPALIDAD DE EL GUARCO</t>
  </si>
  <si>
    <t>MUNICIPALIDAD DE CARTAGO</t>
  </si>
  <si>
    <t>MUNICIPALIDAD DE ALVARADO DE PACAYAS</t>
  </si>
  <si>
    <t>MUNICIPALIDAD DE SARCHI</t>
  </si>
  <si>
    <t>MUNICIPALIDAD DE UPALA</t>
  </si>
  <si>
    <t>MUNICIPALIDAD DE SAN RAMON</t>
  </si>
  <si>
    <t>MUNICIPALIDAD DE SAN MATEO</t>
  </si>
  <si>
    <t>MUNICIPALIDAD DE SAN CARLOS</t>
  </si>
  <si>
    <t>MUNICIPALIDAD DEL CANTON DE POAS</t>
  </si>
  <si>
    <t>MUNICIPALIDAD DE PALMARES</t>
  </si>
  <si>
    <t>MUNICIPALIDAD DE OROTINA</t>
  </si>
  <si>
    <t>MUNICIPALIDAD DE NARANJO</t>
  </si>
  <si>
    <t>MUNICIPALIDAD DE LOS CHILES</t>
  </si>
  <si>
    <t>MUNICIPALIDAD DE GUATUSO</t>
  </si>
  <si>
    <t>MUNICIPALIDAD DE GRECIA</t>
  </si>
  <si>
    <t>MUNICIPALIDAD DE ATENAS</t>
  </si>
  <si>
    <t>MUNICIPALIDAD DE ZARCERO</t>
  </si>
  <si>
    <t>MUNICIPALIDAD DE ALAJUELA</t>
  </si>
  <si>
    <t>MUNICIPALIDAD DE TURRUBARES</t>
  </si>
  <si>
    <t>MUNICIPALIDAD DE TIBAS</t>
  </si>
  <si>
    <t>MUNICIPALIDAD DE TARRAZU</t>
  </si>
  <si>
    <t>MUNICIPALIDAD DEL CANTON DE SANTA ANA</t>
  </si>
  <si>
    <t>MUNICIPALIDAD DEL CANTON CENTRAL DE SAN JOSE</t>
  </si>
  <si>
    <t>MUNICIPALIDAD DE PURISCAL</t>
  </si>
  <si>
    <t>MUNICIPALIDAD DE PEREZ ZELEDON</t>
  </si>
  <si>
    <t>MUNICIPALIDAD DE MORAVIA</t>
  </si>
  <si>
    <t>MUNICIPALIDAD DE MORA</t>
  </si>
  <si>
    <t>MUNICIPALIDAD DE MONTES DE OCA</t>
  </si>
  <si>
    <t>MUNICIPALIDAD DEL CANTON DE LEON CORTES</t>
  </si>
  <si>
    <t>MUNICIPALIDAD DE GOICOECHEA</t>
  </si>
  <si>
    <t>MUNICIPALIDAD DE ESCAZU</t>
  </si>
  <si>
    <t>MUNICIPALIDAD DE DOTA</t>
  </si>
  <si>
    <t>MUNICIPALIDAD DE DESAMPARADOS</t>
  </si>
  <si>
    <t>MUNICIPALIDAD DE CURRIDABAT</t>
  </si>
  <si>
    <t>MUNICIPALIDAD DE ASERRI</t>
  </si>
  <si>
    <t>MUNICIPALIDAD DE ALAJUELITA</t>
  </si>
  <si>
    <t>MUNICIPALIDAD DE ACOSTA</t>
  </si>
  <si>
    <t>BANCO INTERNACIONAL DE COSTA RICA SOCIEDAD ANONIMA</t>
  </si>
  <si>
    <t>SISTEMA NACIONAL DE INFORMACION Y REGISTRO UNICO DE BENEFICIARIOS DEL ESTADO</t>
  </si>
  <si>
    <t>CONSEJO NACIONAL DE PERSONAS CON DISCAPACIDAD CONAPDIS</t>
  </si>
  <si>
    <t>CONSEJO NACIONAL DE INVESTIGACION EN SALUD</t>
  </si>
  <si>
    <t>AGENCIA DE PROTECCION DE DATOS DE LOS HABITANTES PRODHAB</t>
  </si>
  <si>
    <t>DIRECCION GENERAL DE SERVICIO CIVIL</t>
  </si>
  <si>
    <t>SISTEMA NACIONAL DE EDUCACION MUSICAL</t>
  </si>
  <si>
    <t>DIRECCION NACIONAL DE CENTROS DE EDUCACION Y NUTRICION Y DE CENTROS INFANTILES DE ATENCION INTEGRAL</t>
  </si>
  <si>
    <t>DIRECCION NACIONAL DE NOTARIADO</t>
  </si>
  <si>
    <t>INSTITUTO DE DESARROLLO PROFESIONAL ULADISLAO GAMEZ SOLANO</t>
  </si>
  <si>
    <t>SUPERINTENDENCIA DE TELECOMUNICACIONES (SUTEL)</t>
  </si>
  <si>
    <t>UNIVERSIDAD TECNICA NACIONAL</t>
  </si>
  <si>
    <t>BENEMERITO CUERPO DE BOMBEROS DE COSTA RICA</t>
  </si>
  <si>
    <t>SERVICIO FITOSANITARIO DEL ESTADO</t>
  </si>
  <si>
    <t>SERVICIO NACIONAL DE SALUD ANIMAL SENASA</t>
  </si>
  <si>
    <t>JUNTA ADMINISTRATIVA DE LA DIRECCION GENERAL DE MIGRACION Y EXTRANJERIA</t>
  </si>
  <si>
    <t>SISTEMA NACIONAL DE ACREDITACION DE LA EDUCACION SUPERIOR (SINAES)</t>
  </si>
  <si>
    <t>PARQUE MARINO DEL PACIFICO</t>
  </si>
  <si>
    <t>LABORATORIO COSTARRICENSE DE METROLOGIA</t>
  </si>
  <si>
    <t>ENTE COSTARRICENSE DE ACREDITACION</t>
  </si>
  <si>
    <t>COMISION NACIONAL DE VACUNACION Y EPIDEMIOLOGIA</t>
  </si>
  <si>
    <t>CENTRO NACIONAL DE LA MUSICA</t>
  </si>
  <si>
    <t>PROGRAMA DE MEJORAMIENTO DE LA CALIDAD DE LA EDUCACION GENERAL BASICA</t>
  </si>
  <si>
    <t>INSTITUTO COSTARRICENSE SOBRE DROGAS</t>
  </si>
  <si>
    <t>INSTITUTO NACIONAL DE INNOVACION TECNOLOGICA AGROPECUARIA INTA</t>
  </si>
  <si>
    <t>JUNTA DIRECTIVA DEL PARQUE RECREATIVO NACIONAL PLAYAS DE MANUEL ANTONIO</t>
  </si>
  <si>
    <t>SISTEMA NACIONAL DE AREAS DE CONSERVACION</t>
  </si>
  <si>
    <t>COLEGIO UNIVERSITARIO DE LIMON</t>
  </si>
  <si>
    <t>TRIBUNAL REGISTRAL ADMINISTRATIVO</t>
  </si>
  <si>
    <t>COMISION PARA EL ORDENAMIENTO Y MANEJO DE LA CUENCA ALTA DEL RIO REVENTAZON</t>
  </si>
  <si>
    <t>COMISION NACIONAL PARA LA GESTION DE LA BIODIVERSIDAD</t>
  </si>
  <si>
    <t>FONDO DE DESARROLLO DE LA PROVINCIA DE LIMON</t>
  </si>
  <si>
    <t>TRIBUNAL ADMINISTRATIVO DE TRANSPORTE</t>
  </si>
  <si>
    <t>CONSEJO DE TRANSPORTE PUBLICO</t>
  </si>
  <si>
    <t>CONSEJO NACIONAL DE LA PERSONA ADULTA MAYOR</t>
  </si>
  <si>
    <t>CORPORACION GANADERA</t>
  </si>
  <si>
    <t>FONDO DE APOYO PARA LA EDUCACION SUPERIOR Y TECNICA DEL PUNTARENENSE</t>
  </si>
  <si>
    <t>INSTITUTO NACIONAL DE ESTADISTICA Y CENSOS</t>
  </si>
  <si>
    <t>CASA HOGAR DE LA TIA TERE</t>
  </si>
  <si>
    <t>CONSEJO NACIONAL DE VIALIDAD</t>
  </si>
  <si>
    <t>INSTITUTO COSTARRICENSE CONTRA EL CANCER</t>
  </si>
  <si>
    <t>CONSEJO NACIONAL DE CONCESIONES</t>
  </si>
  <si>
    <t>INSTITUTO COSTARRICENSE DEL DEPORTE Y LA RECREACION</t>
  </si>
  <si>
    <t>CENTRO NACIONAL DE PREVENCION CONTRA LAS DROGAS</t>
  </si>
  <si>
    <t>JUNTA DE DESARROLLO REGIONAL DE LA ZONA SUR DE LA PROVINCIA DE PUNTARENAS</t>
  </si>
  <si>
    <t>OFICINA NACIONAL FORESTAL</t>
  </si>
  <si>
    <t>SISTEMA DE EMERGENCIA 911</t>
  </si>
  <si>
    <t>CONSEJO SUPERIOR DE EDUCACION</t>
  </si>
  <si>
    <t>CENTRO CULTURAL E HISTORICO JOSE FIGUERES FERRER</t>
  </si>
  <si>
    <t>FONDO NACIONAL DE FINANCIAMIENTO FORESTAL</t>
  </si>
  <si>
    <t>FONDO NACIONAL DE BECAS</t>
  </si>
  <si>
    <t>CORPORACION HORTICOLA NACIONAL</t>
  </si>
  <si>
    <t>PROMOTORA DEL COMERCIO EXTERIOR DE COSTA RICA</t>
  </si>
  <si>
    <t>FONDO DE DESARROLLO MUNICIPAL</t>
  </si>
  <si>
    <t>MUSEO DOCTOR RAFAEL ANGEL CALDERON GUARDIA</t>
  </si>
  <si>
    <t>COLEGIO UNIVERSITARIO PARA EL RIEGO Y DESARROLLO DEL TROPICO SECO</t>
  </si>
  <si>
    <t>FONDO MUTUAL Y DE BENEFICIO SOCIAL PARA LOS VENDEDORES DE LOTERIA</t>
  </si>
  <si>
    <t>DIRECCION GENERAL DE ADMINISTRACION DE BIENES Y CONTRATACION ADMINISTRATIVA</t>
  </si>
  <si>
    <t>ACADEMIA NACIONAL DE CIENCIAS</t>
  </si>
  <si>
    <t>MUSEO DE ARTE Y DISENO CONTEMPORANEO</t>
  </si>
  <si>
    <t>JUNTA DE FOMENTO AVICOLA</t>
  </si>
  <si>
    <t>DEFENSORIA DE LOS HABITANTES DE LA REPUBLICA</t>
  </si>
  <si>
    <t>JUNTA NACIONAL DE LA CABUYA</t>
  </si>
  <si>
    <t>FONDO NACIONAL DE ESTABILIZACION CAFETALERA</t>
  </si>
  <si>
    <t>JUNTA DE PENSIONES Y JUBILACIONES DEL MAGISTERIO NACIONAL</t>
  </si>
  <si>
    <t>FONDO DE SOCORRO MUTUO DE DEFUNCIONES PARA EMPLEADOS DEL TRIBUNAL SUPREMO DE ELECCIONES Y DEL REGISTRO CIVIL</t>
  </si>
  <si>
    <t>CENTRO DE INTELIGENCIA CONJUNTO ANTIDROGAS (CICAD)</t>
  </si>
  <si>
    <t>COMISION ESPECIAL DE VIVIENDA</t>
  </si>
  <si>
    <t>COMISION NACIONAL DE PREVENCION DE RIESGOS Y ATENCION DE EMERGENCIAS</t>
  </si>
  <si>
    <t>TEATRO NACIONAL</t>
  </si>
  <si>
    <t>CONSEJO NACIONAL DE ADM.CUOTAS TEXTILES Y ROPA CONFECCIONADA</t>
  </si>
  <si>
    <t>CONSEJO NACIONAL DE DROGAS</t>
  </si>
  <si>
    <t>JUNTA DE FOMENTO SALINERO</t>
  </si>
  <si>
    <t>CONSEJO MUNICIPAL DE DISTRITO LEPANTO</t>
  </si>
  <si>
    <t>COMISION NACIONAL DE LA PAPA</t>
  </si>
  <si>
    <t>DIRECCION NACIONAL DE DESARROLLO DE LA COMUNIDAD</t>
  </si>
  <si>
    <t>DIRECCION GENERAL DE DESARROLLO SOCIAL Y ASIGNACIONES FAMILIARES</t>
  </si>
  <si>
    <t>SISTEMA NACIONAL DE RADIO Y TELEVISION CULTURAL (SINART)</t>
  </si>
  <si>
    <t>COMISION NACIONAL DE APICULTURA</t>
  </si>
  <si>
    <t>CONSEJO DE SALUD OCUPACIONAL</t>
  </si>
  <si>
    <t>CONCEJO MUNICIPAL DE DISTRITO DE COBANO</t>
  </si>
  <si>
    <t>CORPORACION ARROCERA NACIONAL</t>
  </si>
  <si>
    <t>INSTITUTO NACIONAL DE LAS MUJERES</t>
  </si>
  <si>
    <t>COMISION NACIONAL DE NOMENCLATURA</t>
  </si>
  <si>
    <t>SECRETARIA PERMANENTE CONSEJO SUPERIOR UNIVERSITARIO CENTROAMERICANO</t>
  </si>
  <si>
    <t>TEATRO POPULAR MELICO SALAZAR</t>
  </si>
  <si>
    <t>MUSEO NACIONAL DE COSTA RICA</t>
  </si>
  <si>
    <t>CONCEJO MUNICIPAL DE DISTRITO DE PENAS BLANCAS DE SAN RAMON</t>
  </si>
  <si>
    <t>FONDO DE BENEFICIO SOCIAL DE LOS TRABAJADORES DE LA UNIVERSIDAD NACIONAL</t>
  </si>
  <si>
    <t>INSTITUTO COSTARRICENSE DE FERROCARRILES</t>
  </si>
  <si>
    <t>CASA DE LA CULTURA DE PUNTARENAS</t>
  </si>
  <si>
    <t>CONSEJO NACIONAL DE MIGRACION</t>
  </si>
  <si>
    <t>COMPANIA NACIONAL DE TEATRO</t>
  </si>
  <si>
    <t>CONCEJO MUNICIPAL DE DISTRITO DE COLORADO DE ABANGARES</t>
  </si>
  <si>
    <t>MUSEO HISTORICO CULTURAL JUAN SANTAMARIA</t>
  </si>
  <si>
    <t>CENTRO COSTARRICENSE DE PRODUCCION CINEMATOGRAFICA</t>
  </si>
  <si>
    <t>CONSEJO DE SEGURIDAD VIAL</t>
  </si>
  <si>
    <t>FONDO NACIONAL DE CONTINGENCIAS AGRICOLAS</t>
  </si>
  <si>
    <t>OFICINA NACIONAL DE SEMILLAS</t>
  </si>
  <si>
    <t>CONSEJO NACIONAL DE LA POLITICA PUBLICA DE LA PERSONA JOVEN</t>
  </si>
  <si>
    <t>MUSEO DE ARTE COSTARRICENSE</t>
  </si>
  <si>
    <t>CONSEJO NACIONAL DE COOPERATIVAS</t>
  </si>
  <si>
    <t>INSTITUTO GEOGRAFICO NACIONAL</t>
  </si>
  <si>
    <t>EDITORIAL COSTA RICA</t>
  </si>
  <si>
    <t>CONSEJO NACIONAL DE REHABILITACION Y EDUCACION ESPECIAL</t>
  </si>
  <si>
    <t>PROGRAMA INTEGRAL DE MERCADEO AGROPECUARIO</t>
  </si>
  <si>
    <t>CENTRO DE INVESTIGACION Y PERFECCIONAMIENTO PARA LA EDUCACION TECNICA</t>
  </si>
  <si>
    <t>COMISION NACIONAL DE ASUNTOS INDIGENAS CONAI</t>
  </si>
  <si>
    <t>INSTITUTO SOBRE ALCOHOLISMO Y FARMACODEPENDENCIA</t>
  </si>
  <si>
    <t>ESCUELA CENTROAMERICANA DE GANADERIA</t>
  </si>
  <si>
    <t>ORQUESTA SINFONICA NACIONAL</t>
  </si>
  <si>
    <t>JUNTA DE PROTECCION SOCIAL</t>
  </si>
  <si>
    <t>DIRECCION GENERAL DE EDUCACION FISICA Y DEPORTES</t>
  </si>
  <si>
    <t>JUNTA DEFENSA DEL TABACO</t>
  </si>
  <si>
    <t>CONSEJO TECNICO DE AVIACION CIVIL</t>
  </si>
  <si>
    <t>COMISION DE ENERGIA ATOMICA DE COSTA RICA</t>
  </si>
  <si>
    <t>COLEGIO UNIVERSITARIO DE PUNTARENAS</t>
  </si>
  <si>
    <t>CONSEJO NACIONAL DE CLUBES 4 S</t>
  </si>
  <si>
    <t>CONSEJO NACIONAL DE INVESTIGACIONES CIENTIFICAS Y TECNOLOGICAS</t>
  </si>
  <si>
    <t>CONSEJO NACIONAL DE RECTORES</t>
  </si>
  <si>
    <t>COMISION COSTARRICENSE DE COOPERACION CON LA UNESCO</t>
  </si>
  <si>
    <t>INSTITUTO COSTARRICENSE DE INVESTIGACION Y ENSENANZA EN NUTRICION Y SALUD</t>
  </si>
  <si>
    <t>OFICINA DE COOPERACION INTERNACIONAL DE LA SALUD</t>
  </si>
  <si>
    <t>COLEGIO UNIVERSITARIO DE CARTAGO</t>
  </si>
  <si>
    <t>INSTITUTO CENTROAMERICANO DE EXTENCION DE LA CULTURA</t>
  </si>
  <si>
    <t>COLEGIO UNIVERSITARIO DE ALAJUELA</t>
  </si>
  <si>
    <t>PATRONATO NACIONAL DE REHABILITACION</t>
  </si>
  <si>
    <t>JUNTA ADMINISTRATIVA DEL SERVICIO ELECTRICO MUNICIPAL DE CARTAGO</t>
  </si>
  <si>
    <t>COMISION NACIONAL DE PRESTAMOS PARA EDUCACION</t>
  </si>
  <si>
    <t>AUTORIDAD REGULADORA DE LOS SERVICIOS PUBLICOS</t>
  </si>
  <si>
    <t>SERVICIO NACIONAL DE AGUAS SUBTERRANEAS RIEGO Y AVENAMIENTO</t>
  </si>
  <si>
    <t>PATRONATO NACIONAL DE LA INFANCIA</t>
  </si>
  <si>
    <t>PATRONATO NACIONAL DE CIEGOS</t>
  </si>
  <si>
    <t>INSTITUTO DEL CAFE DE COSTA RICA</t>
  </si>
  <si>
    <t>LIGA AGRICOLA INDUSTRIAL DE LA CANA DE AZUCAR</t>
  </si>
  <si>
    <t>JUNTA ADMINISTRATIVA DE LA IMPRENTA NACIONAL</t>
  </si>
  <si>
    <t>JUNTA ADMINISTRATIVA DEL REGISTRO NACIONAL</t>
  </si>
  <si>
    <t>JUNTA ADMINISTRATIVA DEL ARCHIVO NACIONAL</t>
  </si>
  <si>
    <t>EMPRESA DE SERVICIOS PUBLICOS DE HEREDIA</t>
  </si>
  <si>
    <t>TRIBUNAL SUPREMO DE ELECCIONES</t>
  </si>
  <si>
    <t>CONTRALORIA GENERAL DE LA REPUBLICA</t>
  </si>
  <si>
    <t>PROCURADURIA GENERAL DE LA REPUBLICA</t>
  </si>
  <si>
    <t>ESTADO MINISTERIO DE CIENCIA Y TECNOLOGIA</t>
  </si>
  <si>
    <t>ESTADO MINISTERIO DE COMERCIO EXTERIOR</t>
  </si>
  <si>
    <t>CONSEJO TECNICO DE ASISTENCIA MEDICO SOCIAL</t>
  </si>
  <si>
    <t>ESTADO-MINISTERIO DE PLANIFICACION NACIONAL Y POLITICA ECONOMICA</t>
  </si>
  <si>
    <t>PATRONATO DE CONSTRUCCIONES INSTALACIONES Y ADQUISICION DE BIENES</t>
  </si>
  <si>
    <t>ESTADO MINISTERIO DE AMBIENTE ENERGIA Y TELECOMUNICACIONES</t>
  </si>
  <si>
    <t>ESTADO MINISTERIO DE VIVIENDA Y ASENTAMIENTO</t>
  </si>
  <si>
    <t>MINISTERIO DE TRABAJO Y SEGURIDAD SOCIAL</t>
  </si>
  <si>
    <t>ESTADO MINISTERIO DE SEGURIDAD PUBLICA</t>
  </si>
  <si>
    <t>ESTADO MINISTERIO DE SALUD</t>
  </si>
  <si>
    <t>ESTADO MINISTERIO DE RELACIONES EXTERIORES Y CULTO</t>
  </si>
  <si>
    <t>ESTADO MINISTERIO DE OBRAS PUBLICAS Y TRANSPORTES</t>
  </si>
  <si>
    <t>ESTADO-MINISTERIO DE LA PRESIDENCIA</t>
  </si>
  <si>
    <t>ESTADO MINISTERIO DE JUSTICIA Y PAZ</t>
  </si>
  <si>
    <t>ESTADO MINISTERIO DE HACIENDA</t>
  </si>
  <si>
    <t>ESTADO MINISTERIO DE GOBERNACION Y POLICIA</t>
  </si>
  <si>
    <t>ESTADO-MINISTERIO DE ECONOMIA INDUSTRIA Y COMERCIO</t>
  </si>
  <si>
    <t>ESTADO MINISTERIO DE EDUCACION PUBLICA</t>
  </si>
  <si>
    <t>ESTADO MINISTERIO DE CULTURA JUVENTUD</t>
  </si>
  <si>
    <t>ESTADO MINISTERIO DE AGRICULTURA Y GANADERIA</t>
  </si>
  <si>
    <t>COLEGIO DE PERIODISTAS DE COSTA RICA</t>
  </si>
  <si>
    <t>COLEGIO DE LICENCIADOS Y PROFESORES EN LETRAS FILOSOFIA CIENCIAS Y ARTES</t>
  </si>
  <si>
    <t>COLEGIO DE SECRETARIADO PROFESIONAL DE COSTA RICA</t>
  </si>
  <si>
    <t>COLEGIO PROFESIONAL DE PSICOLOGOS DE COSTA RICA</t>
  </si>
  <si>
    <t>COLEGIO DE CONTADORES PUBLICOS DE COSTA RICA</t>
  </si>
  <si>
    <t>COLEGIO DE ABOGADOS DE COSTA RICA</t>
  </si>
  <si>
    <t>COLEGIO DE ENFERMERAS DE COSTA RICA</t>
  </si>
  <si>
    <t>COLEGIO DE MEDICOS Y CIRUJANOS DE LA REPUBLICA DE COSTA RICA</t>
  </si>
  <si>
    <t>COLEGIO DE CONTADORES PRIVADOS DE COSTA RICA</t>
  </si>
  <si>
    <t>COLEGIO DE FARMACEUTICOS DE COSTA RICA</t>
  </si>
  <si>
    <t>COLEGIO FEDERADO DE INGENIEROS Y DE ARQUITECTOS DE COSTA RICA</t>
  </si>
  <si>
    <t>COLEGIO DE CIRUJANOS DENTISTAS DE COSTA RICA</t>
  </si>
  <si>
    <t>COLEGIO DE TRABAJADORES SOCIALES DE COSTA RICA</t>
  </si>
  <si>
    <t>COLEGIO DE INGENIEROS AGRONOMOS DE COSTA RICA</t>
  </si>
  <si>
    <t>COLEGIO DE PROFESIONALES EN CIENCIAS ECONOMICAS COSTA RICA</t>
  </si>
  <si>
    <t>COLEGIO DE BIOLOGOS DE COSTA RICA</t>
  </si>
  <si>
    <t>COLEGIO DE MICROBIOLOGOS Y QUIMICOS CLINICOS DE COSTA RICA</t>
  </si>
  <si>
    <t>COLEGIO DE MEDICOS VETERINARIOS DE COSTA RICA</t>
  </si>
  <si>
    <t>COLEGIO DE GEOLOGOS DE COSTA RICA</t>
  </si>
  <si>
    <t>COLEGIO DE OPTOMETRISTAS DE COSTA RICA</t>
  </si>
  <si>
    <t>COLEGIO DE BIBLOTECARIOS DE BIBLIOTECOLOGIA DE COSTA RICA</t>
  </si>
  <si>
    <t>COLEGIO DE PROFESIONALES EN CIENCIAS POLITICAS Y RELACIONES INTERNACIONALES</t>
  </si>
  <si>
    <t>COLEGIO DE FISICOS</t>
  </si>
  <si>
    <t>COLEGIO DE PROFESIONALES EN INFORMATICA Y COMPUTACION</t>
  </si>
  <si>
    <t>COLEGIO INGENIEROS QUIMICOS Y PROFESIONALES AFINES</t>
  </si>
  <si>
    <t>COLEGIO DE QUIMICOS DE COSTA RICA</t>
  </si>
  <si>
    <t>COLEGIO DE PROFESIONALES EN QUIROPRACTICA</t>
  </si>
  <si>
    <t>COLEGIO DE PROFESIONALES EN NUTRICION</t>
  </si>
  <si>
    <t>COLEGIO DE PROFESIONALES EN CRIMINOLOGIA DE COSTA RICA</t>
  </si>
  <si>
    <t>COLEGIO DE PROFESIONALES EN ORIENTACION</t>
  </si>
  <si>
    <t>COLEGIO DE PROFESIONALES EN SOCIOLOGIA DE COSTA RICA</t>
  </si>
  <si>
    <t>COLEGIO DE TERAPEUTAS DE COSTA RICA</t>
  </si>
  <si>
    <t>COLEGIO DE PROFESIONALES EN GEOGRAFIA</t>
  </si>
  <si>
    <t>Origen de la Tabla;  ver las actualizaciones en el siguiente link.</t>
  </si>
  <si>
    <t>https://www.sugef.fi.cr/ver/informacion_relevante/grupos%20de%20interes%20y%20control%20de%20limites/Tabla%20entidades%20sector%20publico.pdf#.Y1wzJHbMLIW</t>
  </si>
  <si>
    <t>Nombre Tabla:</t>
  </si>
  <si>
    <t>Entidad_Autorizada_SBD</t>
  </si>
  <si>
    <r>
      <t>C</t>
    </r>
    <r>
      <rPr>
        <b/>
        <sz val="11"/>
        <color rgb="FFFFFFFF"/>
        <rFont val="Calibri"/>
        <family val="2"/>
      </rPr>
      <t xml:space="preserve"> ENTIDAD</t>
    </r>
  </si>
  <si>
    <t>NOMBRE ENTIDAD</t>
  </si>
  <si>
    <t>TIPO OPERADOR SBD</t>
  </si>
  <si>
    <t xml:space="preserve">IND </t>
  </si>
  <si>
    <t>IND FCD</t>
  </si>
  <si>
    <t>IND</t>
  </si>
  <si>
    <t>IND FODEMYPIME</t>
  </si>
  <si>
    <t>FINADE</t>
  </si>
  <si>
    <t>ART59II</t>
  </si>
  <si>
    <t>FOFIDE</t>
  </si>
  <si>
    <t>Finade BCR 2012</t>
  </si>
  <si>
    <t>TO-01</t>
  </si>
  <si>
    <t>SI</t>
  </si>
  <si>
    <t>NO</t>
  </si>
  <si>
    <t>TO-02</t>
  </si>
  <si>
    <t>Banco Crédito Agrícola de Cartago</t>
  </si>
  <si>
    <t>Banco BAC San José, S.A.</t>
  </si>
  <si>
    <t>TO-03</t>
  </si>
  <si>
    <t>Banco BCT, S.A.</t>
  </si>
  <si>
    <t>Banco Improsa, S. A.</t>
  </si>
  <si>
    <t>Banco Promerica De Costa Rica, S. A.</t>
  </si>
  <si>
    <t>Financiera Cafsa S.A</t>
  </si>
  <si>
    <t>TO-04</t>
  </si>
  <si>
    <t>Cooperativa De Ahorro Y Crédito De Los Servidores Públicos, R.L,</t>
  </si>
  <si>
    <t>TO-05</t>
  </si>
  <si>
    <t>Cooperativa de Ahorro y Crédito Alianza de Pérez ZeledOn R L Coopealianza R L</t>
  </si>
  <si>
    <t>Cooperativa Nacional de Educadores R L (Coopenae R L)</t>
  </si>
  <si>
    <t>Cooperativa de Ahorro y Crédito de la Comunidad de Grecia R L (Coopegrecia)</t>
  </si>
  <si>
    <t>Cooperativa de Ahorro y Crédito de la Comunidad de Ciudad Quesada R L Coocique R L</t>
  </si>
  <si>
    <t>Cooperativa de Ahorro y Crédito de los Vecinos de Acosta R L Coopeacosta R L</t>
  </si>
  <si>
    <t>Cooperativa de Ahorro y Crédito La Amistad, R.L.</t>
  </si>
  <si>
    <t>Serv Coop Nac De Ah y Cre de los Trab Costarr RL (Coopemex R L)</t>
  </si>
  <si>
    <t>Cooperativa de Ahorro y Crédito de San Marcos de Tarrazu R L Coopesanmarcos R L</t>
  </si>
  <si>
    <t>Cooperativa de Ahorro y Crédito para El Desarrollo, R.L. (Credecoop R.L)</t>
  </si>
  <si>
    <t>Cooperativa de Ahorro y Crédito de los Productores de Leche R L Coopelecheros R L</t>
  </si>
  <si>
    <t>Cooperativa de Ahorro y Crédito de Orotina R L Coopeorotina R L</t>
  </si>
  <si>
    <t>Cooperativa Aserriceña de Ahorro y Crédito R L Coopeaserri R L</t>
  </si>
  <si>
    <t>Coopesparta  Cooperativa de Ahorro y Crédito Refraccionario de La Comunidad de Esparza R L</t>
  </si>
  <si>
    <t>TO-06</t>
  </si>
  <si>
    <t>Cooperativa Agropecuaria Industrial y de Servicios Múltiples de Atenas R L</t>
  </si>
  <si>
    <t>TO-07</t>
  </si>
  <si>
    <t>Cooperativa de Caficultores y de Servicios Múltiples de Palmares R L</t>
  </si>
  <si>
    <t>Cooperativa Agrícola Industrial Victoria R L</t>
  </si>
  <si>
    <t>Cooperativa de Productores de Café y Servicios Múltiples de Naranjo R L</t>
  </si>
  <si>
    <t>Cooperativa de Caficultoresy Servicios Múltiples de Tarrazu R L</t>
  </si>
  <si>
    <t>Cooperativa Agrícola Industrial y de Servicios Múltiples El General R L</t>
  </si>
  <si>
    <t>Cooperativa de Ahorro y Crédito de Maestros y Profesores Pensionados Abierta a La Comunidad R L</t>
  </si>
  <si>
    <t>Cooperativa Agroindustrial de Servicios Múltiples de San Antonio de Pérez ZeledOn R L</t>
  </si>
  <si>
    <t>Cooperativa Matadero Nacional de Montecillos R L</t>
  </si>
  <si>
    <t>Cooperativa de Caficultores De Dota R L</t>
  </si>
  <si>
    <t>Cooperativa de Servicios Múltiples del Sol Coopesol R L</t>
  </si>
  <si>
    <t>Cooperativa Agrícola E Industrial de Productores de Arroz del Pacífico Central R.L.</t>
  </si>
  <si>
    <t>Cooperativa de Productores de Leche Dos Pinos R L</t>
  </si>
  <si>
    <t>Cooperativa de Productores Agrícolas y Servicios Múltiples de la Zona de Los Santos R.L. Apacoop R.L.</t>
  </si>
  <si>
    <t>Coopebrisas  Cooperativa de Servicios Múltiples de Santa Rosa de Zarcero R L</t>
  </si>
  <si>
    <t>Asociación Pro Fomento de Proyectos Productivos de la SubregiOn San RamOn</t>
  </si>
  <si>
    <t>TO-08</t>
  </si>
  <si>
    <t>Asociacion Adri</t>
  </si>
  <si>
    <t>Asociacion Costarricense Organizaciones Desarrollo(Acorde)</t>
  </si>
  <si>
    <t>Asociacion Costa Rica Grameen</t>
  </si>
  <si>
    <t>Fundación Mujer</t>
  </si>
  <si>
    <t>Fundación UniOn Y Desarrollo De Las Comunidades Campesinas Fundecoca</t>
  </si>
  <si>
    <t>Fundación Para El Desarrollo De Las Comunidades Del Sur Fudecosur</t>
  </si>
  <si>
    <t>Fundación Integral De Desarrollo Rural Del Pacifico Central Fiderpac</t>
  </si>
  <si>
    <t>Fundación Para El Desarrollo De Base Fundebase</t>
  </si>
  <si>
    <t>Bandecosa Sociedad AnOnima</t>
  </si>
  <si>
    <t>Empresa Para El Desarrollo Edesa Sociedad AnOnima</t>
  </si>
  <si>
    <t>Cooperativa De Caficultores Y Servicios Múltiples De Sabalito R. L.</t>
  </si>
  <si>
    <t>TO-09</t>
  </si>
  <si>
    <t>Cooperativa Agroindustrial De Servicios Múltiples De Productores De Palma Aceitera R.L.</t>
  </si>
  <si>
    <t>Hacienda Juan Viñas Sociedad AnOnima</t>
  </si>
  <si>
    <t>Ceca S A</t>
  </si>
  <si>
    <t>Azucarera El Viejo Sociedad AnOnima</t>
  </si>
  <si>
    <t>Cemex Costa Rica Sociedad AnOnima</t>
  </si>
  <si>
    <t>Arrendamiento De Activos Aaa S.A</t>
  </si>
  <si>
    <t>El Colono Agropecuario S.A</t>
  </si>
  <si>
    <t>Exclusive Fine Coffees S.A.</t>
  </si>
  <si>
    <t>Distribuidora La Florida Sociedad AnOnima</t>
  </si>
  <si>
    <t>Banco Popular Y De Desarrollo Comunal</t>
  </si>
  <si>
    <t>TO-10</t>
  </si>
  <si>
    <t>Caja De Ahorro Y Préstamo De La Ande.</t>
  </si>
  <si>
    <t>TO-11</t>
  </si>
  <si>
    <t>Agrileasing Latinoamericano Sociedad AnOnima</t>
  </si>
  <si>
    <t>TO-12</t>
  </si>
  <si>
    <t>Arrendadora Cafsa Sociedad AnOnima</t>
  </si>
  <si>
    <t>Sava  Sociedad AnOnima De Vehículos Automotores</t>
  </si>
  <si>
    <t>TO-13</t>
  </si>
  <si>
    <t>Afm S.A. Asesores Financieros Múltiples Sociedad AnOnima</t>
  </si>
  <si>
    <t xml:space="preserve">TO-13 </t>
  </si>
  <si>
    <t>Asociacion De Productores Industriales Y Artesanales De Golfito (Apiagol)</t>
  </si>
  <si>
    <t>TO-14</t>
  </si>
  <si>
    <t>Fundación Proagroin</t>
  </si>
  <si>
    <t>Asociación Credimujer</t>
  </si>
  <si>
    <t>Cooperativa de Caficultores y Servicios Multiples de Cerro Azul R L Coopecerroazul R L</t>
  </si>
  <si>
    <t>Cooperativa de Ahorro Y Credito de los Trabajadores del Sector Publico Costarricense y las Empresas del Sector Salud R L Coopecaja R L</t>
  </si>
  <si>
    <t>Cooperativa Agroindustrial y Servicios Multiples de Puriscal R L</t>
  </si>
  <si>
    <t>Cooperativa  de Servicios Multiples San Gabriel Coopesangabriel R L</t>
  </si>
  <si>
    <t>Centro Agricola Cantonal de Puntarenas</t>
  </si>
  <si>
    <t>Fondo Nacional para el Desarrollo</t>
  </si>
  <si>
    <t>Banco Lafise, S.A.</t>
  </si>
  <si>
    <t>Banco Davivienda Costa Rica, S.A.</t>
  </si>
  <si>
    <t>Scotiabank De Costa Rica, S.A.</t>
  </si>
  <si>
    <t>Prival Bank Costa Rica, S.A.</t>
  </si>
  <si>
    <t>Banco Cathay De Costa Rica, S.A.</t>
  </si>
  <si>
    <t>Banco General (Costa Rica), S.A.</t>
  </si>
  <si>
    <t>Banco Cmb Costa Rica, S.A.</t>
  </si>
  <si>
    <t>Servicios Nutresa Costa Rica, S.A.</t>
  </si>
  <si>
    <t>F J Orlich Y Hnos Limitada</t>
  </si>
  <si>
    <t>Nombre de la tabla:
  Provincia</t>
  </si>
  <si>
    <t>Nombre de la tabla:
  Cantón</t>
  </si>
  <si>
    <t>Nombre de la tabla:
  Distrito</t>
  </si>
  <si>
    <t>Provincia</t>
  </si>
  <si>
    <t>Canton</t>
  </si>
  <si>
    <t>Distrito</t>
  </si>
  <si>
    <t xml:space="preserve">Codigo
 publicado </t>
  </si>
  <si>
    <t>Código</t>
  </si>
  <si>
    <t>Nombre</t>
  </si>
  <si>
    <t>Estado
(1) Activo
(2) Inactivo
 (  ) No aplica</t>
  </si>
  <si>
    <t>Estado
(1) Activo
(2) Inactivo</t>
  </si>
  <si>
    <t>“Se declaró desierto”RIO CUARTO</t>
  </si>
  <si>
    <t>Nombre de la tabla:</t>
  </si>
  <si>
    <t>Tipo_operador_SBD</t>
  </si>
  <si>
    <r>
      <t>COD</t>
    </r>
    <r>
      <rPr>
        <b/>
        <sz val="11"/>
        <color rgb="FFFFFFFF"/>
        <rFont val="Calibri"/>
        <family val="2"/>
      </rPr>
      <t>IGO</t>
    </r>
  </si>
  <si>
    <t>TIPO DE OPERADOR</t>
  </si>
  <si>
    <t>REGULACION</t>
  </si>
  <si>
    <t>FINADE DIRECTO</t>
  </si>
  <si>
    <t>NO SUPERVISADO</t>
  </si>
  <si>
    <t>SUPERVISADO</t>
  </si>
  <si>
    <t>ORGANIZACIONES COOPERATIVAS DE AHORRO Y CREDITO</t>
  </si>
  <si>
    <t>ENTIDADES AUTORIZADAS SISTEMA FINANCIERO NACIONAL DE VIVIENDA</t>
  </si>
  <si>
    <t>COOPERATIVAS DE PRODUCTORES Y/O SERVICIOS MULTIPLES</t>
  </si>
  <si>
    <t>MICROFINANCIERAS</t>
  </si>
  <si>
    <t>AGENTES COLOCADORES</t>
  </si>
  <si>
    <t>BANCOS CREADOS POR  LEYES ESPECIALES</t>
  </si>
  <si>
    <t>OTRAS ENTIDADES FINANCIERAS SUPERVISADAS</t>
  </si>
  <si>
    <t>EMPRESAS PRIVADAS FINANCIERAS NO SUPERVISADAS</t>
  </si>
  <si>
    <t>EMPRESAS PRIVADAS NO FINANCIERAS NO SUPERVISADAS</t>
  </si>
  <si>
    <t>OTRAS ORGANIZACIONES NO SUPERVISADAS</t>
  </si>
  <si>
    <t>Nombre de la tabla:  Entidad</t>
  </si>
  <si>
    <t>Se incluye en tablas el enlace para que lo descargue desde el sitio web de la SUGEF.</t>
  </si>
  <si>
    <t>Ver comentario de T.I. en la hoja Bitácora</t>
  </si>
  <si>
    <t>https://www.sugef.fi.cr/ver/entidades_supervisadas/lista_entidades_supervisadas/entidades_fiscalizadas/2023/2023_01.pdf#.Y9w5YXbMLIV</t>
  </si>
  <si>
    <t>NO ESTA LA TABLA DE Tipo_Entidad</t>
  </si>
  <si>
    <t>ENTIDAD</t>
  </si>
  <si>
    <t>NOMBRE_ENTIDAD</t>
  </si>
  <si>
    <t>TIPO ENTIDAD</t>
  </si>
  <si>
    <t>REGIMEN</t>
  </si>
  <si>
    <t>FISCALIZACION</t>
  </si>
  <si>
    <t>Banco Hipotecario de la Vivienda</t>
  </si>
  <si>
    <t>Bac San José S.A.</t>
  </si>
  <si>
    <t>Banca Promérica, S.A.</t>
  </si>
  <si>
    <t>Banco HSBC ( Costa Rica  ) S.A.</t>
  </si>
  <si>
    <t>Banco Bct, S.A.</t>
  </si>
  <si>
    <t>Banco Cuscatlán</t>
  </si>
  <si>
    <t>Banco Elca S.A.</t>
  </si>
  <si>
    <t>Banco Interfin S.A.</t>
  </si>
  <si>
    <t>Banco Internacional de Costa Rica, S.A.</t>
  </si>
  <si>
    <t xml:space="preserve">Banco Lafise (Antes Bancentro) </t>
  </si>
  <si>
    <t>Banco Uno</t>
  </si>
  <si>
    <t>Citibank (Costa Rica), S.A.</t>
  </si>
  <si>
    <t>Scotiabank de Costa Rica, S.A.</t>
  </si>
  <si>
    <t>Banco General ( Costa Rica),  S.A.</t>
  </si>
  <si>
    <t>Compañía Financiera de Londres, Ltda.</t>
  </si>
  <si>
    <t>Corporación Financiera Miravalles S.A.</t>
  </si>
  <si>
    <t>Financiera Acobo S.A.</t>
  </si>
  <si>
    <t>Financiera Brunca, S.A.</t>
  </si>
  <si>
    <t>Financiera CAFSA S.A.</t>
  </si>
  <si>
    <t>Financiera Multivalores S.A</t>
  </si>
  <si>
    <t>Financia S A</t>
  </si>
  <si>
    <t>Coop Ah y Cre de los Ed de la Reg Hue N RL(COOPEANde No7 RL)</t>
  </si>
  <si>
    <t>Coop Ah y Cred Refaccionario de Alfaro Ruiz RL(COOPECAR R.L.)</t>
  </si>
  <si>
    <t>Coop Ahorro y Créd Refaccionario Comunidad de Esparza R.L (COOPESPARTA R.L.)</t>
  </si>
  <si>
    <t>Coop Ahorro y Cred Refaccionario de Vecinos de Acosta R.L. (COOPEACOSTA R.L.)</t>
  </si>
  <si>
    <t>Coop Ahorro y Créd Tacares de Grecia R.L(COOPETACARES R.L)</t>
  </si>
  <si>
    <t>Coop. de Ahorro y C. Ref. y S. M. de Com. de S. Ramón, R.L. (COOPESANRAMON R.L.)</t>
  </si>
  <si>
    <t>Coop. de Ahorro y Créd. Antonio Vega Granados, R.L. (COOPAVEGRA R.L.)</t>
  </si>
  <si>
    <t>Coop. de Ahorro y Créd. de Emp. de la CNFL, ICE, R.L. (COOPEFYL R.L.)</t>
  </si>
  <si>
    <t>Coop. de Ahorro y Créd. de la Com. de Ciud. Quesada, R.L. (COOCIQUE R.L.)</t>
  </si>
  <si>
    <t>Coop. de Ahorro y Créd. de la Comunidad de Grecia, R.L. (COOPEGRECIA R.L.)</t>
  </si>
  <si>
    <t>Coop. de Ahorro y Créd. de los Emp. del Banco Popular, R.L. (COOPEBANPO R.L.)</t>
  </si>
  <si>
    <t>Coop. de Ahorro y Créd. de los Emp. del MEP, R.L. (COOPEMEP R.L.)</t>
  </si>
  <si>
    <t>Coop. de Ahorro y Créd. de los Maestros de Nicoya, R.L. (COOPMANI R.L.)</t>
  </si>
  <si>
    <t>Coop. de Ahorro y Créd. de Servidores Públicos, R.L. (COOPESERVIDORES R.L.)</t>
  </si>
  <si>
    <t>Coop. de Ahorro y Créd. Refracc. de la Com. de Orotina, R.L. (COOPEOROTINA R.L.)</t>
  </si>
  <si>
    <t>Coop. de Ahorro y Créd. y S. M. Alianza de P. Zeledón, R.L. (COOPEALIANZA R.L.)</t>
  </si>
  <si>
    <t>Coop. de Ahorro y Créd. y S. M. de los Servid. Judic., R.L. (COOPEJUDICIAL R.L.)</t>
  </si>
  <si>
    <t>Coop. de Ahorro y Crédito de los Empleados del Sector Salud Costarricense R.L. (COOPECAJA R.L.)</t>
  </si>
  <si>
    <t>Coop. de Ahorro y Crédito de San Marcos de Tarrazú, R.L. ( COOPE SAN MARCOS R.L.)</t>
  </si>
  <si>
    <t>Cooperativa Aserriceña de Ahorro y Créd,RL(COOPEASERRI,RL)</t>
  </si>
  <si>
    <t>Cooperativa de Ahorro y Crédito ANde No. 1, R.L. (COOPE-ANde No 1 R.L.)</t>
  </si>
  <si>
    <t>Cooperativa de Ahorro y Crédito para el Desarrollo, R.L. (CREDECOOP R.L)</t>
  </si>
  <si>
    <t>Cooperativa Nacional de Educadores, R.L. (COOPENAE R.L.)</t>
  </si>
  <si>
    <t>Serv Coop Nac de Ah y Cré de los Trab Costarr RL,(COOPEMEX R.L.)</t>
  </si>
  <si>
    <t>Servicios Cooperativos, R.L. (SERVICOOP R.L.)</t>
  </si>
  <si>
    <t>La Vivienda, Mutual de Ahorro y Préstamo</t>
  </si>
  <si>
    <t>Mutual Alajuela de Ahorro y Préstamo</t>
  </si>
  <si>
    <t>Casa de Cambio Tele Dólar Expreso S.A.</t>
  </si>
  <si>
    <t>Global Exchange Casa de Cambio S.A.</t>
  </si>
  <si>
    <t>Interbolsa Casa de Cambio S.A.</t>
  </si>
  <si>
    <t>ACOBO Puesto  de Bolsa S.A.</t>
  </si>
  <si>
    <t>Bac San José Valores Puesto  de Bolsa S.A.</t>
  </si>
  <si>
    <t>HSBC  Puesto de Bolsa ( Costa Rica ) S.A.</t>
  </si>
  <si>
    <t>BCR Valores S.A.</t>
  </si>
  <si>
    <t>Bct Valores Puesto  de Bolsa, S.A.</t>
  </si>
  <si>
    <t>BN Valores Puesto  de Bolsa S.A.</t>
  </si>
  <si>
    <t>Cathay Valores Puesto  de Bolsa S.A.</t>
  </si>
  <si>
    <t>CITIValores Puesto  de Bolsa, S.A.</t>
  </si>
  <si>
    <t>Interfin Valores Puesto  de Bolsa S.A.</t>
  </si>
  <si>
    <t xml:space="preserve">Lafise Valores Puesto  de Bolsa </t>
  </si>
  <si>
    <t>Mutual Valores Puesto  de Bolsa S.A.</t>
  </si>
  <si>
    <t>Popular Valores Puesto  de Bolsa</t>
  </si>
  <si>
    <t>Valores Cuscatlán Puesto  Bolsa S.A.</t>
  </si>
  <si>
    <t>Bac San José Pensiones</t>
  </si>
  <si>
    <t>BCR Operadora de Pensiones S.A.</t>
  </si>
  <si>
    <t>BN Vital Operadora de Pensiones S.A.</t>
  </si>
  <si>
    <t>Interfin - Banex OPC</t>
  </si>
  <si>
    <t>Operadora de Planes de Pensiones Complementarias del Banco Popular y de Desarrollo Comunal S A</t>
  </si>
  <si>
    <t>Bac San José Valores Soc. Administradora de Fondos de Inversión S.A.</t>
  </si>
  <si>
    <t>HSBC  Sociedad  Administradora de Fondos de Inversión (Costa Rica ) S.A.</t>
  </si>
  <si>
    <t>BCR Sociedad Administradora de Fondos de Inversión S.A.</t>
  </si>
  <si>
    <t>Bct Sociedad de Fondos de Inversión, S.A.</t>
  </si>
  <si>
    <t>BN Sociedad Administradora de Fondos de Inversión S.A.</t>
  </si>
  <si>
    <t>Cathay S.A.F.I. S.A.</t>
  </si>
  <si>
    <t>Improsa S.A.F.I. S.A. (antes Gibraltar S.A.F.I. S.A.)</t>
  </si>
  <si>
    <t>INS-Bancrédito Sociedad Administradora de Fondos de Inversión S.A.</t>
  </si>
  <si>
    <t>Interfin Sociedad de Fondos de Inversión</t>
  </si>
  <si>
    <t>Lafise Sociedad de Fondos de Inversión</t>
  </si>
  <si>
    <t>Mutual Fondos de Inversión S.A.</t>
  </si>
  <si>
    <t>Popular Sociedad Fondos de Inversión</t>
  </si>
  <si>
    <t>Sociedad de Fondos de Inversión Cuscatlán. S.A.</t>
  </si>
  <si>
    <t>VISTA Sociedad de Fondos de Inversión S.A.</t>
  </si>
  <si>
    <t>HSBC Seguros (Costa Rica ) S.A</t>
  </si>
  <si>
    <t>Caja Ande Seguros, S.A. (CARSE S A)</t>
  </si>
  <si>
    <t>ImproSeguros S.A.</t>
  </si>
  <si>
    <t>Mutual Seguros, S.A.</t>
  </si>
  <si>
    <t xml:space="preserve">Uno Seguros S.A. </t>
  </si>
  <si>
    <t>Arrendadora CAFSA S.A.</t>
  </si>
  <si>
    <t>Arrendadora Improsa S.A.</t>
  </si>
  <si>
    <t>Arrendadora Interfin S.A.</t>
  </si>
  <si>
    <t>Bac San José Leasing</t>
  </si>
  <si>
    <t>HSBC  Arrendamientos ( Costa Rica ) S.A</t>
  </si>
  <si>
    <t>Bct Arrendadora, S.A.</t>
  </si>
  <si>
    <t>Leasing Cuscatlán S.A.</t>
  </si>
  <si>
    <t>Banex Inmuebles y Equipos S.A.</t>
  </si>
  <si>
    <t>Bct Consultores Asociados, S.A.</t>
  </si>
  <si>
    <t>Bienes Mobiliarios Lafise</t>
  </si>
  <si>
    <t>Improsa PLG Inmobiliaria S.A.</t>
  </si>
  <si>
    <t>Inmobiliaria Acobo S.A.</t>
  </si>
  <si>
    <t>Inmobiliaria Alianza de Perez Zeledón S.A.</t>
  </si>
  <si>
    <t>Inmobiliaria Improsa S.A.</t>
  </si>
  <si>
    <t>Inversiones Cuarta Avenida S.A.</t>
  </si>
  <si>
    <t>Factoraje Cuscatlán S.A.</t>
  </si>
  <si>
    <t>Fiacoocique S.A.</t>
  </si>
  <si>
    <t>Fideicomisos Alianza S.A.</t>
  </si>
  <si>
    <t>Fiduciaria Cuscatlán S.A. (Antes Inmuebles y Activos S.A.)</t>
  </si>
  <si>
    <t>Fiduciaria de Ahorro Banex S.A.</t>
  </si>
  <si>
    <t>Fiduciaria Metropolitana S.A.</t>
  </si>
  <si>
    <t>Cathay Card S.A.</t>
  </si>
  <si>
    <t>Tarjetas Bct, S.A.</t>
  </si>
  <si>
    <t>AvalCard Costa Rica  S.A.</t>
  </si>
  <si>
    <t>Credomatic de Costa Rica  S.A.</t>
  </si>
  <si>
    <t>Depósito Agrícola de Cartago S.A.</t>
  </si>
  <si>
    <t>Administradora de Inversiones Cathay S.A.</t>
  </si>
  <si>
    <t>Administradora Grupo Acobo S.A.</t>
  </si>
  <si>
    <t>Asesores Corporativos de Costa Rica, S.A.</t>
  </si>
  <si>
    <t>Bct Forestal, S.A.</t>
  </si>
  <si>
    <t>Concoocique R.L.</t>
  </si>
  <si>
    <t>Corporación Privada de Inversiones S.A.</t>
  </si>
  <si>
    <t>Improfinanzas S.A.</t>
  </si>
  <si>
    <t>Improsa Capital S.A.</t>
  </si>
  <si>
    <t>Scotia Trust Costa Rica S.A.</t>
  </si>
  <si>
    <t>Titularizadora  Latinoamericana , S.A:</t>
  </si>
  <si>
    <t>Recaudadora Costa Rica S.A.</t>
  </si>
  <si>
    <t>Finarca Arrendadora Centroamericana S.A.</t>
  </si>
  <si>
    <t>Bac Bahamas Bank Ltd.</t>
  </si>
  <si>
    <t>Banco Bct (Panamá) S.A.</t>
  </si>
  <si>
    <t>Bct Bank International</t>
  </si>
  <si>
    <t>BICSA Corporación Financiera S.A.</t>
  </si>
  <si>
    <t>Caribbena Bank of Exports</t>
  </si>
  <si>
    <t>Cathay International Bank Corp.</t>
  </si>
  <si>
    <t>Cuscatlán International Bank|</t>
  </si>
  <si>
    <t>Saint Georges Bank and Company, Inc</t>
  </si>
  <si>
    <t>Transamerica Bank and Trust Company Limited</t>
  </si>
  <si>
    <t>Bct Agrícola Bursátil Puesto de Bolsa, S.A.</t>
  </si>
  <si>
    <t>Arrendadora Interfin El Salvador S.A. de C. V.</t>
  </si>
  <si>
    <t>Arrendadora Interfin Guatemala S.A.</t>
  </si>
  <si>
    <t>Arrendadora Interfin Nicaragua S.A.</t>
  </si>
  <si>
    <t>Arrendadora Interfin Panamá S.A.</t>
  </si>
  <si>
    <t>Improsa Investment Advisory Services Inc. (antes Gibraltar Holdings Inc.)</t>
  </si>
  <si>
    <t>Corporación Privada de Inversiones de Centro America.</t>
  </si>
  <si>
    <t>Corporación Acobo S.A.</t>
  </si>
  <si>
    <t>Corporación HSBC (Costa Rica) S.A.</t>
  </si>
  <si>
    <t>Corporación Bct, S.A.</t>
  </si>
  <si>
    <t>Corporación Cafsa S.A.</t>
  </si>
  <si>
    <t>Corporación Citibank GFC, S.A.</t>
  </si>
  <si>
    <t>Corporación Interfin S.A.</t>
  </si>
  <si>
    <t>Corporación Tenedora Bac San José S.A.</t>
  </si>
  <si>
    <t>Grupo BNS de Costa Rica, S.A.</t>
  </si>
  <si>
    <t>Grupo de Finanzas Cathay S.A.</t>
  </si>
  <si>
    <t>Grupo Financiero Cuscatlán de Costa Rica, S.A.</t>
  </si>
  <si>
    <t>Grupo Financiero Improsa S.A.</t>
  </si>
  <si>
    <t>Grupo Financiero Uno, G.F.U. S.A.</t>
  </si>
  <si>
    <t>Grupo Producción de Las Américas, S.A.</t>
  </si>
  <si>
    <t>Lafise Controladora S.A.</t>
  </si>
  <si>
    <t>Tabla:
 Categoria_Riesgo</t>
  </si>
  <si>
    <r>
      <t>MOROSIDAD DE LA OPERACIÓN</t>
    </r>
    <r>
      <rPr>
        <sz val="11"/>
        <color rgb="FFFFFFFF"/>
        <rFont val="Cambria"/>
        <family val="1"/>
      </rPr>
      <t> </t>
    </r>
  </si>
  <si>
    <t>CPH</t>
  </si>
  <si>
    <r>
      <t>CAPACIDAD DE PAGO</t>
    </r>
    <r>
      <rPr>
        <sz val="11"/>
        <color rgb="FFFFFFFF"/>
        <rFont val="Cambria"/>
        <family val="1"/>
      </rPr>
      <t> </t>
    </r>
  </si>
  <si>
    <t>Enfoque
 Operación</t>
  </si>
  <si>
    <t>Enfoque
deudor</t>
  </si>
  <si>
    <t>Enfoque
 operación</t>
  </si>
  <si>
    <t>Segmento</t>
  </si>
  <si>
    <r>
      <t>ETAPAS</t>
    </r>
    <r>
      <rPr>
        <sz val="11"/>
        <color rgb="FFFFFFFF"/>
        <rFont val="Cambria"/>
        <family val="1"/>
      </rPr>
      <t> </t>
    </r>
  </si>
  <si>
    <r>
      <t xml:space="preserve">Códigos Categoria Riesgo / Códigos Segmentos </t>
    </r>
    <r>
      <rPr>
        <sz val="11"/>
        <color rgb="FFFFFFFF"/>
        <rFont val="Cambria"/>
        <family val="1"/>
      </rPr>
      <t> </t>
    </r>
  </si>
  <si>
    <t>Crédito Revolutivo de consumo</t>
  </si>
  <si>
    <t>Crédito de consumo regular</t>
  </si>
  <si>
    <t>Empresarial 1 y 2</t>
  </si>
  <si>
    <t xml:space="preserve"> 5 y 6</t>
  </si>
  <si>
    <r>
      <t>Etapa 1</t>
    </r>
    <r>
      <rPr>
        <sz val="11"/>
        <color rgb="FF000000"/>
        <rFont val="Cambria"/>
        <family val="1"/>
      </rPr>
      <t> </t>
    </r>
  </si>
  <si>
    <r>
      <t>1</t>
    </r>
    <r>
      <rPr>
        <sz val="11"/>
        <color rgb="FF000000"/>
        <rFont val="Cambria"/>
        <family val="1"/>
      </rPr>
      <t> </t>
    </r>
  </si>
  <si>
    <t>Al día. </t>
  </si>
  <si>
    <t>Nivel 1 </t>
  </si>
  <si>
    <r>
      <t>2</t>
    </r>
    <r>
      <rPr>
        <sz val="11"/>
        <color rgb="FF000000"/>
        <rFont val="Cambria"/>
        <family val="1"/>
      </rPr>
      <t> </t>
    </r>
  </si>
  <si>
    <t>hasta 30 días. </t>
  </si>
  <si>
    <t>Nivel 1 ó
Nivel 2  </t>
  </si>
  <si>
    <t>Nivel 1 o Nivel 2</t>
  </si>
  <si>
    <r>
      <t>Etapa 2</t>
    </r>
    <r>
      <rPr>
        <sz val="11"/>
        <color rgb="FF000000"/>
        <rFont val="Cambria"/>
        <family val="1"/>
      </rPr>
      <t> </t>
    </r>
  </si>
  <si>
    <r>
      <t>3</t>
    </r>
    <r>
      <rPr>
        <sz val="11"/>
        <color rgb="FF000000"/>
        <rFont val="Cambria"/>
        <family val="1"/>
      </rPr>
      <t> </t>
    </r>
  </si>
  <si>
    <t>hasta 60 días. </t>
  </si>
  <si>
    <t xml:space="preserve">Nivel 1 ó
Nivel 2 </t>
  </si>
  <si>
    <t>Nivel 1 o Nivel 2 o Nivel 3</t>
  </si>
  <si>
    <t>hasta 90 días. </t>
  </si>
  <si>
    <t>Nivel 1 ó
Nivel 2 ó
Nivel 3 </t>
  </si>
  <si>
    <r>
      <t>Etapa 3</t>
    </r>
    <r>
      <rPr>
        <sz val="11"/>
        <color rgb="FF000000"/>
        <rFont val="Cambria"/>
        <family val="1"/>
      </rPr>
      <t> </t>
    </r>
  </si>
  <si>
    <t>hasta 120 días. </t>
  </si>
  <si>
    <t>Nivel 1 o Nivel 2 o Nivel 3 o Nivel 4</t>
  </si>
  <si>
    <t>hasta 150 días. </t>
  </si>
  <si>
    <t>hasta 180 días. </t>
  </si>
  <si>
    <t>mas de 180 días</t>
  </si>
  <si>
    <t>Tabla:  Tipo_Moneda</t>
  </si>
  <si>
    <t>C TIPO MONEDA</t>
  </si>
  <si>
    <t>NOMBRE TIPO MONEDA</t>
  </si>
  <si>
    <t>ES NACIONAL</t>
  </si>
  <si>
    <t>ALIAS</t>
  </si>
  <si>
    <t>CODIGO ISO</t>
  </si>
  <si>
    <t>DESCRIPCION COMPLETA</t>
  </si>
  <si>
    <t>colón</t>
  </si>
  <si>
    <t>N</t>
  </si>
  <si>
    <t>CRC</t>
  </si>
  <si>
    <t>Colón de Costa Rica</t>
  </si>
  <si>
    <t>dolar estadounidense</t>
  </si>
  <si>
    <t>USD</t>
  </si>
  <si>
    <t>Dólar Americano</t>
  </si>
  <si>
    <t>Euro</t>
  </si>
  <si>
    <t>ECU</t>
  </si>
  <si>
    <t>Moneda Única Europea (EURO)</t>
  </si>
  <si>
    <t>unidades de desarrollo</t>
  </si>
  <si>
    <t>UDS</t>
  </si>
  <si>
    <t>Unidades de Desarrollo (propuesto)</t>
  </si>
  <si>
    <t>afgani</t>
  </si>
  <si>
    <t>AFA</t>
  </si>
  <si>
    <t>Afgani</t>
  </si>
  <si>
    <t>lek</t>
  </si>
  <si>
    <t>ALL</t>
  </si>
  <si>
    <t>Lek Albanés</t>
  </si>
  <si>
    <t>kwanza</t>
  </si>
  <si>
    <t>7</t>
  </si>
  <si>
    <t>AOK</t>
  </si>
  <si>
    <t>Kwanza Angolés</t>
  </si>
  <si>
    <t>dólar del Caribe Oriental</t>
  </si>
  <si>
    <t>XCD</t>
  </si>
  <si>
    <t>Dólar de Caribe Oriental</t>
  </si>
  <si>
    <t>florín de las Antillas Neerlandesas</t>
  </si>
  <si>
    <t>ANG</t>
  </si>
  <si>
    <t>Florín de las Antillas Holandesas</t>
  </si>
  <si>
    <t>rial (o riyal) saudí</t>
  </si>
  <si>
    <t>10</t>
  </si>
  <si>
    <t>SAR</t>
  </si>
  <si>
    <t>Riyal de Arabia Saudí</t>
  </si>
  <si>
    <t>dinar argelino</t>
  </si>
  <si>
    <t>11</t>
  </si>
  <si>
    <t>DZD</t>
  </si>
  <si>
    <t>Dinar de Argelia</t>
  </si>
  <si>
    <t>peso argentino</t>
  </si>
  <si>
    <t>12</t>
  </si>
  <si>
    <t>ARS</t>
  </si>
  <si>
    <t>Peso Argentino</t>
  </si>
  <si>
    <t>dram</t>
  </si>
  <si>
    <t>13</t>
  </si>
  <si>
    <t>AMD</t>
  </si>
  <si>
    <t>Dram Armenio</t>
  </si>
  <si>
    <t>florín de Aruba</t>
  </si>
  <si>
    <t>14</t>
  </si>
  <si>
    <t>AWG</t>
  </si>
  <si>
    <t>Guilder de Aruba</t>
  </si>
  <si>
    <t>dólar australiano</t>
  </si>
  <si>
    <t>15</t>
  </si>
  <si>
    <t>AUD</t>
  </si>
  <si>
    <t>Dólar Australiano</t>
  </si>
  <si>
    <t>manat azerí</t>
  </si>
  <si>
    <t>16</t>
  </si>
  <si>
    <t>AZM</t>
  </si>
  <si>
    <t>Manat de Azerbaijan</t>
  </si>
  <si>
    <t>dólar de las bahamas</t>
  </si>
  <si>
    <t>17</t>
  </si>
  <si>
    <t>BSD</t>
  </si>
  <si>
    <t>Dólar de Bahamas</t>
  </si>
  <si>
    <t>dinar bahriní</t>
  </si>
  <si>
    <t>18</t>
  </si>
  <si>
    <t>BHD</t>
  </si>
  <si>
    <t>Dinar de Bahrein</t>
  </si>
  <si>
    <t>taka</t>
  </si>
  <si>
    <t>19</t>
  </si>
  <si>
    <t>BDT</t>
  </si>
  <si>
    <t>Taka de Bangladesh</t>
  </si>
  <si>
    <t>dólar de Barbados</t>
  </si>
  <si>
    <t>20</t>
  </si>
  <si>
    <t>BBD</t>
  </si>
  <si>
    <t>Dólar de Barbados</t>
  </si>
  <si>
    <t>dólar de Belice</t>
  </si>
  <si>
    <t>21</t>
  </si>
  <si>
    <t>BZD</t>
  </si>
  <si>
    <t>Dólar de Belice</t>
  </si>
  <si>
    <t>franco</t>
  </si>
  <si>
    <t>22</t>
  </si>
  <si>
    <t>BEF</t>
  </si>
  <si>
    <t>Franco Belga</t>
  </si>
  <si>
    <t>dólar de Bermudas</t>
  </si>
  <si>
    <t>23</t>
  </si>
  <si>
    <t>BMD</t>
  </si>
  <si>
    <t>Dólar de Bermudas</t>
  </si>
  <si>
    <t>rublo bielorruso</t>
  </si>
  <si>
    <t>24</t>
  </si>
  <si>
    <t>BYR</t>
  </si>
  <si>
    <t>Rublo de Bielorrusia</t>
  </si>
  <si>
    <t>kyat - Myanmar</t>
  </si>
  <si>
    <t>25</t>
  </si>
  <si>
    <t>MMK</t>
  </si>
  <si>
    <t>Kyat de Myanmar (Birmania)</t>
  </si>
  <si>
    <t>boliviano</t>
  </si>
  <si>
    <t>26</t>
  </si>
  <si>
    <t>BOB</t>
  </si>
  <si>
    <t>Boliviano de Bolivia</t>
  </si>
  <si>
    <t>marco bosnio</t>
  </si>
  <si>
    <t>27</t>
  </si>
  <si>
    <t>BAD</t>
  </si>
  <si>
    <t>Dinar de Bosnia-Herzogovinia</t>
  </si>
  <si>
    <t>pula</t>
  </si>
  <si>
    <t>28</t>
  </si>
  <si>
    <t>BWP</t>
  </si>
  <si>
    <t>Pula de Botswana</t>
  </si>
  <si>
    <t>real</t>
  </si>
  <si>
    <t>29</t>
  </si>
  <si>
    <t>BRL</t>
  </si>
  <si>
    <t>Real de Brasil</t>
  </si>
  <si>
    <t>dólar de Brunéi</t>
  </si>
  <si>
    <t>30</t>
  </si>
  <si>
    <t>BND</t>
  </si>
  <si>
    <t>Dólar de Brunei</t>
  </si>
  <si>
    <t>dólar singapurense</t>
  </si>
  <si>
    <t>31</t>
  </si>
  <si>
    <t>SGD</t>
  </si>
  <si>
    <t>Dólar de Singapur</t>
  </si>
  <si>
    <t>lev</t>
  </si>
  <si>
    <t>32</t>
  </si>
  <si>
    <t>BGL</t>
  </si>
  <si>
    <t>Lev Búlgaro</t>
  </si>
  <si>
    <t>33</t>
  </si>
  <si>
    <t>FRF</t>
  </si>
  <si>
    <t>Franco Francés</t>
  </si>
  <si>
    <t>franco de Burundi</t>
  </si>
  <si>
    <t>34</t>
  </si>
  <si>
    <t>BIF</t>
  </si>
  <si>
    <t>Franco de Burundi</t>
  </si>
  <si>
    <t>ngultrum - Bután</t>
  </si>
  <si>
    <t>35</t>
  </si>
  <si>
    <t>BTN</t>
  </si>
  <si>
    <t>Ngultrum de Bután</t>
  </si>
  <si>
    <t>rupia india</t>
  </si>
  <si>
    <t>36</t>
  </si>
  <si>
    <t>INR</t>
  </si>
  <si>
    <t>Rupia India</t>
  </si>
  <si>
    <t>escudo de Cabo Verde</t>
  </si>
  <si>
    <t>37</t>
  </si>
  <si>
    <t>CVE</t>
  </si>
  <si>
    <t>Escudo de Cabo Verde</t>
  </si>
  <si>
    <t>riel</t>
  </si>
  <si>
    <t>38</t>
  </si>
  <si>
    <t>KHR</t>
  </si>
  <si>
    <t>Riel de Camboya</t>
  </si>
  <si>
    <t>39</t>
  </si>
  <si>
    <t>LUF</t>
  </si>
  <si>
    <t>Franco de Luxemburgo</t>
  </si>
  <si>
    <t>dólar canadiense</t>
  </si>
  <si>
    <t>40</t>
  </si>
  <si>
    <t>CAD</t>
  </si>
  <si>
    <t>Dólar Canadiense</t>
  </si>
  <si>
    <t>corona checa</t>
  </si>
  <si>
    <t>42</t>
  </si>
  <si>
    <t>CZK</t>
  </si>
  <si>
    <t>Corona Checa</t>
  </si>
  <si>
    <t>peso chileno</t>
  </si>
  <si>
    <t>43</t>
  </si>
  <si>
    <t>CLP</t>
  </si>
  <si>
    <t>Peso Chileno</t>
  </si>
  <si>
    <t>yuan renminbi</t>
  </si>
  <si>
    <t>44</t>
  </si>
  <si>
    <t>RMB</t>
  </si>
  <si>
    <t>Remnminbi Yuan de China</t>
  </si>
  <si>
    <t>libra chipriota</t>
  </si>
  <si>
    <t>45</t>
  </si>
  <si>
    <t>CYP</t>
  </si>
  <si>
    <t>Libra de Chipre</t>
  </si>
  <si>
    <t>shequel</t>
  </si>
  <si>
    <t>46</t>
  </si>
  <si>
    <t>ILS</t>
  </si>
  <si>
    <t>Scheckel Israelí</t>
  </si>
  <si>
    <t>peso colombiano</t>
  </si>
  <si>
    <t>47</t>
  </si>
  <si>
    <t>COP</t>
  </si>
  <si>
    <t>Peso de Colombia</t>
  </si>
  <si>
    <t>franco comorano</t>
  </si>
  <si>
    <t>48</t>
  </si>
  <si>
    <t>KMF</t>
  </si>
  <si>
    <t>Franco de Comoros</t>
  </si>
  <si>
    <t>49</t>
  </si>
  <si>
    <t>Franco</t>
  </si>
  <si>
    <t>won norcoreano</t>
  </si>
  <si>
    <t>50</t>
  </si>
  <si>
    <t>KPW</t>
  </si>
  <si>
    <t>Won de Corea del Norte</t>
  </si>
  <si>
    <t>won surcoreano</t>
  </si>
  <si>
    <t>51</t>
  </si>
  <si>
    <t>KRW</t>
  </si>
  <si>
    <t>Won de Corea del Sur</t>
  </si>
  <si>
    <t>52</t>
  </si>
  <si>
    <t>XAF</t>
  </si>
  <si>
    <t>Franco de Gabón</t>
  </si>
  <si>
    <t>kuna - Croacia</t>
  </si>
  <si>
    <t>53</t>
  </si>
  <si>
    <t>HRD</t>
  </si>
  <si>
    <t>Dinar de Croacia</t>
  </si>
  <si>
    <t>peso cubano</t>
  </si>
  <si>
    <t>54</t>
  </si>
  <si>
    <t>CUP</t>
  </si>
  <si>
    <t>Peso Cubano</t>
  </si>
  <si>
    <t>corona danesa</t>
  </si>
  <si>
    <t>55</t>
  </si>
  <si>
    <t>DKK</t>
  </si>
  <si>
    <t>Corona Danesa</t>
  </si>
  <si>
    <t>libra egipcia</t>
  </si>
  <si>
    <t>56</t>
  </si>
  <si>
    <t>EGP</t>
  </si>
  <si>
    <t>Libra Egipcia</t>
  </si>
  <si>
    <t>dirham</t>
  </si>
  <si>
    <t>58</t>
  </si>
  <si>
    <t>AED</t>
  </si>
  <si>
    <t>Dirham de los Emiratos Árabes Unidos</t>
  </si>
  <si>
    <t>nakfa - Eritrea</t>
  </si>
  <si>
    <t>59</t>
  </si>
  <si>
    <t>ERN</t>
  </si>
  <si>
    <t>Nakfa eritreo</t>
  </si>
  <si>
    <t>corona eslovaca</t>
  </si>
  <si>
    <t>60</t>
  </si>
  <si>
    <t>SKK</t>
  </si>
  <si>
    <t>Corona Eslovaca</t>
  </si>
  <si>
    <t>tólar</t>
  </si>
  <si>
    <t>61</t>
  </si>
  <si>
    <t>SIT</t>
  </si>
  <si>
    <t>Tólar de Eslovenia</t>
  </si>
  <si>
    <t>corona estonia</t>
  </si>
  <si>
    <t>62</t>
  </si>
  <si>
    <t>EEK</t>
  </si>
  <si>
    <t>Corona de Estonia</t>
  </si>
  <si>
    <t>birr</t>
  </si>
  <si>
    <t>63</t>
  </si>
  <si>
    <t>ETB</t>
  </si>
  <si>
    <t>Birr de Etiopía</t>
  </si>
  <si>
    <t>dólares de las islas Fiji</t>
  </si>
  <si>
    <t>64</t>
  </si>
  <si>
    <t>FJD</t>
  </si>
  <si>
    <t>Dólar de Fiji</t>
  </si>
  <si>
    <t>peso filipino</t>
  </si>
  <si>
    <t>65</t>
  </si>
  <si>
    <t>PHP</t>
  </si>
  <si>
    <t>Peso Filipino</t>
  </si>
  <si>
    <t>66</t>
  </si>
  <si>
    <t>XOF</t>
  </si>
  <si>
    <t>Franco de Benin (C.f.A.)</t>
  </si>
  <si>
    <t>dalasi</t>
  </si>
  <si>
    <t>67</t>
  </si>
  <si>
    <t>GMD</t>
  </si>
  <si>
    <t>Dalasi de Gambia</t>
  </si>
  <si>
    <t>lari - Georgia</t>
  </si>
  <si>
    <t>68</t>
  </si>
  <si>
    <t>GEK</t>
  </si>
  <si>
    <t>Kupon de Georgia</t>
  </si>
  <si>
    <t>cedi</t>
  </si>
  <si>
    <t>69</t>
  </si>
  <si>
    <t>GHC</t>
  </si>
  <si>
    <t>Cedi de Ghana</t>
  </si>
  <si>
    <t>libra de Gibraltar</t>
  </si>
  <si>
    <t>70</t>
  </si>
  <si>
    <t>GIP</t>
  </si>
  <si>
    <t>Libra de Gibraltar</t>
  </si>
  <si>
    <t>quetzal</t>
  </si>
  <si>
    <t>71</t>
  </si>
  <si>
    <t>GTQ</t>
  </si>
  <si>
    <t>Quetzal de Guatemala</t>
  </si>
  <si>
    <t>franco guineo</t>
  </si>
  <si>
    <t>72</t>
  </si>
  <si>
    <t>GNF</t>
  </si>
  <si>
    <t>Franco de Guinea</t>
  </si>
  <si>
    <t>73</t>
  </si>
  <si>
    <t>74</t>
  </si>
  <si>
    <t>dólar de Guayana</t>
  </si>
  <si>
    <t>75</t>
  </si>
  <si>
    <t>GYD</t>
  </si>
  <si>
    <t>Dólar Guayanés</t>
  </si>
  <si>
    <t>gourdegurda</t>
  </si>
  <si>
    <t>76</t>
  </si>
  <si>
    <t>HTG</t>
  </si>
  <si>
    <t>Gourde de Haití</t>
  </si>
  <si>
    <t>lempira</t>
  </si>
  <si>
    <t>77</t>
  </si>
  <si>
    <t>HNL</t>
  </si>
  <si>
    <t>Lempira de Honduras</t>
  </si>
  <si>
    <t>dólar deHongKong</t>
  </si>
  <si>
    <t>78</t>
  </si>
  <si>
    <t>HKD</t>
  </si>
  <si>
    <t>Dólar de Hong Kong</t>
  </si>
  <si>
    <t>forint</t>
  </si>
  <si>
    <t>79</t>
  </si>
  <si>
    <t>HUF</t>
  </si>
  <si>
    <t>Forint húngaro</t>
  </si>
  <si>
    <t>80</t>
  </si>
  <si>
    <t>rupia indonesia</t>
  </si>
  <si>
    <t>81</t>
  </si>
  <si>
    <t>IDR</t>
  </si>
  <si>
    <t>Rupia Indonesia</t>
  </si>
  <si>
    <t>rial iraní</t>
  </si>
  <si>
    <t>82</t>
  </si>
  <si>
    <t>IRR</t>
  </si>
  <si>
    <t>Rial Iraní</t>
  </si>
  <si>
    <t>dinar iraquí</t>
  </si>
  <si>
    <t>83</t>
  </si>
  <si>
    <t>IQD</t>
  </si>
  <si>
    <t>Dinar Iraquí</t>
  </si>
  <si>
    <t>corona islandesa</t>
  </si>
  <si>
    <t>84</t>
  </si>
  <si>
    <t>ISK</t>
  </si>
  <si>
    <t>Corona Islandesa</t>
  </si>
  <si>
    <t>dólar de la isla Caimán</t>
  </si>
  <si>
    <t>85</t>
  </si>
  <si>
    <t>KYD</t>
  </si>
  <si>
    <t>Dólar de las Caimán</t>
  </si>
  <si>
    <t>dólar neozelandés</t>
  </si>
  <si>
    <t>86</t>
  </si>
  <si>
    <t>NZD</t>
  </si>
  <si>
    <t>Dólar de Nueva Zelanda</t>
  </si>
  <si>
    <t>libra esterlina</t>
  </si>
  <si>
    <t>87</t>
  </si>
  <si>
    <t>GBP</t>
  </si>
  <si>
    <t>Libra Británica</t>
  </si>
  <si>
    <t>dólar de las Islas Salomón</t>
  </si>
  <si>
    <t>88</t>
  </si>
  <si>
    <t>SBD</t>
  </si>
  <si>
    <t>Dólar de las Islas Salomón</t>
  </si>
  <si>
    <t>shequel (plural sheqalim)</t>
  </si>
  <si>
    <t>89</t>
  </si>
  <si>
    <t>dólar de Jamaica</t>
  </si>
  <si>
    <t>90</t>
  </si>
  <si>
    <t>JMD</t>
  </si>
  <si>
    <t>Dólar de Jamaica</t>
  </si>
  <si>
    <t>yen</t>
  </si>
  <si>
    <t>91</t>
  </si>
  <si>
    <t>JPY</t>
  </si>
  <si>
    <t>Yen Japonés</t>
  </si>
  <si>
    <t>dinar jordano</t>
  </si>
  <si>
    <t>92</t>
  </si>
  <si>
    <t>JOD</t>
  </si>
  <si>
    <t>Dinar de Jordania</t>
  </si>
  <si>
    <t>tenge</t>
  </si>
  <si>
    <t>93</t>
  </si>
  <si>
    <t>KZT</t>
  </si>
  <si>
    <t>Tenge de Kazakhstán</t>
  </si>
  <si>
    <t>chelín keniano</t>
  </si>
  <si>
    <t>94</t>
  </si>
  <si>
    <t>KES</t>
  </si>
  <si>
    <t>Chelín de Kenya</t>
  </si>
  <si>
    <t>som</t>
  </si>
  <si>
    <t>95</t>
  </si>
  <si>
    <t>KIS</t>
  </si>
  <si>
    <t>Som de Kirghizstan</t>
  </si>
  <si>
    <t>dinar kuwaití</t>
  </si>
  <si>
    <t>96</t>
  </si>
  <si>
    <t>KWD</t>
  </si>
  <si>
    <t>Dinar de Kuwait</t>
  </si>
  <si>
    <t>kip</t>
  </si>
  <si>
    <t>97</t>
  </si>
  <si>
    <t>LAK</t>
  </si>
  <si>
    <t>Kip de Letonia</t>
  </si>
  <si>
    <t>loti (plural maloti)</t>
  </si>
  <si>
    <t>98</t>
  </si>
  <si>
    <t>LSL</t>
  </si>
  <si>
    <t>Loti de Lesotho</t>
  </si>
  <si>
    <t>lats (plural lati)</t>
  </si>
  <si>
    <t>99</t>
  </si>
  <si>
    <t>LVL</t>
  </si>
  <si>
    <t>Lat Latonia</t>
  </si>
  <si>
    <t>libra libanesa</t>
  </si>
  <si>
    <t>100</t>
  </si>
  <si>
    <t>LBP</t>
  </si>
  <si>
    <t>Libra Libanesa</t>
  </si>
  <si>
    <t>dólar liberiano</t>
  </si>
  <si>
    <t>101</t>
  </si>
  <si>
    <t>LRD</t>
  </si>
  <si>
    <t>Dólar de Liberia</t>
  </si>
  <si>
    <t>dinar libio</t>
  </si>
  <si>
    <t>102</t>
  </si>
  <si>
    <t>LYD</t>
  </si>
  <si>
    <t>Dinar Libio</t>
  </si>
  <si>
    <t>franco suizo</t>
  </si>
  <si>
    <t>103</t>
  </si>
  <si>
    <t>CHF</t>
  </si>
  <si>
    <t>Franco Suizo</t>
  </si>
  <si>
    <t>litas (plural litai)</t>
  </si>
  <si>
    <t>104</t>
  </si>
  <si>
    <t>LTL</t>
  </si>
  <si>
    <t>Lita de Lituania</t>
  </si>
  <si>
    <t>pataca</t>
  </si>
  <si>
    <t>105</t>
  </si>
  <si>
    <t>MOP</t>
  </si>
  <si>
    <t>Pataca de Macao</t>
  </si>
  <si>
    <t>denar</t>
  </si>
  <si>
    <t>106</t>
  </si>
  <si>
    <t>MKD</t>
  </si>
  <si>
    <t>Denar macedonio</t>
  </si>
  <si>
    <t>franco malgache - Madagascar</t>
  </si>
  <si>
    <t>107</t>
  </si>
  <si>
    <t>MGF</t>
  </si>
  <si>
    <t>Franco Malgache - Madagascar</t>
  </si>
  <si>
    <t>ringgit</t>
  </si>
  <si>
    <t>108</t>
  </si>
  <si>
    <t>MYR</t>
  </si>
  <si>
    <t>Ringgit de Malasia</t>
  </si>
  <si>
    <t>kwacha de Malaui</t>
  </si>
  <si>
    <t>109</t>
  </si>
  <si>
    <t>MWK</t>
  </si>
  <si>
    <t>Kwacha de Malawi</t>
  </si>
  <si>
    <t>rupia de Maldivas (o rufiyaa)</t>
  </si>
  <si>
    <t>110</t>
  </si>
  <si>
    <t>MVR</t>
  </si>
  <si>
    <t>Rupia de Maldivas</t>
  </si>
  <si>
    <t>111</t>
  </si>
  <si>
    <t>lira maltesa</t>
  </si>
  <si>
    <t>112</t>
  </si>
  <si>
    <t>MTL</t>
  </si>
  <si>
    <t>Lira de Malta</t>
  </si>
  <si>
    <t>dirham marroquí</t>
  </si>
  <si>
    <t>113</t>
  </si>
  <si>
    <t>MAD</t>
  </si>
  <si>
    <t>Dirham Marroquí</t>
  </si>
  <si>
    <t>rupia mauriciana</t>
  </si>
  <si>
    <t>114</t>
  </si>
  <si>
    <t>MUR</t>
  </si>
  <si>
    <t>Rupia de "Mauritius"</t>
  </si>
  <si>
    <t>ouguiya</t>
  </si>
  <si>
    <t>115</t>
  </si>
  <si>
    <t>MRO</t>
  </si>
  <si>
    <t>Ouguiya de Mauritania</t>
  </si>
  <si>
    <t>peso mexicano</t>
  </si>
  <si>
    <t>116</t>
  </si>
  <si>
    <t>MXN</t>
  </si>
  <si>
    <t>Nuevo Peso Mexicano</t>
  </si>
  <si>
    <t>leu moldavo (plural lei)</t>
  </si>
  <si>
    <t>117</t>
  </si>
  <si>
    <t>MDL</t>
  </si>
  <si>
    <t>Lei de Moldavia</t>
  </si>
  <si>
    <t>tugrik</t>
  </si>
  <si>
    <t>118</t>
  </si>
  <si>
    <t>MNT</t>
  </si>
  <si>
    <t>Tugrik de Mongolia</t>
  </si>
  <si>
    <t>metical</t>
  </si>
  <si>
    <t>119</t>
  </si>
  <si>
    <t>MZM</t>
  </si>
  <si>
    <t>Metical de Mozambique</t>
  </si>
  <si>
    <t>rand sudafricanodólar de Nambia</t>
  </si>
  <si>
    <t>120</t>
  </si>
  <si>
    <t>ZAR</t>
  </si>
  <si>
    <t>Rand de Sur África</t>
  </si>
  <si>
    <t>rupia nepalesa</t>
  </si>
  <si>
    <t>121</t>
  </si>
  <si>
    <t>NPR</t>
  </si>
  <si>
    <t>Rupia de Nepal</t>
  </si>
  <si>
    <t>córdoba</t>
  </si>
  <si>
    <t>122</t>
  </si>
  <si>
    <t>NIO</t>
  </si>
  <si>
    <t>Córdoba de Nicaragua</t>
  </si>
  <si>
    <t>123</t>
  </si>
  <si>
    <t>naira</t>
  </si>
  <si>
    <t>124</t>
  </si>
  <si>
    <t>NGN</t>
  </si>
  <si>
    <t>Naira de Nigeria</t>
  </si>
  <si>
    <t>corona noruega</t>
  </si>
  <si>
    <t>125</t>
  </si>
  <si>
    <t>NOK</t>
  </si>
  <si>
    <t>Corona Noruega</t>
  </si>
  <si>
    <t>126</t>
  </si>
  <si>
    <t>127</t>
  </si>
  <si>
    <t>rial omaní</t>
  </si>
  <si>
    <t>128</t>
  </si>
  <si>
    <t>OMR</t>
  </si>
  <si>
    <t>Rial de Omán</t>
  </si>
  <si>
    <t>rupia paquistaní</t>
  </si>
  <si>
    <t>129</t>
  </si>
  <si>
    <t>PKR</t>
  </si>
  <si>
    <t>Rupia de Pakistán</t>
  </si>
  <si>
    <t>balboa</t>
  </si>
  <si>
    <t>130</t>
  </si>
  <si>
    <t>PAB</t>
  </si>
  <si>
    <t>Balboa de Panamá</t>
  </si>
  <si>
    <t>kina</t>
  </si>
  <si>
    <t>131</t>
  </si>
  <si>
    <t>PGK</t>
  </si>
  <si>
    <t>Kina de Papua Nueva Guinea</t>
  </si>
  <si>
    <t>guaraní</t>
  </si>
  <si>
    <t>132</t>
  </si>
  <si>
    <t>PYG</t>
  </si>
  <si>
    <t>Guaraní de Paraguay</t>
  </si>
  <si>
    <t>nuevo sol</t>
  </si>
  <si>
    <t>133</t>
  </si>
  <si>
    <t>PEN</t>
  </si>
  <si>
    <t>Nuevo Sol de Perú</t>
  </si>
  <si>
    <t>134</t>
  </si>
  <si>
    <t>zloty</t>
  </si>
  <si>
    <t>135</t>
  </si>
  <si>
    <t>PLN</t>
  </si>
  <si>
    <t>Zloty de Polonia</t>
  </si>
  <si>
    <t>rial (o riyal) de Qatar</t>
  </si>
  <si>
    <t>136</t>
  </si>
  <si>
    <t>QAR</t>
  </si>
  <si>
    <t>Riyal de Qatar</t>
  </si>
  <si>
    <t>137</t>
  </si>
  <si>
    <t>franco congoleño</t>
  </si>
  <si>
    <t>138</t>
  </si>
  <si>
    <t>CDF</t>
  </si>
  <si>
    <t>Franco Congoleño</t>
  </si>
  <si>
    <t>peso dominicano</t>
  </si>
  <si>
    <t>139</t>
  </si>
  <si>
    <t>DOP</t>
  </si>
  <si>
    <t>Peso Dominicano</t>
  </si>
  <si>
    <t>franco ruandés</t>
  </si>
  <si>
    <t>140</t>
  </si>
  <si>
    <t>RWF</t>
  </si>
  <si>
    <t>Franco de Rwanda</t>
  </si>
  <si>
    <t>leu rumano (plura lei)</t>
  </si>
  <si>
    <t>141</t>
  </si>
  <si>
    <t>ROL</t>
  </si>
  <si>
    <t>Lei de Rumania</t>
  </si>
  <si>
    <t>rublo ruso</t>
  </si>
  <si>
    <t>142</t>
  </si>
  <si>
    <t>RUR</t>
  </si>
  <si>
    <t>Rublo ruso</t>
  </si>
  <si>
    <t>dirham marroqui</t>
  </si>
  <si>
    <t>143</t>
  </si>
  <si>
    <t>tala</t>
  </si>
  <si>
    <t>144</t>
  </si>
  <si>
    <t>WST</t>
  </si>
  <si>
    <t>Tala de Samoa</t>
  </si>
  <si>
    <t>dobra</t>
  </si>
  <si>
    <t>145</t>
  </si>
  <si>
    <t>STD</t>
  </si>
  <si>
    <t>Sao Tome / Príncipe Dobra</t>
  </si>
  <si>
    <t>146</t>
  </si>
  <si>
    <t>Serbia-/dinar</t>
  </si>
  <si>
    <t>147</t>
  </si>
  <si>
    <t>CSD</t>
  </si>
  <si>
    <t>Dinar Serbio</t>
  </si>
  <si>
    <t>Montenegro/ euro</t>
  </si>
  <si>
    <t>148</t>
  </si>
  <si>
    <t>YUM</t>
  </si>
  <si>
    <t>rupia de Seychelles</t>
  </si>
  <si>
    <t>149</t>
  </si>
  <si>
    <t>SCR</t>
  </si>
  <si>
    <t>Rupias de Seychelles</t>
  </si>
  <si>
    <t>leone</t>
  </si>
  <si>
    <t>150</t>
  </si>
  <si>
    <t>SLL</t>
  </si>
  <si>
    <t>Sierra León</t>
  </si>
  <si>
    <t>libra siria</t>
  </si>
  <si>
    <t>151</t>
  </si>
  <si>
    <t>SYP</t>
  </si>
  <si>
    <t>libra de Siria</t>
  </si>
  <si>
    <t>chelín somalí</t>
  </si>
  <si>
    <t>152</t>
  </si>
  <si>
    <t>SOS</t>
  </si>
  <si>
    <t>Chellín de Somalia</t>
  </si>
  <si>
    <t>rupia de Sri Lanka</t>
  </si>
  <si>
    <t>153</t>
  </si>
  <si>
    <t>LKR</t>
  </si>
  <si>
    <t>Rupia de Sri Lanka</t>
  </si>
  <si>
    <t>lilangeni (plural emalengeni)</t>
  </si>
  <si>
    <t>154</t>
  </si>
  <si>
    <t>SZL</t>
  </si>
  <si>
    <t>Lilangeni de Swaziland</t>
  </si>
  <si>
    <t>libra sudanesa</t>
  </si>
  <si>
    <t>155</t>
  </si>
  <si>
    <t>SDP</t>
  </si>
  <si>
    <t>Libra de Sudán</t>
  </si>
  <si>
    <t>corona sueca</t>
  </si>
  <si>
    <t>156</t>
  </si>
  <si>
    <t>SEK</t>
  </si>
  <si>
    <t>Corona Sueca</t>
  </si>
  <si>
    <t>rand</t>
  </si>
  <si>
    <t>157</t>
  </si>
  <si>
    <t>florín surinamés</t>
  </si>
  <si>
    <t>158</t>
  </si>
  <si>
    <t>SRG</t>
  </si>
  <si>
    <t>Guilder de Surinam</t>
  </si>
  <si>
    <t>baht</t>
  </si>
  <si>
    <t>159</t>
  </si>
  <si>
    <t>THB</t>
  </si>
  <si>
    <t>Baht de Tailandia</t>
  </si>
  <si>
    <t>nuevo dólar de Taiwán</t>
  </si>
  <si>
    <t>160</t>
  </si>
  <si>
    <t>TWD</t>
  </si>
  <si>
    <t>Dólar de Nuevo Taiwán</t>
  </si>
  <si>
    <t>chelín tanzano</t>
  </si>
  <si>
    <t>161</t>
  </si>
  <si>
    <t>TZS</t>
  </si>
  <si>
    <t>Chellín de Tanzania</t>
  </si>
  <si>
    <t>somoni</t>
  </si>
  <si>
    <t>162</t>
  </si>
  <si>
    <t>TJS</t>
  </si>
  <si>
    <t>Somoni de Tadyikistán</t>
  </si>
  <si>
    <t>163</t>
  </si>
  <si>
    <t>pa'anga</t>
  </si>
  <si>
    <t>164</t>
  </si>
  <si>
    <t>TOP</t>
  </si>
  <si>
    <t>Pa'anga de Tonga</t>
  </si>
  <si>
    <t>dólar de Trinidad y Tobago</t>
  </si>
  <si>
    <t>165</t>
  </si>
  <si>
    <t>TTD</t>
  </si>
  <si>
    <t>Dólar de Trinidad y Tobago</t>
  </si>
  <si>
    <t>dinar tunecino</t>
  </si>
  <si>
    <t>166</t>
  </si>
  <si>
    <t>TND</t>
  </si>
  <si>
    <t>Dinar de Tunícia</t>
  </si>
  <si>
    <t>manat turcomano</t>
  </si>
  <si>
    <t>167</t>
  </si>
  <si>
    <t>TMM</t>
  </si>
  <si>
    <t>Manat de Turkmenistán</t>
  </si>
  <si>
    <t>lira turca</t>
  </si>
  <si>
    <t>168</t>
  </si>
  <si>
    <t>TRL</t>
  </si>
  <si>
    <t>Lira de Turquía</t>
  </si>
  <si>
    <t>jrivnia - ucrania</t>
  </si>
  <si>
    <t>169</t>
  </si>
  <si>
    <t>UAH</t>
  </si>
  <si>
    <t>Jrivnia de Ucrania</t>
  </si>
  <si>
    <t>chelín ugandés</t>
  </si>
  <si>
    <t>170</t>
  </si>
  <si>
    <t>UGS</t>
  </si>
  <si>
    <t>Chellín de Uganda</t>
  </si>
  <si>
    <t>peso uruguayo</t>
  </si>
  <si>
    <t>171</t>
  </si>
  <si>
    <t>UYP</t>
  </si>
  <si>
    <t>Nuevo Peso de Uruguay</t>
  </si>
  <si>
    <t>sum</t>
  </si>
  <si>
    <t>172</t>
  </si>
  <si>
    <t>UZS</t>
  </si>
  <si>
    <t>Sum de Uzbekistán</t>
  </si>
  <si>
    <t>vatu</t>
  </si>
  <si>
    <t>173</t>
  </si>
  <si>
    <t>VUV</t>
  </si>
  <si>
    <t>Vatu de Vanuatu</t>
  </si>
  <si>
    <t>bolívar</t>
  </si>
  <si>
    <t>174</t>
  </si>
  <si>
    <t>VEB</t>
  </si>
  <si>
    <t>Bolívar de Venezuela</t>
  </si>
  <si>
    <t>dong</t>
  </si>
  <si>
    <t>175</t>
  </si>
  <si>
    <t>VND</t>
  </si>
  <si>
    <t>Viet Nam Dong</t>
  </si>
  <si>
    <t>176</t>
  </si>
  <si>
    <t>rial yemení</t>
  </si>
  <si>
    <t>177</t>
  </si>
  <si>
    <t>YER</t>
  </si>
  <si>
    <t>Ryal de Yemen</t>
  </si>
  <si>
    <t>franco de Yibuti</t>
  </si>
  <si>
    <t>178</t>
  </si>
  <si>
    <t>DJF</t>
  </si>
  <si>
    <t>Franco de Djibouti</t>
  </si>
  <si>
    <t>dinar yugoslavo</t>
  </si>
  <si>
    <t>179</t>
  </si>
  <si>
    <t>YUD</t>
  </si>
  <si>
    <t>Nuevo dinar yugoslavo</t>
  </si>
  <si>
    <t>Kwacha zambiano</t>
  </si>
  <si>
    <t>180</t>
  </si>
  <si>
    <t>ZMK</t>
  </si>
  <si>
    <t>Kwacha de Zambia</t>
  </si>
  <si>
    <t>dólar de Zimbabue</t>
  </si>
  <si>
    <t>181</t>
  </si>
  <si>
    <t>ZWD</t>
  </si>
  <si>
    <t>Dólar de Zimbawe</t>
  </si>
  <si>
    <t>colones contratados en UDES</t>
  </si>
  <si>
    <t>204</t>
  </si>
  <si>
    <t>Marco Alemán</t>
  </si>
  <si>
    <t>901</t>
  </si>
  <si>
    <t>DE</t>
  </si>
  <si>
    <t>NACIONAL</t>
  </si>
  <si>
    <t>998</t>
  </si>
  <si>
    <t>Nacional</t>
  </si>
  <si>
    <t>EXTRANJERA</t>
  </si>
  <si>
    <t>999</t>
  </si>
  <si>
    <t>Extranjera</t>
  </si>
  <si>
    <t>Tabla
Equivalencia Calificaciones Agencias Calificadoras</t>
  </si>
  <si>
    <t>IR A TABLAS</t>
  </si>
  <si>
    <t xml:space="preserve">Calificaciones De Largo Plazo: </t>
  </si>
  <si>
    <t>EMPRESA</t>
  </si>
  <si>
    <t>STANDARD &amp; POOR’S INTERNACIONAL</t>
  </si>
  <si>
    <t>MOODY ’S INTERNACIONAL</t>
  </si>
  <si>
    <t>FITCH INTERNACIONAL</t>
  </si>
  <si>
    <t>CALIFICADORA</t>
  </si>
  <si>
    <t>CÓDIGO DE EMPRESA CALIFICADORA</t>
  </si>
  <si>
    <t>CATEGORÍA DE RIESGO</t>
  </si>
  <si>
    <t>CATEGORÍA DE LA CALIFICACIÓN</t>
  </si>
  <si>
    <t>AAA</t>
  </si>
  <si>
    <t>Aaa</t>
  </si>
  <si>
    <t>AA+</t>
  </si>
  <si>
    <t>Aa1</t>
  </si>
  <si>
    <t>AA</t>
  </si>
  <si>
    <t>Aa2</t>
  </si>
  <si>
    <t>AA-</t>
  </si>
  <si>
    <t>Aa3</t>
  </si>
  <si>
    <t>A+</t>
  </si>
  <si>
    <t>A1</t>
  </si>
  <si>
    <t>A2</t>
  </si>
  <si>
    <t>A-</t>
  </si>
  <si>
    <t>A3</t>
  </si>
  <si>
    <t>BBB+</t>
  </si>
  <si>
    <t>Baa1</t>
  </si>
  <si>
    <t>BBB</t>
  </si>
  <si>
    <t>Baa2</t>
  </si>
  <si>
    <t>BBB-</t>
  </si>
  <si>
    <t>Baa3</t>
  </si>
  <si>
    <t>BB+</t>
  </si>
  <si>
    <t>Ba1</t>
  </si>
  <si>
    <t>BB</t>
  </si>
  <si>
    <t>Ba2</t>
  </si>
  <si>
    <t>BB-</t>
  </si>
  <si>
    <t>Ba3</t>
  </si>
  <si>
    <t>B+</t>
  </si>
  <si>
    <t>B1</t>
  </si>
  <si>
    <t>B2</t>
  </si>
  <si>
    <t>B-</t>
  </si>
  <si>
    <t>B3</t>
  </si>
  <si>
    <t>CCC (+ -) CC</t>
  </si>
  <si>
    <t xml:space="preserve">Caa (1, 2, 3) </t>
  </si>
  <si>
    <t>Ca (1, 2, 3)</t>
  </si>
  <si>
    <t>DDD; DD y D</t>
  </si>
  <si>
    <t xml:space="preserve">Calificaciones De Corto Plazo: </t>
  </si>
  <si>
    <t>A1+</t>
  </si>
  <si>
    <t xml:space="preserve">  F1+</t>
  </si>
  <si>
    <t>P1</t>
  </si>
  <si>
    <t>F1</t>
  </si>
  <si>
    <t>P2</t>
  </si>
  <si>
    <t>F2</t>
  </si>
  <si>
    <t>P3</t>
  </si>
  <si>
    <t>F3</t>
  </si>
  <si>
    <t xml:space="preserve">B </t>
  </si>
  <si>
    <t>TASA INCUMPLIMIENTO</t>
  </si>
  <si>
    <r>
      <t>SEGMENTO</t>
    </r>
    <r>
      <rPr>
        <sz val="11"/>
        <color rgb="FFFFFFFF"/>
        <rFont val="Calibri"/>
        <family val="2"/>
        <scheme val="minor"/>
      </rPr>
      <t> </t>
    </r>
  </si>
  <si>
    <r>
      <t>CATEGORÍA 1</t>
    </r>
    <r>
      <rPr>
        <sz val="11"/>
        <color rgb="FFFFFFFF"/>
        <rFont val="Calibri"/>
        <family val="2"/>
        <scheme val="minor"/>
      </rPr>
      <t> </t>
    </r>
  </si>
  <si>
    <r>
      <t>CATEGORÍA 2</t>
    </r>
    <r>
      <rPr>
        <sz val="11"/>
        <color rgb="FFFFFFFF"/>
        <rFont val="Calibri"/>
        <family val="2"/>
        <scheme val="minor"/>
      </rPr>
      <t> </t>
    </r>
  </si>
  <si>
    <r>
      <t>CATEGORÍA 3</t>
    </r>
    <r>
      <rPr>
        <sz val="11"/>
        <color rgb="FFFFFFFF"/>
        <rFont val="Calibri"/>
        <family val="2"/>
        <scheme val="minor"/>
      </rPr>
      <t> </t>
    </r>
  </si>
  <si>
    <r>
      <t>CATEGORÍA 4</t>
    </r>
    <r>
      <rPr>
        <sz val="11"/>
        <color rgb="FFFFFFFF"/>
        <rFont val="Calibri"/>
        <family val="2"/>
        <scheme val="minor"/>
      </rPr>
      <t> </t>
    </r>
  </si>
  <si>
    <r>
      <t>CATEGORÍA 5</t>
    </r>
    <r>
      <rPr>
        <sz val="11"/>
        <color rgb="FFFFFFFF"/>
        <rFont val="Calibri"/>
        <family val="2"/>
        <scheme val="minor"/>
      </rPr>
      <t> </t>
    </r>
  </si>
  <si>
    <t>CATEGORÍA 6</t>
  </si>
  <si>
    <t>CATEGORÍA 7</t>
  </si>
  <si>
    <t>CATEGORÍA 8</t>
  </si>
  <si>
    <r>
      <t>Créditos revolutivos de consumo</t>
    </r>
    <r>
      <rPr>
        <sz val="11"/>
        <color rgb="FF000000"/>
        <rFont val="Calibri"/>
        <family val="2"/>
        <scheme val="minor"/>
      </rPr>
      <t> </t>
    </r>
  </si>
  <si>
    <r>
      <t>2%</t>
    </r>
    <r>
      <rPr>
        <sz val="11"/>
        <color rgb="FF000000"/>
        <rFont val="Calibri"/>
        <family val="2"/>
        <scheme val="minor"/>
      </rPr>
      <t> </t>
    </r>
  </si>
  <si>
    <t>7.5% </t>
  </si>
  <si>
    <t>15.0% </t>
  </si>
  <si>
    <t>30.0% </t>
  </si>
  <si>
    <t>50.0% </t>
  </si>
  <si>
    <t>70.0% </t>
  </si>
  <si>
    <t>100.0% </t>
  </si>
  <si>
    <t>100% </t>
  </si>
  <si>
    <r>
      <t>Préstamos de consumo </t>
    </r>
    <r>
      <rPr>
        <sz val="11"/>
        <color rgb="FF000000"/>
        <rFont val="Calibri"/>
        <family val="2"/>
        <scheme val="minor"/>
      </rPr>
      <t> </t>
    </r>
  </si>
  <si>
    <r>
      <t>1%</t>
    </r>
    <r>
      <rPr>
        <sz val="11"/>
        <color rgb="FF000000"/>
        <rFont val="Calibri"/>
        <family val="2"/>
        <scheme val="minor"/>
      </rPr>
      <t> </t>
    </r>
  </si>
  <si>
    <t>3.5% </t>
  </si>
  <si>
    <t>25.0% </t>
  </si>
  <si>
    <t>75.0% </t>
  </si>
  <si>
    <r>
      <t>Préstamos vehiculares</t>
    </r>
    <r>
      <rPr>
        <sz val="11"/>
        <color rgb="FF000000"/>
        <rFont val="Calibri"/>
        <family val="2"/>
        <scheme val="minor"/>
      </rPr>
      <t> </t>
    </r>
  </si>
  <si>
    <r>
      <t>0.5%</t>
    </r>
    <r>
      <rPr>
        <sz val="11"/>
        <color rgb="FF000000"/>
        <rFont val="Calibri"/>
        <family val="2"/>
        <scheme val="minor"/>
      </rPr>
      <t> </t>
    </r>
  </si>
  <si>
    <r>
      <t>Créditos de vivienda</t>
    </r>
    <r>
      <rPr>
        <sz val="11"/>
        <color rgb="FF000000"/>
        <rFont val="Calibri"/>
        <family val="2"/>
        <scheme val="minor"/>
      </rPr>
      <t> </t>
    </r>
  </si>
  <si>
    <r>
      <t>Créditos Empresarial 1</t>
    </r>
    <r>
      <rPr>
        <sz val="11"/>
        <color rgb="FF000000"/>
        <rFont val="Calibri"/>
        <family val="2"/>
        <scheme val="minor"/>
      </rPr>
      <t> </t>
    </r>
  </si>
  <si>
    <t>2.0% </t>
  </si>
  <si>
    <r>
      <t>Créditos Empresarial 2</t>
    </r>
    <r>
      <rPr>
        <sz val="11"/>
        <color rgb="FF000000"/>
        <rFont val="Calibri"/>
        <family val="2"/>
        <scheme val="minor"/>
      </rPr>
      <t> </t>
    </r>
  </si>
  <si>
    <r>
      <t>1.0%</t>
    </r>
    <r>
      <rPr>
        <sz val="11"/>
        <color rgb="FF000000"/>
        <rFont val="Calibri"/>
        <family val="2"/>
        <scheme val="minor"/>
      </rPr>
      <t> </t>
    </r>
  </si>
  <si>
    <r>
      <t>Créditos Empresarial 3</t>
    </r>
    <r>
      <rPr>
        <sz val="11"/>
        <color rgb="FF000000"/>
        <rFont val="Calibri"/>
        <family val="2"/>
        <scheme val="minor"/>
      </rPr>
      <t> </t>
    </r>
  </si>
  <si>
    <t>Nombre de la tabla: Tipo_Colateral_Real</t>
  </si>
  <si>
    <t>TIPO DE COLATERAL</t>
  </si>
  <si>
    <r>
      <t>PORCENTAJE DE RECUPERACIÓN</t>
    </r>
    <r>
      <rPr>
        <sz val="11"/>
        <color rgb="FFFFFFFF"/>
        <rFont val="Cambria"/>
        <family val="1"/>
      </rPr>
      <t> </t>
    </r>
  </si>
  <si>
    <t>factor_descuento   1/*</t>
  </si>
  <si>
    <r>
      <t>Alhajas y joyas</t>
    </r>
    <r>
      <rPr>
        <sz val="11"/>
        <color rgb="FF000000"/>
        <rFont val="Cambria"/>
        <family val="1"/>
      </rPr>
      <t> </t>
    </r>
  </si>
  <si>
    <t>90% </t>
  </si>
  <si>
    <t>0.05 </t>
  </si>
  <si>
    <r>
      <t>Inmuebles (Terreno y edificaciones)</t>
    </r>
    <r>
      <rPr>
        <sz val="11"/>
        <color rgb="FF000000"/>
        <rFont val="Cambria"/>
        <family val="1"/>
      </rPr>
      <t> </t>
    </r>
  </si>
  <si>
    <t>70% </t>
  </si>
  <si>
    <t>0.15 </t>
  </si>
  <si>
    <r>
      <t>Vehículos particulares</t>
    </r>
    <r>
      <rPr>
        <sz val="11"/>
        <color rgb="FF000000"/>
        <rFont val="Cambria"/>
        <family val="1"/>
      </rPr>
      <t> </t>
    </r>
  </si>
  <si>
    <t>60% </t>
  </si>
  <si>
    <t>0.30 </t>
  </si>
  <si>
    <r>
      <t>Maquinaria y equipo</t>
    </r>
    <r>
      <rPr>
        <sz val="11"/>
        <color rgb="FF000000"/>
        <rFont val="Cambria"/>
        <family val="1"/>
      </rPr>
      <t> </t>
    </r>
  </si>
  <si>
    <t>50% </t>
  </si>
  <si>
    <r>
      <t>Otros</t>
    </r>
    <r>
      <rPr>
        <sz val="11"/>
        <color rgb="FF000000"/>
        <rFont val="Cambria"/>
        <family val="1"/>
      </rPr>
      <t> </t>
    </r>
  </si>
  <si>
    <t>40% </t>
  </si>
  <si>
    <t>0.40 </t>
  </si>
  <si>
    <t>Nombre de la tabla: Tipo_Colateral_Financiero</t>
  </si>
  <si>
    <t>Clasificación del instrumento</t>
  </si>
  <si>
    <t>Colateral  Financiero </t>
  </si>
  <si>
    <r>
      <t>Factor Único</t>
    </r>
    <r>
      <rPr>
        <sz val="11"/>
        <color rgb="FFFFFFFF"/>
        <rFont val="Cambria"/>
        <family val="1"/>
      </rPr>
      <t> </t>
    </r>
  </si>
  <si>
    <t>Categoría 3 O mejor </t>
  </si>
  <si>
    <t>Categoría 4 </t>
  </si>
  <si>
    <t>Categoría 5 </t>
  </si>
  <si>
    <t>Categoría 6 </t>
  </si>
  <si>
    <t>y otros derechos de cobro</t>
  </si>
  <si>
    <t xml:space="preserve">(AAA A BBB-) </t>
  </si>
  <si>
    <t xml:space="preserve">(BB+ A BB-) </t>
  </si>
  <si>
    <t xml:space="preserve">(B+ A B-) </t>
  </si>
  <si>
    <t xml:space="preserve">(CCC O PEOR) </t>
  </si>
  <si>
    <t xml:space="preserve">
Efectivo.  Depósito en la misma entidad.
</t>
  </si>
  <si>
    <r>
      <t>0%</t>
    </r>
    <r>
      <rPr>
        <sz val="11"/>
        <color rgb="FF000000"/>
        <rFont val="Cambria"/>
        <family val="1"/>
      </rPr>
      <t> </t>
    </r>
  </si>
  <si>
    <r>
      <t>-</t>
    </r>
    <r>
      <rPr>
        <sz val="11"/>
        <color rgb="FF000000"/>
        <rFont val="Cambria"/>
        <family val="1"/>
      </rPr>
      <t> </t>
    </r>
  </si>
  <si>
    <t xml:space="preserve">
Instrumento de deuda. (Inscrito) 
</t>
  </si>
  <si>
    <r>
      <t>15%</t>
    </r>
    <r>
      <rPr>
        <sz val="11"/>
        <color rgb="FF000000"/>
        <rFont val="Cambria"/>
        <family val="1"/>
      </rPr>
      <t> </t>
    </r>
  </si>
  <si>
    <r>
      <t>20%</t>
    </r>
    <r>
      <rPr>
        <sz val="11"/>
        <color rgb="FF000000"/>
        <rFont val="Cambria"/>
        <family val="1"/>
      </rPr>
      <t> </t>
    </r>
  </si>
  <si>
    <r>
      <t>25%</t>
    </r>
    <r>
      <rPr>
        <sz val="11"/>
        <color rgb="FF000000"/>
        <rFont val="Cambria"/>
        <family val="1"/>
      </rPr>
      <t> </t>
    </r>
  </si>
  <si>
    <r>
      <t>100%</t>
    </r>
    <r>
      <rPr>
        <sz val="11"/>
        <color rgb="FF000000"/>
        <rFont val="Cambria"/>
        <family val="1"/>
      </rPr>
      <t> </t>
    </r>
  </si>
  <si>
    <t xml:space="preserve">
Instrumento de deuda  (GOCR, BCCR) 
</t>
  </si>
  <si>
    <t xml:space="preserve">
Instrumento de deuda. (Entidad supervisada por la SUGEF sin calificación pública otorgada por una agencia calificadora) 
</t>
  </si>
  <si>
    <r>
      <t>30%</t>
    </r>
    <r>
      <rPr>
        <sz val="11"/>
        <color rgb="FF000000"/>
        <rFont val="Cambria"/>
        <family val="1"/>
      </rPr>
      <t> </t>
    </r>
  </si>
  <si>
    <t xml:space="preserve">
Instrumento de capital debidamente inscrito en una bolsa de valores autorizada. 
</t>
  </si>
  <si>
    <r>
      <t>40%</t>
    </r>
    <r>
      <rPr>
        <sz val="11"/>
        <color rgb="FF000000"/>
        <rFont val="Cambria"/>
        <family val="1"/>
      </rPr>
      <t> </t>
    </r>
  </si>
  <si>
    <r>
      <t>50%</t>
    </r>
    <r>
      <rPr>
        <sz val="11"/>
        <color rgb="FF000000"/>
        <rFont val="Cambria"/>
        <family val="1"/>
      </rPr>
      <t> </t>
    </r>
  </si>
  <si>
    <t xml:space="preserve">
Participación en un fondo de inversión abierto debidamente inscrito en la plaza correspondiente. 
</t>
  </si>
  <si>
    <t xml:space="preserve">
Participación en un fondo de inversión cerrado debidamente inscrito en una bolsa de valores autorizada. 
</t>
  </si>
  <si>
    <t xml:space="preserve">
Factura con su respectiva cesión con recurso a favor de la entidad 
</t>
  </si>
  <si>
    <t xml:space="preserve">
Instrumento de capital no inscrito en una bolsa de valores 
</t>
  </si>
  <si>
    <t>ARCHIVOS DE LA CLASE DE DATOS OPERACIONES CREDITICIAS</t>
  </si>
  <si>
    <t>GENERALIDADES.</t>
  </si>
  <si>
    <t>Para el envío de la informaciónlas entidades financieras deben tomar en cuenta que tienen plazo al décimo día hábil del mes siguiente al periodo de cierre de conformidad con la circular externa SGF-0598-21 del 02 de marzo 2021.</t>
  </si>
  <si>
    <t>Esta clase de datos tiene dependencia de datos por lo que para su ingreso debe existir la carga exitosa de las clases de datos:</t>
  </si>
  <si>
    <r>
      <rPr>
        <b/>
        <sz val="11"/>
        <color theme="1"/>
        <rFont val="Cambria"/>
        <family val="1"/>
      </rPr>
      <t>1.</t>
    </r>
    <r>
      <rPr>
        <sz val="11"/>
        <color theme="1"/>
        <rFont val="Cambria"/>
        <family val="1"/>
      </rPr>
      <t xml:space="preserve">     Registro y Control</t>
    </r>
  </si>
  <si>
    <r>
      <rPr>
        <b/>
        <sz val="11"/>
        <color theme="1"/>
        <rFont val="Cambria"/>
        <family val="1"/>
      </rPr>
      <t>2.</t>
    </r>
    <r>
      <rPr>
        <sz val="11"/>
        <color theme="1"/>
        <rFont val="Cambria"/>
        <family val="1"/>
      </rPr>
      <t xml:space="preserve">     Contable Financiero</t>
    </r>
  </si>
  <si>
    <r>
      <rPr>
        <b/>
        <sz val="11"/>
        <color theme="1"/>
        <rFont val="Cambria"/>
        <family val="1"/>
      </rPr>
      <t>15.</t>
    </r>
    <r>
      <rPr>
        <sz val="11"/>
        <color theme="1"/>
        <rFont val="Cambria"/>
        <family val="1"/>
      </rPr>
      <t xml:space="preserve">  Garantías</t>
    </r>
  </si>
  <si>
    <t>En caso de monedas extranjeras se ajustarán a las cotizaciones informadas por el Banco Central de Costa Rica utilizándose el tipo de cambio de venta1/ de referencia al último día natural de cada mes en adelante “Tipo de Cambio de Referencia”.</t>
  </si>
  <si>
    <t>En caso de Unidades de Desarrollo [Uds] se ajustarán al valor en colones informado por el Banco Central de Costa Rica al último día natural de cada mes.</t>
  </si>
  <si>
    <t>El corte de la información remitida en esta clase de datos debe corresponder al último día natural del mes del envío.</t>
  </si>
  <si>
    <t>La información de los documentos de esta Clase de Datos se encuentra en la página web de la SUGEF:</t>
  </si>
  <si>
    <t>https://www.sugef.fi.cr/informacion_relevante/manuales/manual_de_informacion_sicveca.aspx</t>
  </si>
  <si>
    <t>Cuando se hace referencia a una tabla el campo debe contener los códigos que tiene la tabla. Las tablas se encuentran en los archivos “TablasDocumentacionXML_Primera Parte.doc” y “TablasDocumentacionXML_Segunda Parte.doc” del Manual de Información de SICVECA.</t>
  </si>
  <si>
    <t>NORMATIVA APLICABLE A LA CLASE DE DATOS OPERACIONES CREDITICIAS:</t>
  </si>
  <si>
    <r>
      <rPr>
        <b/>
        <sz val="11"/>
        <color theme="1"/>
        <rFont val="Cambria"/>
        <family val="1"/>
      </rPr>
      <t>1.</t>
    </r>
    <r>
      <rPr>
        <sz val="11"/>
        <color theme="1"/>
        <rFont val="Cambria"/>
        <family val="1"/>
      </rPr>
      <t xml:space="preserve"> Acuerdo CONASSIF 14-21 Reglamento sobre Cálculo de Estimaciones Crediticias  (REC).</t>
    </r>
  </si>
  <si>
    <r>
      <rPr>
        <b/>
        <sz val="11"/>
        <color theme="1"/>
        <rFont val="Cambria"/>
        <family val="1"/>
      </rPr>
      <t>2.</t>
    </r>
    <r>
      <rPr>
        <sz val="11"/>
        <color theme="1"/>
        <rFont val="Cambria"/>
        <family val="1"/>
      </rPr>
      <t xml:space="preserve"> Acuerdo SUGEF 15-16 Reglamento sobre Gestión y Evaluación del Riesgo de Crédito para el Sistema de Banca para el Desarrollo y sus Lineamientos, así como sus Reformas</t>
    </r>
  </si>
  <si>
    <r>
      <rPr>
        <b/>
        <sz val="11"/>
        <color theme="1"/>
        <rFont val="Cambria"/>
        <family val="1"/>
      </rPr>
      <t>3.</t>
    </r>
    <r>
      <rPr>
        <sz val="11"/>
        <color theme="1"/>
        <rFont val="Cambria"/>
        <family val="1"/>
      </rPr>
      <t xml:space="preserve"> Acuerdo SUGEF 4-04 Reglamento sobre el Grupo Vinculado a la Entidad</t>
    </r>
  </si>
  <si>
    <r>
      <rPr>
        <b/>
        <sz val="11"/>
        <color theme="1"/>
        <rFont val="Cambria"/>
        <family val="1"/>
      </rPr>
      <t>4.</t>
    </r>
    <r>
      <rPr>
        <sz val="11"/>
        <color theme="1"/>
        <rFont val="Cambria"/>
        <family val="1"/>
      </rPr>
      <t xml:space="preserve"> Acuerdo SUGEF 5-04 Reglamento sobre Límites de Crédito a Personas Individuales y Grupos de Interés Económico</t>
    </r>
  </si>
  <si>
    <r>
      <rPr>
        <b/>
        <sz val="11"/>
        <color theme="1"/>
        <rFont val="Cambria"/>
        <family val="1"/>
      </rPr>
      <t>5.</t>
    </r>
    <r>
      <rPr>
        <sz val="11"/>
        <color theme="1"/>
        <rFont val="Cambria"/>
        <family val="1"/>
      </rPr>
      <t xml:space="preserve"> Acuerdo CONASSIF 6-18 - Reglamento de Información Financiera.  (anterior Acuerdo SUGEF 30-18)  </t>
    </r>
  </si>
  <si>
    <r>
      <rPr>
        <b/>
        <sz val="11"/>
        <color theme="1"/>
        <rFont val="Cambria"/>
        <family val="1"/>
      </rPr>
      <t>6.</t>
    </r>
    <r>
      <rPr>
        <sz val="11"/>
        <color theme="1"/>
        <rFont val="Cambria"/>
        <family val="1"/>
      </rPr>
      <t xml:space="preserve"> Acuerdo SUGEF 07-06 - Reglamento del Centro de Información Crediticia</t>
    </r>
  </si>
  <si>
    <t>1/ A partir del 01 de enero de 2020 se utilizará el Tipo de Cambio de Venta de acuerdo la modificación del artículo 12 del Acuerdo CONASSIF 6-18 - Reglamento de Información Financiera.  (anterior Acuerdo SUGEF 30-18).</t>
  </si>
  <si>
    <t>Detalle de control de cambios realizados al documento con respecto al documento publicado el 28 de marzo 2023</t>
  </si>
  <si>
    <r>
      <t xml:space="preserve">Número de validación
Nota: </t>
    </r>
    <r>
      <rPr>
        <b/>
        <sz val="9"/>
        <color theme="0"/>
        <rFont val="Calibri"/>
        <family val="2"/>
        <scheme val="minor"/>
      </rPr>
      <t>En cada hoja de validaciones, las marcadas en rojo y con el texto tachado, corresponde a validaciones eliminadas</t>
    </r>
  </si>
  <si>
    <t>5103 / NEC2024_Operaciones</t>
  </si>
  <si>
    <t>En el Archivo de Operaciones (estructura y descripción) se crea el campo "TipoPersonaIdFondeadorSBD"</t>
  </si>
  <si>
    <t>El código 30029 del campo "Tipo_Programa_Autorizado_SBD" se puede utilizar solo para créditos cuya Fecha de Formalización sea mayor a 30 de setiembre 2022.  Aplica a partir de la información que se reciba con fecha corte octubre 2022, inclusive.</t>
  </si>
  <si>
    <r>
      <t xml:space="preserve">Para el campo "TasaLey7472", se modifica el "tamaño formato.   De  "1 a 3 enteros y dos decimales" a  de "1 a 3 enteros y </t>
    </r>
    <r>
      <rPr>
        <b/>
        <sz val="11"/>
        <color rgb="FF00B050"/>
        <rFont val="Calibri"/>
        <family val="2"/>
        <scheme val="minor"/>
      </rPr>
      <t>7 decimales</t>
    </r>
    <r>
      <rPr>
        <sz val="11"/>
        <color theme="1"/>
        <rFont val="Calibri"/>
        <family val="2"/>
        <scheme val="minor"/>
      </rPr>
      <t>".</t>
    </r>
  </si>
  <si>
    <t>Se incluyen dos nuevas validaciones</t>
  </si>
  <si>
    <t>498 y 499</t>
  </si>
  <si>
    <t>498_Cuando se indique un valor en los campos IdFondeadorSBD y TipoPersonaFondeadorSBD estos deben corresponder a una persona jurídica de la entidad de la que provienen los recursos de segundo piso del SBD que se destinan a los beneficiarios finales de la Ley, y debe estar registrada en la tabla Entidad_Autorizada_SBD.
499_El valor del campo “TipoPersonaIdFondeador” debe existir en la tabla Tipo_Persona.</t>
  </si>
  <si>
    <t>Se hace ajuste en la referencia del campo en la validación, se cambia el campo "Saldo" por "SaldoOperacionSegmentacion".</t>
  </si>
  <si>
    <t>Cuando el deudor tiene entre todas sus operaciones  al menos una operación reportada con alguno de los código 4, 5, 6 ó 7 en el campo  "TipoCarteraCrediticia",  el "SaldoOperacionSegmentacion"  de cada "IdOperacionCreditica" debe ser igual a la  sumatoria de los campos "SaldoPrincipalOperacionCrediticia", "SaldoProductosPorCobrar", "SaldoPorDesembolsarConCompromiso", "SaldoPrincipalConDepositoPrevio" , "SaldoComisionesOperacionesContingentes" y el saldo que se le reporte en campo "SaldoCuentaCobrarAsociada" del Archivo Cuentas por Cobrar .  Se acepta una diferencia de 1.000,00.
El Saldo debe ser cero cuando en el campo "TipoCarteraCrediticia" se reporte los códigos 3 (Vivienda),9 (Microcrédito SBD  ), 10 ( Banca Segundo Piso SBD ) ú 11 ( Banca Desarrollo SBD ) Observacion2: en línea con la observación anterior … deberían sumarse acá las cuentas por cobrar de una vez.</t>
  </si>
  <si>
    <t>5101 / NEC2024_Deudores</t>
  </si>
  <si>
    <t>Se modifica la redacción de la validación, para efecto de mantener el formato de redacción de validaciones "familia" 11, 12, 13, 27 y 27</t>
  </si>
  <si>
    <t>Cuando el campo “TipoDeudorSFN” es 1, ninguna de las operaciones del deudor incluidas las codeudas  debe ser código 3 ó 4 en el campo “TipoOperacionSFN” del Archivo de Operaciones Crediticias.</t>
  </si>
  <si>
    <t xml:space="preserve">Cuando el campo “TipoDeudorSFN” es 1, todas las operaciones del deudor incluidas las codeudas  debe ser código 1 en el campo “TipoOperacionSFN” del Archivo de Operaciones Crediticias.
</t>
  </si>
  <si>
    <t>Se modifica el texto de la validación; se incluye una "coma" para separar los códigos "1 y 2".</t>
  </si>
  <si>
    <r>
      <t xml:space="preserve">
</t>
    </r>
    <r>
      <rPr>
        <sz val="10"/>
        <color theme="1"/>
        <rFont val="Times New Roman"/>
        <family val="1"/>
      </rPr>
      <t>Cuando el “TipoOperacion” corresponda a los códigos</t>
    </r>
    <r>
      <rPr>
        <b/>
        <sz val="10"/>
        <color theme="1"/>
        <rFont val="Times New Roman"/>
        <family val="1"/>
      </rPr>
      <t xml:space="preserve"> 12 </t>
    </r>
    <r>
      <rPr>
        <sz val="10"/>
        <color theme="1"/>
        <rFont val="Times New Roman"/>
        <family val="1"/>
      </rPr>
      <t xml:space="preserve">ó 3 y el campo “TipoEstadoOperacionCrediticia” corresponda a “4 Vencida a más de 180 días”, la cuenta contable principal debe iniciar con los valores “132” ó “13402” y esos valores deben corresponder únicamente a códigos del último nivel de la tabla Catalogo_Sugef. del Anexo del Acuerdo CONASSIF 6-18 - Reglamento de Información Financiera.  (anterior Acuerdo SUGEF 30-18). </t>
    </r>
    <r>
      <rPr>
        <sz val="11"/>
        <color theme="1"/>
        <rFont val="Times New Roman"/>
        <family val="1"/>
      </rPr>
      <t xml:space="preserve"> </t>
    </r>
  </si>
  <si>
    <r>
      <t xml:space="preserve">
Cuando el “TipoOperacion” corresponda a los códigos </t>
    </r>
    <r>
      <rPr>
        <b/>
        <sz val="14"/>
        <color theme="1"/>
        <rFont val="Calibri"/>
        <family val="2"/>
        <scheme val="minor"/>
      </rPr>
      <t xml:space="preserve">1, 2 </t>
    </r>
    <r>
      <rPr>
        <sz val="11"/>
        <color theme="1"/>
        <rFont val="Calibri"/>
        <family val="2"/>
        <scheme val="minor"/>
      </rPr>
      <t xml:space="preserve">ó 3 y el campo “TipoEstadoOperacionCrediticia” corresponda a “4 Vencida a más de 180 días”, la cuenta contable principal debe iniciar con los valores “132” ó “13402” y esos valores deben corresponder únicamente a códigos del último nivel de la tabla Catalogo_Sugef. del Anexo del Acuerdo CONASSIF 6-18 - Reglamento de Información Financiera.  (anterior Acuerdo SUGEF 30-18).  </t>
    </r>
  </si>
  <si>
    <t>Se modifica las validaciones. Se modifica las referencias de las cuentas contables.</t>
  </si>
  <si>
    <t>205 y 206</t>
  </si>
  <si>
    <t>Val 205) Operaciones cuyo código en el campo “TipoMonedaOperacion” sea 1 ó 4, además el código del campo “TipoOperacion” del XML de Operaciones Crediticias sea 1, 2, 3, 4, 6 ó 9, se debe tomar: “SaldoProductosPorCobrar” debe ser igual a la siguiente operación aritmética de los saldos de las cuentas del XML Contable_Estado:+138.XX.1.XX  +  138.XX.3.XX  Productos por cobrar excepto 138.41.1.XX Cuentas por Cobrar Asociadas.
Val 206)  Operaciones cuyo código en el campo “TipoMonedaOperacion” sea diferente de 1 ó 4, además el código del campo “TipoOperacion” del XML de Operaciones Crediticias sea 1, 2, 3, 4 ó 6, se debe tomar:            “SaldoProductosPorCobrar” debe ser igual a la siguiente operación aritmética de los saldos de las cuentas del XML Contable_Estado:              +138.XX.2.XX Productos por cobrar excepto              138.41.2.XX Cuentas por Cobrar Asociadas.</t>
  </si>
  <si>
    <r>
      <t>Val. 205) Operaciones cuyo código en el campo “TipoMonedaOperacion” sea 1 ó 4, además el código del campo “TipoOperacion” del XML de Operaciones Crediticias sea 1, 2, 3, 4, 6 ó 9, se debe tomar: “SaldoProductosPorCobrar” debe ser igual a la siguiente operación aritmética de los saldos de las cuentas del XML Contable_Estado:+138.XX.1.</t>
    </r>
    <r>
      <rPr>
        <b/>
        <sz val="11"/>
        <color rgb="FF00B050"/>
        <rFont val="Calibri"/>
        <family val="2"/>
        <scheme val="minor"/>
      </rPr>
      <t>00</t>
    </r>
    <r>
      <rPr>
        <sz val="10"/>
        <color theme="1"/>
        <rFont val="Calibri"/>
        <family val="2"/>
        <scheme val="minor"/>
      </rPr>
      <t xml:space="preserve">  +  138.XX.3.</t>
    </r>
    <r>
      <rPr>
        <b/>
        <sz val="11"/>
        <color rgb="FF00B050"/>
        <rFont val="Calibri"/>
        <family val="2"/>
        <scheme val="minor"/>
      </rPr>
      <t>00</t>
    </r>
    <r>
      <rPr>
        <sz val="10"/>
        <color theme="1"/>
        <rFont val="Calibri"/>
        <family val="2"/>
        <scheme val="minor"/>
      </rPr>
      <t xml:space="preserve">  Productos por cobrar excepto 138.41.1.</t>
    </r>
    <r>
      <rPr>
        <b/>
        <sz val="11"/>
        <color rgb="FF00B050"/>
        <rFont val="Calibri"/>
        <family val="2"/>
        <scheme val="minor"/>
      </rPr>
      <t xml:space="preserve">00 </t>
    </r>
    <r>
      <rPr>
        <sz val="10"/>
        <color theme="1"/>
        <rFont val="Calibri"/>
        <family val="2"/>
        <scheme val="minor"/>
      </rPr>
      <t>Cuentas por Cobrar Asociadas.
Val. 206) Operaciones cuyo código en el campo “TipoMonedaOperacion” sea diferente de 1 ó 4, además el código del campo “TipoOperacion” del XML de Operaciones Crediticias sea 1, 2, 3, 4 ó 6, se debe tomar:            “SaldoProductosPorCobrar” debe ser igual a la siguiente operación aritmética de los saldos de las cuentas del XML Contable_Estado:              +138.XX.2.</t>
    </r>
    <r>
      <rPr>
        <b/>
        <sz val="11"/>
        <color rgb="FF00B050"/>
        <rFont val="Calibri"/>
        <family val="2"/>
        <scheme val="minor"/>
      </rPr>
      <t>00</t>
    </r>
    <r>
      <rPr>
        <sz val="10"/>
        <color theme="1"/>
        <rFont val="Calibri"/>
        <family val="2"/>
        <scheme val="minor"/>
      </rPr>
      <t xml:space="preserve"> Productos por cobrar excepto              138.41.2.</t>
    </r>
    <r>
      <rPr>
        <b/>
        <sz val="11"/>
        <color rgb="FF00B050"/>
        <rFont val="Calibri"/>
        <family val="2"/>
        <scheme val="minor"/>
      </rPr>
      <t>00</t>
    </r>
    <r>
      <rPr>
        <sz val="10"/>
        <color theme="1"/>
        <rFont val="Calibri"/>
        <family val="2"/>
        <scheme val="minor"/>
      </rPr>
      <t xml:space="preserve"> Cuentas por Cobrar Asociadas.</t>
    </r>
  </si>
  <si>
    <t>Se incluye una nueva validación</t>
  </si>
  <si>
    <t>Cuando el TipoOperacion es 1, 2, 3, 8 ó 9 y el valor reportado en el campo TasaInteresNominalVigente  es diferente al  valor reportado en el periodo anterior, el valor del campo TasaLey7472 del periodo actual debe ser diferente al reportado en el periodo anterior.</t>
  </si>
  <si>
    <t>Se incluye un cambio a la descripción del campo TasaLey7472.</t>
  </si>
  <si>
    <t>Se incluyen tres nuevas validaciones</t>
  </si>
  <si>
    <t>501, 502, 503, 504</t>
  </si>
  <si>
    <t>501_No es permitido remitir datos para periodos anteriores a Enero 2024.
502_El campo "IdOperacionCrédito" no debe repetirse. 
503_El campo "TipoOperacion" debe existir en la tabla "Tipo_Operacion".</t>
  </si>
  <si>
    <t>5113 / NEC2024_Garantias_Operacion</t>
  </si>
  <si>
    <t>Se incluye cinco nuevas validaciones.</t>
  </si>
  <si>
    <t>64; 65; 66; 67 y 68</t>
  </si>
  <si>
    <t>Val_64_El campo "TipoMonedaValorNominalGarantia" debe existir en la tabla "TIPO_MONEDA".
Val_65_El campo "TipoGarantia" debe existir en la tabla "TIPO_GARANTIA".
Val_66_El campo "TipoDocumentoLegal" debe existir en la tabla "TIPO_DOCUMENTO_LEGAL".
Val_67_El campo "TipoPersonaDeudor" debe existir en la tabla "TIPO_PERSONA".
Val_68_La combinación de los siguientes campos: "IdOperacionCredito", "TipoPersona", "IdDeudor", "IdGarantia", TipoMitigador" y TipoDocumentoLegal,  no debe repetirse.</t>
  </si>
  <si>
    <t>5122 / NEC2024_Garantias_Mobiliarias</t>
  </si>
  <si>
    <t>Se elimina la validación número 5.  Esta duplicada.</t>
  </si>
  <si>
    <t>(Validación eliminada) Los campos "MontoGarantiaMobiliaria" y "MontoReferencia"  No deben permitir datos</t>
  </si>
  <si>
    <t>5118 / NEC2024_Gravamenes</t>
  </si>
  <si>
    <t>Se modifica, en las validaciones la referencia del campo a "GradoGravamen" a "TipoGradoGravamen".</t>
  </si>
  <si>
    <t>2 y 17</t>
  </si>
  <si>
    <t>Se les modifica la referencia de "GradoGravamen "a "TipoGradoGravamen"</t>
  </si>
  <si>
    <t>Se modifica la validación,  se agrega restricción,  (Aplica a partir de la información que se reciba con fecha corte febrero 2022, inclusive.)</t>
  </si>
  <si>
    <t>El código 30029 del campo Tipo_Programa_Autorizado_SBD se puede utilizar solo para créditos cuya Fecha de Formalización sea mayor a 30 de setiembre 2022.</t>
  </si>
  <si>
    <t>El código 30029 del campo Tipo_Programa_Autorizado_SBD se puede utilizar solo para créditos cuya Fecha de Formalización sea mayor a 30 de setiembre 2022. Aplica a partir de la información que se reciba con fecha corte octubre 2022, inclusive.</t>
  </si>
  <si>
    <t>Se crea un nueva validación</t>
  </si>
  <si>
    <t>El valor del campo TipoOperacionSFN no debe ser mayor o igual a  5.</t>
  </si>
  <si>
    <t>Se modifica la redacción de la validación número 82.</t>
  </si>
  <si>
    <t>El campo “CodigoProvinciaDestinoCredito” debe contener alguno de los códigos de la tabla Provincia.</t>
  </si>
  <si>
    <t>Cuando el campo "CodigoPaisDestinoCredito" tenga el valor "CR",  el código que se indique en los campos "CodigoProvinciaDestinoCredito", "CodigoCantonDestinoCredito" y "CodigoDistritoDestinoCredito" deben existir  en las tablas  PROVINCIA, CANTON, DISTRITO, respectivamente y estar activos.</t>
  </si>
  <si>
    <t>Se modifica nombre de uno de los campo que hace referencia la validación</t>
  </si>
  <si>
    <t>Los campos  “TipoIndicadorGeneradorDivisasSBD" y  “TipoIndicadorGeneradorDivisasSBD” no se pueden reportar los valores 1, 2, ó 3 para períodos de corte posteriores a diciembre 2022.</t>
  </si>
  <si>
    <r>
      <t>Los campos  “</t>
    </r>
    <r>
      <rPr>
        <sz val="11"/>
        <color rgb="FF00B050"/>
        <rFont val="Calibri"/>
        <family val="2"/>
        <scheme val="minor"/>
      </rPr>
      <t>TipoIndicadorGeneradorDivisa</t>
    </r>
    <r>
      <rPr>
        <sz val="11"/>
        <color theme="1"/>
        <rFont val="Calibri"/>
        <family val="2"/>
        <scheme val="minor"/>
      </rPr>
      <t>s" y  “TipoIndicadorGeneradorDivisasSBD” no se pueden reportar los valores 1, 2, ó 3 para períodos de corte posteriores a diciembre 2022.</t>
    </r>
  </si>
  <si>
    <t>5121 / NEC2024_OperacionesNoReportadas</t>
  </si>
  <si>
    <t>Se crean dos nuevas validaciones</t>
  </si>
  <si>
    <t>16. Cuando el valor del campo “TipoMotivoLiquidacion” es 34, el IdOperacion no debe existir en el Archivo de Operaciones.
17. Cuando el valor del campo “TipoMotivoLiquidacion” es 34,   en el Archivo de Garantías de Operaciones del periodo anterior, debió de reportarse al menos un registro con alguno de los valores, 3 ó 6  en el campo TipoMitigador.</t>
  </si>
  <si>
    <t>Se modifican las siguentes validaciones</t>
  </si>
  <si>
    <t>155, 156 y 489</t>
  </si>
  <si>
    <t>155_ El "TipoSegmento" debe ser 5 cuando la sumatoria del campo "SaldoOperacionSegmentacion" de las operaciones del deudor,  en cada fecha corte de información de los últimos 12 meses (incluyendo el mes actual), al menos en una oportunidad  muestra un monto mayor a 1.000,00 millones de colones.
156_El "TipoSegmento" debe ser 6 cuando la sumatoria del campo "SaldoOperacionSegmentacion" de las operaciones del deudor,  en cada fecha corte de información de los últimos 12 meses (incluyendo el mes actual), al menos en una oportunidad  muestra un monto mayor a  500,00 millones de colones  y menor o igual a 1.000,0 millones de colones.   
489_El "TipoSegmento" debe ser 7 cuando la sumatoria del campo "SaldoOperacionSegmentacion" de las operaciones del deudor,  en cada fecha corte de información de los últimos 12 meses (incluyendo el mes actual), al menos en una oportunidad  muestra un monto menor o igual a  500,00 millones de colones.</t>
  </si>
  <si>
    <r>
      <t xml:space="preserve">155_El "TipoSegmento" debe ser 5 cuando la sumatoria del campo "SaldoOperacionSegmentacion" de las operaciones del deudor,  en cada fecha corte de información de los últimos 12 meses (incluyendo el mes actual), al menos en una oportunidad  muestra un monto mayor a 1.000,00 millones de colones. </t>
    </r>
    <r>
      <rPr>
        <b/>
        <sz val="11"/>
        <color rgb="FF00B050"/>
        <rFont val="Calibri"/>
        <family val="2"/>
        <scheme val="minor"/>
      </rPr>
      <t xml:space="preserve"> Aplica cuando el deudor tenga entre todas sus operaciones  al menos una operación reportada con alguno de los código 4, 5, 6 ó 7 en el campo  "TipoCarteraCrediticia".</t>
    </r>
    <r>
      <rPr>
        <sz val="11"/>
        <color theme="1"/>
        <rFont val="Calibri"/>
        <family val="2"/>
        <scheme val="minor"/>
      </rPr>
      <t xml:space="preserve">
156_El "TipoSegmento" debe ser 6 cuando la sumatoria del campo "SaldoOperacionSegmentacion" de las operaciones del deudor,  en cada fecha corte de información de los últimos 12 meses (incluyendo el mes actual), al menos en una oportunidad  muestra un monto mayor a  500,00 millones de colones  y menor o igual a 1.000,0 millones de colones.   </t>
    </r>
    <r>
      <rPr>
        <b/>
        <sz val="11"/>
        <color rgb="FF00B050"/>
        <rFont val="Calibri"/>
        <family val="2"/>
        <scheme val="minor"/>
      </rPr>
      <t>Aplica cuando el deudor tenga entre todas sus operaciones  al menos una operación reportada con alguno de los código 4, 5, 6 ó 7 en el campo  "TipoCarteraCrediticia".</t>
    </r>
    <r>
      <rPr>
        <sz val="11"/>
        <color theme="1"/>
        <rFont val="Calibri"/>
        <family val="2"/>
        <scheme val="minor"/>
      </rPr>
      <t xml:space="preserve">
489_El "TipoSegmento" debe ser 7 cuando la sumatoria del campo "SaldoOperacionSegmentacion" de las operaciones del deudor,  en cada fecha corte de información de los últimos 12 meses (incluyendo el mes actual), al menos en una oportunidad  muestra un monto menor o igual a  500,00 millones de colones.  </t>
    </r>
    <r>
      <rPr>
        <b/>
        <sz val="11"/>
        <color rgb="FF00B050"/>
        <rFont val="Calibri"/>
        <family val="2"/>
        <scheme val="minor"/>
      </rPr>
      <t>Aplica cuando el deudor tenga entre todas sus operaciones  al menos una operación reportada con alguno de los código 4, 5, 6 ó 7 en el campo  "TipoCarteraCrediticia".</t>
    </r>
  </si>
  <si>
    <t>Cuando el deudor tenga entre todas sus operaciones  al menos una operación reportada con alguno de los código 4, 5, 6 ó 7 en el campo  "TipoCarteraCrediticia", el valor del campo "TipoSegmento" debe ser igual en todas las operaciones del deudor.</t>
  </si>
  <si>
    <t>Modificación a validaciones</t>
  </si>
  <si>
    <t>32 y 35</t>
  </si>
  <si>
    <r>
      <t>Val. 32_</t>
    </r>
    <r>
      <rPr>
        <strike/>
        <sz val="11"/>
        <color theme="1"/>
        <rFont val="Times New Roman"/>
        <family val="1"/>
      </rPr>
      <t>Cuando el campo “TipoMitigador” es 25 ó 26, el campo “IdGarantiaTraspaso” debe tener un  valor  y el campo “TipoDocumentoLegal” debe ser 23 ó 24.</t>
    </r>
    <r>
      <rPr>
        <sz val="11"/>
        <color theme="1"/>
        <rFont val="Times New Roman"/>
        <family val="1"/>
      </rPr>
      <t xml:space="preserve">
Val. 35_ </t>
    </r>
    <r>
      <rPr>
        <strike/>
        <sz val="11"/>
        <color theme="1"/>
        <rFont val="Times New Roman"/>
        <family val="1"/>
      </rPr>
      <t>Cuando el campo “TipoMitigador” esta entre 32 y el  37 (inclusive), el campo “IdGarantiaTraspaso” debe tener un  valor DISTINTO a "No Aplica"  y el campo “TipoDocumentoLegal” debe ser 32</t>
    </r>
    <r>
      <rPr>
        <sz val="11"/>
        <color theme="1"/>
        <rFont val="Times New Roman"/>
        <family val="1"/>
      </rPr>
      <t>.</t>
    </r>
  </si>
  <si>
    <r>
      <t xml:space="preserve">Val. 32_ Cuando el campo "TipoMitigador" es 25 ó 26, el campo "IdGarantiaTraspaso" </t>
    </r>
    <r>
      <rPr>
        <b/>
        <sz val="11"/>
        <color rgb="FF00B050"/>
        <rFont val="Calibri"/>
        <family val="2"/>
        <scheme val="minor"/>
      </rPr>
      <t>debe tener un valor DISTINTO a "NoAplica"</t>
    </r>
    <r>
      <rPr>
        <sz val="11"/>
        <color theme="1"/>
        <rFont val="Calibri"/>
        <family val="2"/>
        <scheme val="minor"/>
      </rPr>
      <t xml:space="preserve"> y el campo "TipoDocumentoLegal" debe ser 23 ó 24.
Val. 35_Cuando el campo “TipoMitigador” esta entre 32 y el  37 (inclusive), el campo “IdGarantiaTraspaso” </t>
    </r>
    <r>
      <rPr>
        <b/>
        <sz val="11"/>
        <color rgb="FF00B050"/>
        <rFont val="Calibri"/>
        <family val="2"/>
        <scheme val="minor"/>
      </rPr>
      <t>debe tener un  valor DISTINTO a "NoAplica"</t>
    </r>
    <r>
      <rPr>
        <sz val="11"/>
        <color theme="1"/>
        <rFont val="Calibri"/>
        <family val="2"/>
        <scheme val="minor"/>
      </rPr>
      <t xml:space="preserve">  y el campo “TipoDocumentoLegal” debe ser 32.
</t>
    </r>
  </si>
  <si>
    <t>Se realiza el siguiente ajuste a la validación; de manera que valide también que cuando el "TipoEnfoque" es "0" el "TipoSegmento" sea "0".</t>
  </si>
  <si>
    <t>Cuando el campo “TipoSegmento” sea “0” el campo “TipoEnfoque” debe ser “0”.</t>
  </si>
  <si>
    <r>
      <t xml:space="preserve">Cuando el campo “TipoSegmento” sea “0” el campo “TipoEnfoque” debe ser “0” </t>
    </r>
    <r>
      <rPr>
        <sz val="12"/>
        <color rgb="FF00B050"/>
        <rFont val="Calibri"/>
        <family val="2"/>
        <scheme val="minor"/>
      </rPr>
      <t>y viceversa</t>
    </r>
    <r>
      <rPr>
        <sz val="11"/>
        <color theme="1"/>
        <rFont val="Calibri"/>
        <family val="2"/>
        <scheme val="minor"/>
      </rPr>
      <t>.</t>
    </r>
  </si>
  <si>
    <t>Se le agrega a las validaciones el siguiente texto:  "(..) diferente a "NoAplica" (…)</t>
  </si>
  <si>
    <t>28. Si el campo "IndicadorFormaTraspasoBien" es igual a "1"se debe indicar un valor en el campo “IdGarantiaTraspaso” y este debe de existir en el Archivo de Fideicomisos.
52.  Si el campo "IndicadorFormaTraspasoBien" es igual a "2"se debe indicar un valor  en el campo “IdGarantiaTraspaso” y este debe de existir en el Archivo de Garantias Mobiliarias.</t>
  </si>
  <si>
    <r>
      <t xml:space="preserve">28. Si el campo "IndicadorFormaTraspasoBien" es igual a "1"se debe indicar un valor </t>
    </r>
    <r>
      <rPr>
        <b/>
        <sz val="11"/>
        <color rgb="FF00B050"/>
        <rFont val="Calibri"/>
        <family val="2"/>
        <scheme val="minor"/>
      </rPr>
      <t xml:space="preserve">diferente a "NoAplica" </t>
    </r>
    <r>
      <rPr>
        <sz val="11"/>
        <color theme="1"/>
        <rFont val="Calibri"/>
        <family val="2"/>
        <scheme val="minor"/>
      </rPr>
      <t xml:space="preserve">en el campo “IdGarantiaTraspaso” y este debe de existir en el Archivo de Fideicomisos.
52.  Si el campo "IndicadorFormaTraspasoBien" es igual a "2"se debe indicar un valor </t>
    </r>
    <r>
      <rPr>
        <b/>
        <sz val="11"/>
        <color rgb="FF00B050"/>
        <rFont val="Calibri"/>
        <family val="2"/>
        <scheme val="minor"/>
      </rPr>
      <t>diferente a "NoAplica"</t>
    </r>
    <r>
      <rPr>
        <sz val="11"/>
        <color theme="1"/>
        <rFont val="Calibri"/>
        <family val="2"/>
        <scheme val="minor"/>
      </rPr>
      <t xml:space="preserve"> en el campo “IdGarantiaTraspaso” y este debe de existir en el Archivo de Garantias Mobiliarias.</t>
    </r>
  </si>
  <si>
    <r>
      <t xml:space="preserve">Se modifica la descripción del campo "TasaIncumplimiento" ; el campo se resalta en color verde. 
"(...) Se debe reportar la Tasa de incumplimiento aplicable a cada segmento y categoría de riesgo conforme a lo establecido en el Artículo N° 15 del Reglamento sobre Cálculo de Estimaciones crediticias. </t>
    </r>
    <r>
      <rPr>
        <b/>
        <sz val="11"/>
        <color rgb="FF00B050"/>
        <rFont val="Calibri"/>
        <family val="2"/>
        <scheme val="minor"/>
      </rPr>
      <t>Se exeptuan todas las operaciones realizadas bajo la Ley 9274 y su Reglamento (Acuerdo SUGEF 15-16),  estas deben ser reportadas con el valor "0" en este campo. (...)"</t>
    </r>
  </si>
  <si>
    <t>Se modifica la validación 50 y se elimina la validación 62.</t>
  </si>
  <si>
    <t>50 (se modifica)
62 (se elimina)</t>
  </si>
  <si>
    <r>
      <t xml:space="preserve">50) Cuando el campo “TipoMitigador” del archivo Garantías de Operaciones tiene el código 10, el valor del campo “IdGarantia” debe existir en el campo “IdGarantiaValor” del archivo garantías valores.  </t>
    </r>
    <r>
      <rPr>
        <strike/>
        <sz val="8"/>
        <color theme="1"/>
        <rFont val="Times New Roman"/>
        <family val="1"/>
      </rPr>
      <t>y el “IdEmisor” de ese registro debe existir y ser igual al “IdEntidad” del encabezado del mismo archivo.”
62) Cuando el campo “TipoMitigador” del archivo Garantías de Operaciones tiene el código 10, el valor del campo “IdGarantia” debe existir en el campo “IdGarantiaValor” del archivo garantías valores.  y el “IdEmisor” de ese registro debe existir y ser igual al “IdEntidad” del encabezado del mismo archivo.”</t>
    </r>
    <r>
      <rPr>
        <sz val="8"/>
        <color theme="1"/>
        <rFont val="Times New Roman"/>
        <family val="1"/>
      </rPr>
      <t xml:space="preserve"> (eliminada)</t>
    </r>
  </si>
  <si>
    <t xml:space="preserve">50) Cuando el campo “TipoMitigador” del archivo Garantías de Operaciones tiene el código 10, el valor del campo “IdGarantia” debe existir en el campo “IdGarantiaValor” del archivo garantías valores.  </t>
  </si>
  <si>
    <t>Se modifica la validación 02 y se elimina la validación 05 del Archivo de Deudores.</t>
  </si>
  <si>
    <t>02 (Se modifica)
05 (se elimina)</t>
  </si>
  <si>
    <r>
      <t>02) Cuando el campo “TipoAsignaciónCalificacion” tiene códigos diferentes a cero según la Tabla “Tipo_Asignacion_Calificacion” debe reportarse la información de los campos “CategoriaCalificación”, “CalificacionRiesgo” y “CodigoEmpresaCalificadora”.</t>
    </r>
    <r>
      <rPr>
        <b/>
        <sz val="11"/>
        <color rgb="FF00B050"/>
        <rFont val="Times New Roman"/>
        <family val="1"/>
      </rPr>
      <t xml:space="preserve">
</t>
    </r>
    <r>
      <rPr>
        <sz val="11"/>
        <color theme="1"/>
        <rFont val="Times New Roman"/>
        <family val="1"/>
      </rPr>
      <t xml:space="preserve">
05) </t>
    </r>
    <r>
      <rPr>
        <strike/>
        <sz val="8"/>
        <color theme="1"/>
        <rFont val="Times New Roman"/>
        <family val="1"/>
      </rPr>
      <t xml:space="preserve">Los campos “CalificacionRiesgo”, “CodigoEmpresaCalificadora” y “CategoriaCalificacion” deben corresponder con los valores de la tabla Equivalencia_Calificaciones_Agencias_Calificadoras, y estos valores deben estar con estado activo. </t>
    </r>
    <r>
      <rPr>
        <sz val="8"/>
        <color theme="1"/>
        <rFont val="Times New Roman"/>
        <family val="1"/>
      </rPr>
      <t>(eliminada)</t>
    </r>
    <r>
      <rPr>
        <strike/>
        <sz val="8"/>
        <color theme="1"/>
        <rFont val="Times New Roman"/>
        <family val="1"/>
      </rPr>
      <t xml:space="preserve">
</t>
    </r>
  </si>
  <si>
    <r>
      <t>02) Cuando el campo “TipoAsignaciónCalificacion” tiene códigos diferentes a cero según la Tabla “Tipo_Asignacion_Calificacion” debe reportarse la información de los campos “CategoriaCalificación”</t>
    </r>
    <r>
      <rPr>
        <b/>
        <sz val="11"/>
        <color rgb="FF00B050"/>
        <rFont val="Calibri"/>
        <family val="2"/>
        <scheme val="minor"/>
      </rPr>
      <t>, “CalificacionRiesgo” y “CodigoEmpresaCalificadora”, los valores deben corresponder con los indicados en la tabla Equivalencia_Calificaciones_Agencias_Calificadoras y estar con estado activo.</t>
    </r>
  </si>
  <si>
    <t>Se incluye una nueva validación en el Archivo de Operaciones.</t>
  </si>
  <si>
    <t xml:space="preserve">Se modifican las validaciones 188, 189, 190, que corresponden a validaciones que hace referencia a "etapa". Y se crea la validación 508. </t>
  </si>
  <si>
    <t>188-Cuando en campo “CodigoCategoriaRiesgo” tiene los códigos “1” ó “2”, el dato del campo “CodigoEtapa” debe ser 1.
189- Cuando en campo “CodigoCategoriaRiesgo” tiene el código “3” ó “4”, el dato del campo “CodigoEtapa” debe ser 2.
190-Cuando en campo “CodigoCategoriaRiesgo” tiene los códigos “5”,“6”,“7” ú “8” ,  el dato del campo “CodigoEtapa” debe ser 3.</t>
  </si>
  <si>
    <r>
      <t>188_</t>
    </r>
    <r>
      <rPr>
        <b/>
        <sz val="11"/>
        <color rgb="FF00B050"/>
        <rFont val="Calibri"/>
        <family val="2"/>
        <scheme val="minor"/>
      </rPr>
      <t xml:space="preserve">Cuando el TipoOperacionSFN es igual a 1 y el </t>
    </r>
    <r>
      <rPr>
        <sz val="11"/>
        <color theme="1"/>
        <rFont val="Calibri"/>
        <family val="2"/>
        <scheme val="minor"/>
      </rPr>
      <t>campo “CodigoCategoriaRiesgo” tiene los códigos “1” ó “2”, el dato del campo “CodigoEtapa” debe ser 1.
189_</t>
    </r>
    <r>
      <rPr>
        <b/>
        <sz val="11"/>
        <color rgb="FF00B050"/>
        <rFont val="Calibri"/>
        <family val="2"/>
        <scheme val="minor"/>
      </rPr>
      <t xml:space="preserve">Cuando el TipoOperacionSFN es igual a 1 y el </t>
    </r>
    <r>
      <rPr>
        <sz val="11"/>
        <color theme="1"/>
        <rFont val="Calibri"/>
        <family val="2"/>
        <scheme val="minor"/>
      </rPr>
      <t>campo “CodigoCategoriaRiesgo” tiene el código “3” ó “4”, el dato del campo “CodigoEtapa” debe ser 2.
190_</t>
    </r>
    <r>
      <rPr>
        <b/>
        <sz val="11"/>
        <color rgb="FF00B050"/>
        <rFont val="Calibri"/>
        <family val="2"/>
        <scheme val="minor"/>
      </rPr>
      <t>Cuando el TipoOperacionSFN es igual a 1 y el</t>
    </r>
    <r>
      <rPr>
        <sz val="11"/>
        <color theme="1"/>
        <rFont val="Calibri"/>
        <family val="2"/>
        <scheme val="minor"/>
      </rPr>
      <t xml:space="preserve"> campo “CodigoCategoriaRiesgo” tiene los códigos “5”,“6”,“7” ú “8” ,  el dato del campo “CodigoEtapa” debe ser 3.
508_ </t>
    </r>
    <r>
      <rPr>
        <b/>
        <sz val="11"/>
        <color rgb="FF00B050"/>
        <rFont val="Calibri"/>
        <family val="2"/>
        <scheme val="minor"/>
      </rPr>
      <t>Cuando el TipoOperacionSFN es diferente a 1,  el dato del campo “CodigoEtapa” y "TipoSegmento" deben ser 0.</t>
    </r>
  </si>
  <si>
    <t>Validación_509_Cuando el deudor no tenga entre todas sus operaciones  al menos una operación reportada con alguno de los código 4, 5, 6 ó 7 en el campo  "TipoCarteraCrediticia",  el "SaldoOperacionSegmentacion" debe ser cero.</t>
  </si>
  <si>
    <t>Se modifica la redacción de la validación,</t>
  </si>
  <si>
    <r>
      <t>El campo “CodigoCategoriaRiesgo” debe ser:
     a-  8 si el campo "TipoEstadoOperacionCrediticia" de alguna de las operaciones del deudor tiene el código 5 ó 6; ó
     b-  mínimo 4,   si el  valor del campo “TipoMotivoOperacionEspecial”</t>
    </r>
    <r>
      <rPr>
        <b/>
        <sz val="11"/>
        <color rgb="FF00B050"/>
        <rFont val="Calibri"/>
        <family val="2"/>
        <scheme val="minor"/>
      </rPr>
      <t xml:space="preserve"> de alguna de las operaciones del deudor</t>
    </r>
    <r>
      <rPr>
        <sz val="11"/>
        <color theme="1"/>
        <rFont val="Calibri"/>
        <family val="2"/>
        <scheme val="minor"/>
      </rPr>
      <t xml:space="preserve"> es “1” ; ó
     c-  mínimo 7 si el valor del campo “TipoMotivoOperacionEspecial” </t>
    </r>
    <r>
      <rPr>
        <b/>
        <sz val="11"/>
        <color rgb="FF00B050"/>
        <rFont val="Calibri"/>
        <family val="2"/>
        <scheme val="minor"/>
      </rPr>
      <t>de alguna de las operaciones del deudor</t>
    </r>
    <r>
      <rPr>
        <sz val="11"/>
        <color theme="1"/>
        <rFont val="Calibri"/>
        <family val="2"/>
        <scheme val="minor"/>
      </rPr>
      <t xml:space="preserve"> es “2”.</t>
    </r>
  </si>
  <si>
    <r>
      <t>El campo “IdFondeadorSBD” debe ser nulo cuando para el "IdOperacionCredito" es reportado con alguno de los códigos  201, 211, 212, 213, 214, 221, 222, 223, 301, 302, 303, 401, 402, 403 ó 435 en el campo “</t>
    </r>
    <r>
      <rPr>
        <b/>
        <sz val="11"/>
        <color rgb="FF00B050"/>
        <rFont val="Calibri"/>
        <family val="2"/>
        <scheme val="minor"/>
      </rPr>
      <t>Tipo</t>
    </r>
    <r>
      <rPr>
        <sz val="11"/>
        <color theme="1"/>
        <rFont val="Calibri"/>
        <family val="2"/>
        <scheme val="minor"/>
      </rPr>
      <t>OrigenRecursos" del Archivo Origen de los Recursos.</t>
    </r>
  </si>
  <si>
    <t>Se agregan 8 nuevas validaciones</t>
  </si>
  <si>
    <t>Validaciones 41, 42, 43, 44, 45, 46, 47, 48.</t>
  </si>
  <si>
    <t>41_El campo "TipoActividadEconomicaDeudor" debe existir en la tabla TIPO_ACTIVIDAD_ECONOMICA.
42_El campo "TipoIndicadorGeneradorDivisasSBD" debe existir en la tabla TIPO_INDICADOR_GENERADOR_DIVISAS_SBD.
43_La combinación de los siguientes campos: TipoPersonaDeudor y IdDeudor, no deben repetirse.
44_El campo CodigoSectorEconomico debe existir en la tabla SECTOR_ECONOMICO.
45_El campo "TipoCondicionEspecialDeudor" debe existir en la tabla TIPO_CONDICIONES_ESPECIALES_DEUDOR.
46_El campo "TipoIndicadorGeneradorDivisas" debe existir en la tabla TIPO_INDICADOR_GENERADOR_DIVISAS.
47_El campo "TipoAsignaciónCalificacion" debe existir en la tabla TIPO_ASIGNACION_CALIFICACION.
48_El campo "TipoRiesgoCambiarioDeudor" debe existir en la tabla TIPO_RIESGO_CAMBIARIO_DEUDOR.</t>
  </si>
  <si>
    <t>ESTRUCTURA GENERAL DE XML SICVECA</t>
  </si>
  <si>
    <t>&lt;?xml version=”2.0” encoding=”UTF-8”?&gt;</t>
  </si>
  <si>
    <t>&lt;ArchivoSICVECA&gt;</t>
  </si>
  <si>
    <t>&lt;Encabezado&gt;</t>
  </si>
  <si>
    <t>&lt;ClaseDato/&gt;</t>
  </si>
  <si>
    <t>&lt;VersionClaseDato /&gt;</t>
  </si>
  <si>
    <t>&lt;Archivo /&gt;</t>
  </si>
  <si>
    <t>&lt;VersionArchivo /&gt;</t>
  </si>
  <si>
    <t>&lt;Periodo /&gt;</t>
  </si>
  <si>
    <t>&lt;IdEntidad /&gt;</t>
  </si>
  <si>
    <t>&lt;TipoCarga /&gt;</t>
  </si>
  <si>
    <t>&lt;TipoMonedaOperacion/&gt;</t>
  </si>
  <si>
    <t>&lt;/Encabezado&gt;</t>
  </si>
  <si>
    <t>&lt;Datos&gt;</t>
  </si>
  <si>
    <t>...........</t>
  </si>
  <si>
    <t xml:space="preserve">  &lt;/Datos&gt;  </t>
  </si>
  <si>
    <t>&lt;/ArchivoSICVECA&gt;</t>
  </si>
  <si>
    <t>LOS ARCHIVOS DE ENVÍO PARA EL SICVECA EN FORMATO XML ESTÁN BASADOS EN DOS BLOQUES PRINCIPALES:</t>
  </si>
  <si>
    <r>
      <rPr>
        <b/>
        <sz val="11"/>
        <color theme="1"/>
        <rFont val="Cambria"/>
        <family val="1"/>
      </rPr>
      <t>·         Bloque de Encabezado:</t>
    </r>
    <r>
      <rPr>
        <sz val="11"/>
        <color theme="1"/>
        <rFont val="Cambria"/>
        <family val="1"/>
      </rPr>
      <t xml:space="preserve"> es una sección genérica que debe enviarse en cada XML de información solicitada por la SUGEF.</t>
    </r>
  </si>
  <si>
    <r>
      <rPr>
        <b/>
        <sz val="11"/>
        <color theme="1"/>
        <rFont val="Cambria"/>
        <family val="1"/>
      </rPr>
      <t xml:space="preserve">·         Bloque de Datos: </t>
    </r>
    <r>
      <rPr>
        <sz val="11"/>
        <color theme="1"/>
        <rFont val="Cambria"/>
        <family val="1"/>
      </rPr>
      <t>es la sección donde se definen los datos propios de la información que la SUGEF solicita.</t>
    </r>
  </si>
  <si>
    <r>
      <t xml:space="preserve">Para algunos de los tags de datos existen datos predeterminados o que su valor pertenece a una lista de valores o que sus valores son equivalentes a una tabla; para esto en la descripción del tag se indica el valor o los valores del campo haciendo referencia al documento de descripción de las tablas </t>
    </r>
    <r>
      <rPr>
        <b/>
        <i/>
        <sz val="11"/>
        <color theme="1"/>
        <rFont val="Cambria"/>
        <family val="1"/>
      </rPr>
      <t>“Tablas utilizadas en la documentación de datos de envío”</t>
    </r>
    <r>
      <rPr>
        <sz val="11"/>
        <color theme="1"/>
        <rFont val="Cambria"/>
        <family val="1"/>
      </rPr>
      <t>.</t>
    </r>
  </si>
  <si>
    <t>CAMPOS DE LA ESTRUCTURA GENERAL DEL ARCHIVO SICVECA</t>
  </si>
  <si>
    <t>NOMBRE  DEL TAG</t>
  </si>
  <si>
    <t>TIPO DATO</t>
  </si>
  <si>
    <t>TAMAÑO FORMATO</t>
  </si>
  <si>
    <t>ESTADO</t>
  </si>
  <si>
    <t>OBLIGATORIO</t>
  </si>
  <si>
    <t>DESCRIPCIÓN</t>
  </si>
  <si>
    <t>TABLA CATALOGO ASOCIADA</t>
  </si>
  <si>
    <t>ClaseDato</t>
  </si>
  <si>
    <t>Numérico</t>
  </si>
  <si>
    <t>1 a 5</t>
  </si>
  <si>
    <r>
      <t xml:space="preserve">
Código interno de carga para la clase de datos. 
--------------------------------------------------
</t>
    </r>
    <r>
      <rPr>
        <b/>
        <sz val="11"/>
        <color rgb="FF0070C0"/>
        <rFont val="Cambria"/>
        <family val="1"/>
      </rPr>
      <t>Referirse a la tabla: Clase_Dato.</t>
    </r>
    <r>
      <rPr>
        <sz val="11"/>
        <rFont val="Cambria"/>
        <family val="1"/>
      </rPr>
      <t xml:space="preserve">
</t>
    </r>
  </si>
  <si>
    <t>CLASE DATO</t>
  </si>
  <si>
    <t>VersionClaseDato</t>
  </si>
  <si>
    <t>1 - 10 enteros
2 decimales</t>
  </si>
  <si>
    <t xml:space="preserve">
Número de versión de la Clase de Datos en un inicio esta versión debe venir como 2.0
</t>
  </si>
  <si>
    <t>1 a 15</t>
  </si>
  <si>
    <r>
      <t xml:space="preserve">
Código interno de carga del archivo o bloque. 
--------------------------------------------------
</t>
    </r>
    <r>
      <rPr>
        <b/>
        <sz val="11"/>
        <color rgb="FF0070C0"/>
        <rFont val="Cambria"/>
        <family val="1"/>
      </rPr>
      <t>Referirse a la tabla: Archivo.</t>
    </r>
    <r>
      <rPr>
        <sz val="11"/>
        <rFont val="Cambria"/>
        <family val="1"/>
      </rPr>
      <t xml:space="preserve">
</t>
    </r>
  </si>
  <si>
    <t>VersionArchivo</t>
  </si>
  <si>
    <t xml:space="preserve">
Número de versión del archivo en un inicio esta versión debe venir como 2.0
</t>
  </si>
  <si>
    <t>Periodo</t>
  </si>
  <si>
    <t>dd/mm/yyyy</t>
  </si>
  <si>
    <t xml:space="preserve">
Código del periodo es la fecha que corresponde al periodo que cumple la carga del archivo
</t>
  </si>
  <si>
    <t>IdEntidad</t>
  </si>
  <si>
    <t>Texto</t>
  </si>
  <si>
    <t>1 a 30</t>
  </si>
  <si>
    <t xml:space="preserve">
Identificador de la entidad que envía los datos corresponde al número de cédula jurídica. 
</t>
  </si>
  <si>
    <t>TipoCarga</t>
  </si>
  <si>
    <t>1 a 2</t>
  </si>
  <si>
    <r>
      <t xml:space="preserve">
Define si la carga es nueva una prórroga un reenvío o un cambio. 
--------------------------------------------------
</t>
    </r>
    <r>
      <rPr>
        <b/>
        <sz val="11"/>
        <color rgb="FF0070C0"/>
        <rFont val="Cambria"/>
        <family val="1"/>
      </rPr>
      <t>Referirse a la tabla: Tipo_Carga_Clase_Dato.</t>
    </r>
    <r>
      <rPr>
        <sz val="11"/>
        <rFont val="Cambria"/>
        <family val="1"/>
      </rPr>
      <t xml:space="preserve">
</t>
    </r>
  </si>
  <si>
    <t>TIPO CARGA CLASE DATO</t>
  </si>
  <si>
    <t>TipoMonedaOperacion</t>
  </si>
  <si>
    <t>1 a 6</t>
  </si>
  <si>
    <r>
      <t xml:space="preserve">
Tipo de moneda del reporte. La información se recibe en colones costarricenses. 
--------------------------------------------------
</t>
    </r>
    <r>
      <rPr>
        <b/>
        <sz val="11"/>
        <color rgb="FF0070C0"/>
        <rFont val="Cambria"/>
        <family val="1"/>
      </rPr>
      <t>Referirse a la tabla: Tipo_Moneda.</t>
    </r>
    <r>
      <rPr>
        <sz val="11"/>
        <rFont val="Cambria"/>
        <family val="1"/>
      </rPr>
      <t xml:space="preserve">
</t>
    </r>
  </si>
  <si>
    <t>Validaciones.</t>
  </si>
  <si>
    <t>Validaciones De Encabezado.</t>
  </si>
  <si>
    <t>1.  Verificar que el “IdEntidad” corresponda a uno de la tabla de Entidades en la base de datos de la SUGEF y se encuentre activa.</t>
  </si>
  <si>
    <t>2.  Verificar que los tipos de moneda correspondan en la tabla de Monedas de la base de datos de la SUGEF.</t>
  </si>
  <si>
    <t>3.  Verificar que el campo Tipo de Moneda del encabezado del reporte venga únicamente en colones. Esta validación implica que todos los montos de los archivos deben venir colonizados con las excepciones que se indiquen en la columna “Descripción” en los campos que aplique. El tipo de cambio que se debe utilizar en la colonización de los montos es el “Tipo de cambio de referencia” del Banco Central de Costa Rica” al último día natural del mes de corte de la información.</t>
  </si>
  <si>
    <t>4.  Verificar que el campo”ClaseDato” corresponda a la tabla Clase de datos.</t>
  </si>
  <si>
    <t>5.  Verificar que el campo “Archivo” corresponda en la tabla de Archivos.</t>
  </si>
  <si>
    <t>6.  Verificar que el campo “TipoCarga” corresponda en la tabla Tipo_carga_clase_dato.</t>
  </si>
  <si>
    <t>Validaciones Generales.</t>
  </si>
  <si>
    <t>1.  El campo “Registro” debe ser consecutivo empezando por el número uno en cada archivo.</t>
  </si>
  <si>
    <t>2.  Tipo de Dato: este elemento describe si el campo debe ser numéricoalfanumérico o fecha.</t>
  </si>
  <si>
    <t>a.  Cuando el tipo de dato es numérico el campo debe venir numérico.</t>
  </si>
  <si>
    <t>b.  Cuando el tipo de dato es fecha el campo debe contener una fecha con la siguiente estructura: dd/mm/yyyy</t>
  </si>
  <si>
    <t xml:space="preserve">c.  Cuando el tipo de dato es alfanumérico el campo puede contener una mezcla de números y letras. </t>
  </si>
  <si>
    <t>d.  Cuando se trate de nombre y apellidos de personas físicas y razón social no debe llevar tildes ni caracteres como “/”, “|”, “\”, “#”o “%” para indicar una letra Ñ. Y además no debe contener los caracteres: “.”(punto) ni “”, ” (doble comilla) ni espacios al inicio ni al final de la cadena de texto.</t>
  </si>
  <si>
    <t>e.   La restricción para la “Ñ” aplica únicamente para los campos “Nombre” “Apellidos” y “RazonSocial”.</t>
  </si>
  <si>
    <t>3.  Tamaño-formato: este elemento indica el tamaño del campo</t>
  </si>
  <si>
    <t>a.  Cuando se indica un rango como por ejemplo “1 a 5” significa que el campo puede tener desde un caracter hasta cinco caracteres.</t>
  </si>
  <si>
    <t>b.  Cuando se indica un rango como por ejemplo “0 a 20” significa que el campo puede tener de cero caracteres a 20 caracteres.</t>
  </si>
  <si>
    <t xml:space="preserve">c.  Cuando se indica un rango como por ejemplo “1 a 10 números enteros más dos decimales” significa que el campo puede tener desde un caracter hasta diez números enteros con dos decimales. </t>
  </si>
  <si>
    <t>d.   La separación de decimales es punto.</t>
  </si>
  <si>
    <t>4.  Estado: este elemento indica si el campo es activo o inactivo.</t>
  </si>
  <si>
    <t>a.  Cuando se indica “Activo” significa que el campo debe ser reportado por las entidades financieras para todas las operaciones o deudores del archivo correspondiente.</t>
  </si>
  <si>
    <t>b.  Cuando se indica “Inactivo” significa que el campo no debe ser reportado por las entidades financieras.</t>
  </si>
  <si>
    <t>5.  Descripción: Este elemento indica la descripción del campo, en algunos casos indica los códigos que deben utilizarse en el campo y en otros casos              indica la tabla de referencia que aplica para ese campo.</t>
  </si>
  <si>
    <t xml:space="preserve">a.  Cuando se indica en la descripción los códigos a utilizar el campo debe contener alguno de esos códigos según corresponda. </t>
  </si>
  <si>
    <t>b.  Cuando se hace referencia a una tabla el campo debe contener los códigos que tiene la tabla. Las tablas se encuentran en los archivos “TablasDocumentacionXML_Primera Parte.doc” y “TablasDocumentacionXML_Segunda Parte.doc”.</t>
  </si>
  <si>
    <t>6.  Obligatorio: Este elemento indica si el campo debe venir obligatoriamente o no</t>
  </si>
  <si>
    <t>a.  Cuando el elemento indica “SI” significa que el campo debe ser reportado por la entidad.</t>
  </si>
  <si>
    <t>b.  Cuando el elemento indica “NO” esto no necesariamente implica que no deba enviarse el valor correspondiente ya que en algunos casos el campo debe ser reportado según se indique en las validaciones.</t>
  </si>
  <si>
    <t>BLOQUE PARA INFORMACIÓN DEL ARCHIVO DEUDORES</t>
  </si>
  <si>
    <t>DEFINICION PARA INFORMACIÓN DEL ARCHIVO DEUDORES</t>
  </si>
  <si>
    <t>Este archivo contiene los valores necesarios para realizar la carga de la información de Deudores y Codeudores de una Entidad Financiera.</t>
  </si>
  <si>
    <r>
      <t xml:space="preserve">El formato de envío de la información se encuentra en el archivo:  </t>
    </r>
    <r>
      <rPr>
        <b/>
        <sz val="11"/>
        <color rgb="FF0070C0"/>
        <rFont val="Cambria"/>
        <family val="1"/>
      </rPr>
      <t>NEC2024_Deudores.xml (5101)</t>
    </r>
    <r>
      <rPr>
        <sz val="11"/>
        <color theme="1"/>
        <rFont val="Cambria"/>
        <family val="1"/>
      </rPr>
      <t xml:space="preserve">, estado </t>
    </r>
    <r>
      <rPr>
        <b/>
        <sz val="11"/>
        <color rgb="FF0070C0"/>
        <rFont val="Cambria"/>
        <family val="1"/>
      </rPr>
      <t>Activo</t>
    </r>
    <r>
      <rPr>
        <sz val="11"/>
        <color theme="1"/>
        <rFont val="Cambria"/>
        <family val="1"/>
      </rPr>
      <t>.</t>
    </r>
  </si>
  <si>
    <t>METODOLOGÍA DE USO PARA INFORMACIÓN DEL ARCHIVO DEUDORES</t>
  </si>
  <si>
    <t>El uso de este XML es permanente para todos los periodos desde su primer envío.</t>
  </si>
  <si>
    <t>VERSION PARA INFORMACIÓN DEL ARCHIVO DEUDORES</t>
  </si>
  <si>
    <t>Version inicial producto de la publicación del nuevo Reglamento sobre Cálculo de Estimaciones Crediticias en vigencia a partir de enero 2024 es 2.0</t>
  </si>
  <si>
    <t>ESTRUCTURA XML PARA INFORMACIÓN DEL ARCHIVO DEUDORES</t>
  </si>
  <si>
    <t>&lt;Registro id="" accion=""&gt;</t>
  </si>
  <si>
    <t>&lt;TipoDeudorSFN/&gt;</t>
  </si>
  <si>
    <t>&lt;TipoPersonaDeudor/&gt;</t>
  </si>
  <si>
    <t>&lt;IdDeudor/&gt;</t>
  </si>
  <si>
    <t>&lt;CodigoSectorEconomico/&gt;</t>
  </si>
  <si>
    <t>&lt;TipoCapacidadPago/&gt;</t>
  </si>
  <si>
    <t>&lt;SaldoTotalSegmentacion/&gt;</t>
  </si>
  <si>
    <t>&lt;TipoCondicionEspecialDeudor/&gt;</t>
  </si>
  <si>
    <t>&lt;FechaCalificacionRiesgo/&gt;</t>
  </si>
  <si>
    <t>&lt;TipoIndicadorGeneradorDivisas/&gt;</t>
  </si>
  <si>
    <t>&lt;TipoAsignacionCalificacion/&gt;</t>
  </si>
  <si>
    <t>&lt;CategoriaCalificacion/&gt;</t>
  </si>
  <si>
    <t>&lt;CalificacionRiesgo/&gt;</t>
  </si>
  <si>
    <t>&lt;CodigoEmpresaCalificadora/&gt;</t>
  </si>
  <si>
    <t>&lt;IndicadorVinculadoEntidad/&gt;</t>
  </si>
  <si>
    <t>&lt;IndicadorVinculadoGrupoFinanciero/&gt;</t>
  </si>
  <si>
    <t>&lt;IdGrupoInteresEconomico/&gt;</t>
  </si>
  <si>
    <t>&lt;TipoComportamientoPago/&gt;</t>
  </si>
  <si>
    <t>&lt;TipoActividadEconomicaDeudor/&gt;</t>
  </si>
  <si>
    <t>&lt;TipoComportamientoPagoSBD/&gt;</t>
  </si>
  <si>
    <t>&lt;TipoBeneficiarioSBD/&gt;</t>
  </si>
  <si>
    <t>&lt;TotalOperacionesRestructuradasSBD/&gt;</t>
  </si>
  <si>
    <t>&lt;TipoIndicadorGeneradorDivisasSBD/&gt;</t>
  </si>
  <si>
    <t>&lt;RiesgoCambiarioDeudor/&gt;</t>
  </si>
  <si>
    <t>&lt;MontoIngresoTotalDeudor/&gt;</t>
  </si>
  <si>
    <t>&lt;TotalCargaMensualCSD/&gt;</t>
  </si>
  <si>
    <t>&lt;IndicadorCSD/&gt;</t>
  </si>
  <si>
    <t>&lt;/Registro&gt;</t>
  </si>
  <si>
    <t>CAMPOS LLAVE PARA INFORMACIÓN DEL ARCHIVO DEUDORES</t>
  </si>
  <si>
    <r>
      <t xml:space="preserve">Los campos que conforman la llave del XML de Deudores son: </t>
    </r>
    <r>
      <rPr>
        <b/>
        <sz val="11"/>
        <color rgb="FF0070C0"/>
        <rFont val="Cambria"/>
        <family val="1"/>
      </rPr>
      <t>TipoPersonaDeudor y IdDeudor.</t>
    </r>
  </si>
  <si>
    <t>CAMPOS DE INFORMACIÓN DE DEUDORES</t>
  </si>
  <si>
    <t>NOMBRE DEL TAG</t>
  </si>
  <si>
    <t>Registro</t>
  </si>
  <si>
    <t xml:space="preserve">
Bloque donde se incluyen los datos. El atributo “id” es obligatorio e indica un consecutivo numérico de registros de envío. El atributo “accion” debe tener alguno de los siguientes valores: “insertar”(si es un registro nuevo)“modificar” (si es un cambio) o “eliminar” (sí se desea eliminar)
</t>
  </si>
  <si>
    <t>TipoDeudorSFN</t>
  </si>
  <si>
    <t>Si</t>
  </si>
  <si>
    <r>
      <t xml:space="preserve">
Se debe identificar el tipo de deudor o Codeudor que se está calificando de acuerdo con la normativa vigente:
Reglamento sobre Cálculo de Estimaciones Crediticias, Acuerdo SUGEF 15-16 ó una combinación de estas normativas.
---------------------------------------------------------------------
</t>
    </r>
    <r>
      <rPr>
        <b/>
        <sz val="11"/>
        <color rgb="FF0070C0"/>
        <rFont val="Cambria"/>
        <family val="1"/>
      </rPr>
      <t>Referirse a la tabla: Tipo_Deudor_SFN</t>
    </r>
    <r>
      <rPr>
        <sz val="11"/>
        <rFont val="Cambria"/>
        <family val="1"/>
      </rPr>
      <t xml:space="preserve">
</t>
    </r>
  </si>
  <si>
    <t>TIPO DEUDOR SFN</t>
  </si>
  <si>
    <t>TipoPersonaDeudor</t>
  </si>
  <si>
    <t>TIPO PERSONA</t>
  </si>
  <si>
    <t>IdDeudor</t>
  </si>
  <si>
    <t xml:space="preserve">
Corresponde al número de identificación del deudor o de los codeudores de la operación o de los participantes de un crédito grupal de garantía solidaria o para el caso de beneficiarios de operaciones del Sistema de Banca para el Desarrollo (Acuerdo SUGEF 15-16).
Adicionalmente los codeudores o participantes de créditos grupales de garantía solidaria de la operación deben ser incluidas en el archivo de Codeudores.
</t>
  </si>
  <si>
    <t>CodigoSectorEconomico</t>
  </si>
  <si>
    <t>1 a 4</t>
  </si>
  <si>
    <r>
      <t xml:space="preserve">
Corresponde registrar el código del sector económico en el cual el deudor o codeudor presta sus servicios o desarrolla su actividad productiva. 
Ejemplo: Si el deudor trabaja o es dueño de un Taller Mecánicodebe indicarse el código “304 Sociedades (empresas) privadas no financieras”.
---------------------------------------------------------------------
</t>
    </r>
    <r>
      <rPr>
        <b/>
        <sz val="11"/>
        <color rgb="FF0070C0"/>
        <rFont val="Cambria"/>
        <family val="1"/>
      </rPr>
      <t>Referirse a la tabla: Sector_Economico</t>
    </r>
    <r>
      <rPr>
        <sz val="11"/>
        <rFont val="Cambria"/>
        <family val="1"/>
      </rPr>
      <t xml:space="preserve">
</t>
    </r>
  </si>
  <si>
    <t>SECTOR ECONOMICO</t>
  </si>
  <si>
    <t>TipoCapacidadPago</t>
  </si>
  <si>
    <r>
      <t xml:space="preserve">
Se refiere al registro del código correspondiente al nivel de la capacidad de pago asignado por la entidad al deudor.
---------------------------------------------------------------------
</t>
    </r>
    <r>
      <rPr>
        <b/>
        <sz val="11"/>
        <color rgb="FF0070C0"/>
        <rFont val="Cambria"/>
        <family val="1"/>
      </rPr>
      <t>Referirse a la tabla: Tipo_Capacidad_Pago</t>
    </r>
    <r>
      <rPr>
        <sz val="11"/>
        <rFont val="Cambria"/>
        <family val="1"/>
      </rPr>
      <t xml:space="preserve">
</t>
    </r>
  </si>
  <si>
    <t>CAPACIDAD PAGO</t>
  </si>
  <si>
    <t>SaldoTotalSegmentacion</t>
  </si>
  <si>
    <t>1 a 20 enteros 2 decimales</t>
  </si>
  <si>
    <t xml:space="preserve">Corresponde a la sumatoria del “SaldoOperacionSegmentacion” reportado en el XML Operaciones Crediticias para cada combinación TipOPersonaDeudor y IdDeudor.
</t>
  </si>
  <si>
    <t>TipoCondicionEspecialDeudor</t>
  </si>
  <si>
    <r>
      <t xml:space="preserve">
Se refiere al registro del código que corresponde a la condición del deudor que este en un proceso de quiebra o en un proceso de concurso de acreedores. Cuando corresponda.
------------------------------------------------ ---------------------
</t>
    </r>
    <r>
      <rPr>
        <b/>
        <sz val="11"/>
        <color rgb="FF0070C0"/>
        <rFont val="Cambria"/>
        <family val="1"/>
      </rPr>
      <t>Referirse a la tabla: Tipo_Condiciones_Especiales_Deudor</t>
    </r>
    <r>
      <rPr>
        <sz val="11"/>
        <rFont val="Cambria"/>
        <family val="1"/>
      </rPr>
      <t xml:space="preserve">
</t>
    </r>
  </si>
  <si>
    <t>CONDICION ESPECIAL DEUDOR</t>
  </si>
  <si>
    <t>FechaCalificacionRiesgo</t>
  </si>
  <si>
    <t xml:space="preserve">
Corresponde al registro de la fecha en la que se realizó la última calificación de categoría de riesgo por parte de una empresa calificadora de riesgo al deudor.
</t>
  </si>
  <si>
    <t>TipoIndicadorGeneradorDivisas</t>
  </si>
  <si>
    <r>
      <t xml:space="preserve">
Corresponde al registro del código según la clasificación designada a los generadores de moneda extranjerade acuerdo con la definición establecida en el documento de Lineamientos Generales para la aplicación del Reglamento sobre Cálculo de Estimaciones.
---------------------------------------------------------------------
</t>
    </r>
    <r>
      <rPr>
        <b/>
        <sz val="11"/>
        <color rgb="FF0070C0"/>
        <rFont val="Cambria"/>
        <family val="1"/>
      </rPr>
      <t xml:space="preserve">Referirse a la tabla: Tipo_Indicador_Generador_Divisas
</t>
    </r>
  </si>
  <si>
    <t>GENERADOR DIVISAS</t>
  </si>
  <si>
    <t>TipoAsignacionCalificacion</t>
  </si>
  <si>
    <r>
      <t xml:space="preserve">
Corresponde al registro del código según el tipo de asignación de la calificación otorgadapor una empresa calificadora de riesgo. Este campo aplica para los deudores que poseen alguna calificación como emisor. Referirse al Anexo 2- del Reglamento sobre Cálculo de Estimaciones.
---------------------------------------------------------------------
</t>
    </r>
    <r>
      <rPr>
        <b/>
        <sz val="11"/>
        <color rgb="FF0070C0"/>
        <rFont val="Cambria"/>
        <family val="1"/>
      </rPr>
      <t>Referirse a la tabla: Tipo_Asignacion_Calificacion</t>
    </r>
    <r>
      <rPr>
        <sz val="11"/>
        <rFont val="Cambria"/>
        <family val="1"/>
      </rPr>
      <t xml:space="preserve">
</t>
    </r>
  </si>
  <si>
    <t>TIPO ASIGNACION CALIFICACION</t>
  </si>
  <si>
    <t>CategoriaCalificacion</t>
  </si>
  <si>
    <t>0 a 1</t>
  </si>
  <si>
    <r>
      <t xml:space="preserve">
Corresponde a la Categoría de Calificación del emisor/deudorsegún la tabla de equivalencias para calificaciones de agencias calificadoras.
---------------------------------------------------------------------
</t>
    </r>
    <r>
      <rPr>
        <b/>
        <sz val="11"/>
        <color rgb="FF0070C0"/>
        <rFont val="Cambria"/>
        <family val="1"/>
      </rPr>
      <t xml:space="preserve">Referirse a la tabla:  Equivalencia_Calificaciones_Agencias_Calificadoras </t>
    </r>
    <r>
      <rPr>
        <sz val="11"/>
        <rFont val="Cambria"/>
        <family val="1"/>
      </rPr>
      <t xml:space="preserve">
</t>
    </r>
  </si>
  <si>
    <t>EQUIVALENCIA AGENCIA CALIFICADORA</t>
  </si>
  <si>
    <t>CalificacionRiesgo</t>
  </si>
  <si>
    <t>Alfanumérico</t>
  </si>
  <si>
    <t>0 a 30</t>
  </si>
  <si>
    <r>
      <t xml:space="preserve">
Corresponde registrar la calificación vigente de riesgo. Se deben usar la nomeclatura de lo códigos utilizados por la Agencia Calificadora que incluyan únicamente la calificación del riesgo de crédito. Por lo tanto los códigos de calificación que se reporten no deben incluir los caracteres que identifican: la calificadorael tipo de instrumento y el riesgo de mercado. Adicionalmentelos códigos no deben incluir las palabras “Nivel” o “Categoría”.
---------------------------------------------------------------------
</t>
    </r>
    <r>
      <rPr>
        <b/>
        <sz val="11"/>
        <color rgb="FF0070C0"/>
        <rFont val="Cambria"/>
        <family val="1"/>
      </rPr>
      <t>Referirse a la tabla: Equivalencia_Calificaciones_Agencias_Calificadoras</t>
    </r>
  </si>
  <si>
    <t>CodigoEmpresaCalificadora</t>
  </si>
  <si>
    <t>0 a 2</t>
  </si>
  <si>
    <r>
      <t xml:space="preserve">
Corresponde al código de la empresa que emite la calificación de riesgo del emisor/deudor.
Considerar que el código de la Empresa Calificadora va a depender de si la calificación corresponde a corto o largo plazo.
---------------------------------------------------------------------
</t>
    </r>
    <r>
      <rPr>
        <b/>
        <sz val="11"/>
        <color rgb="FF0070C0"/>
        <rFont val="Cambria"/>
        <family val="1"/>
      </rPr>
      <t>Referirse a la tabla: Equivalencia_Calificaciones_Agencias_Calificadoras</t>
    </r>
    <r>
      <rPr>
        <sz val="11"/>
        <rFont val="Cambria"/>
        <family val="1"/>
      </rPr>
      <t xml:space="preserve">
</t>
    </r>
  </si>
  <si>
    <t>IndicadorVinculadoEntidad</t>
  </si>
  <si>
    <r>
      <t xml:space="preserve">
Indica si el deudor forma parte del grupo vinculado a la entidad financiera.
---------------------------------------------------------------------
</t>
    </r>
    <r>
      <rPr>
        <b/>
        <sz val="11"/>
        <color rgb="FF0070C0"/>
        <rFont val="Cambria"/>
        <family val="1"/>
      </rPr>
      <t>Utilizar los siguientes valores:  “V”= Vinculado “N”= No Vinculado</t>
    </r>
    <r>
      <rPr>
        <sz val="11"/>
        <rFont val="Cambria"/>
        <family val="1"/>
      </rPr>
      <t xml:space="preserve">
</t>
    </r>
  </si>
  <si>
    <t>IndicadorVinculadoGrupoFinanciero</t>
  </si>
  <si>
    <r>
      <t xml:space="preserve">
Indica si el deudor forma parte del grupo vinculado al grupo o conglomerado financiero.
---------------------------------------------------------------------  
</t>
    </r>
    <r>
      <rPr>
        <b/>
        <sz val="11"/>
        <color rgb="FF0070C0"/>
        <rFont val="Cambria"/>
        <family val="1"/>
      </rPr>
      <t xml:space="preserve">Utilizar los siguientes valores:
“V”= Vinculado“N”= No Vinculado
"F"= Deudor vinculado a una entidad financiera que no forma parte de un grupo o conglomerado financiero.
</t>
    </r>
  </si>
  <si>
    <t>IdGrupoInteresEconomico</t>
  </si>
  <si>
    <t>0 a 6</t>
  </si>
  <si>
    <t xml:space="preserve">
Si el deudor pertenece a un Grupo de Interés Económico utilizar el código asignado por la SUGEF, de lo contrario dejar en blanco.
</t>
  </si>
  <si>
    <t>TipoComportamientoPago</t>
  </si>
  <si>
    <r>
      <t xml:space="preserve">
Código del nivel del comportamiento de pago.
Los niveles están definidos en el documento de Lineamientos del Reglamento sobre Cálculo de Estimaciones.
---------------------------------------------------------------------
</t>
    </r>
    <r>
      <rPr>
        <b/>
        <sz val="11"/>
        <color rgb="FF0070C0"/>
        <rFont val="Cambria"/>
        <family val="1"/>
      </rPr>
      <t>Referirse a la tabla: Tipo_Comportamiento_Pago</t>
    </r>
    <r>
      <rPr>
        <sz val="11"/>
        <rFont val="Cambria"/>
        <family val="1"/>
      </rPr>
      <t xml:space="preserve">
</t>
    </r>
  </si>
  <si>
    <t>COMPORTAMIENTO PAGO</t>
  </si>
  <si>
    <t>TipoActividadEconomicaDeudor</t>
  </si>
  <si>
    <t>1 a 14</t>
  </si>
  <si>
    <r>
      <rPr>
        <sz val="11"/>
        <color rgb="FF000000"/>
        <rFont val="Cambria"/>
        <family val="1"/>
      </rPr>
      <t xml:space="preserve">
Se refiere a la actividad económica a la que se dedica el deudor.Se debe utilizar la lista de Actividades Económicas del CIIU 4 que utiliza CICAC para reportar todas las clases de datos con referencia a actividad económica la que se publicó en circular externa SGF_2389_2024 y a lo comunicado en la circular externa SGF_2599_2024.
---------------------------------------------------------------------
</t>
    </r>
    <r>
      <rPr>
        <b/>
        <sz val="11"/>
        <color rgb="FF0070C0"/>
        <rFont val="Cambria"/>
        <family val="1"/>
      </rPr>
      <t>Referirse a la tabla: TIPO_ACTIVIDAD_ECONOMICA_CIIU4</t>
    </r>
  </si>
  <si>
    <t>ACTIVIDAD ECONOMICA</t>
  </si>
  <si>
    <t>TipoComportamientoPagoSBD</t>
  </si>
  <si>
    <r>
      <t xml:space="preserve">
Código del nivel del comportamiento de pago.
Los niveles están definidos en los lineamientos de la normativa Acuerdo SUGEF 15-16.
Aplica para las operaciones formalizadas a partir del 01 de octubre del 2016 (vigencia ACUERDO 15-16).
---------------------------------------------------------------------
</t>
    </r>
    <r>
      <rPr>
        <b/>
        <sz val="11"/>
        <color rgb="FF0070C0"/>
        <rFont val="Cambria"/>
        <family val="1"/>
      </rPr>
      <t>Referirse a la tabla: Tipo_Comportamiento_Pago_SBD.</t>
    </r>
    <r>
      <rPr>
        <sz val="11"/>
        <rFont val="Cambria"/>
        <family val="1"/>
      </rPr>
      <t xml:space="preserve">
</t>
    </r>
  </si>
  <si>
    <t>COMPORTAMIENTO PAGO SBD</t>
  </si>
  <si>
    <t>TipoBeneficiarioSBD</t>
  </si>
  <si>
    <r>
      <t xml:space="preserve">
Se refiere al tipo de Beneficiario al que pertenece el deudor sujeto a crédito con recursos de Banca para el Desarrollo (Acuerdo SUGEF 15-16).
Aplica para las operaciones formalizadas a partir del 01 de octubre del 2016 (vigencia ACUERDO 15-16).
---------------------------------------------------------------------
</t>
    </r>
    <r>
      <rPr>
        <b/>
        <sz val="11"/>
        <color rgb="FF0070C0"/>
        <rFont val="Cambria"/>
        <family val="1"/>
      </rPr>
      <t>Referirse a la Tabla: Tipo_Beneficiario_SBD.</t>
    </r>
    <r>
      <rPr>
        <sz val="11"/>
        <rFont val="Cambria"/>
        <family val="1"/>
      </rPr>
      <t xml:space="preserve">
</t>
    </r>
  </si>
  <si>
    <t>TIPO BENEFICIARIO SBD</t>
  </si>
  <si>
    <t>TotalOperacionesRestructuradasSBD</t>
  </si>
  <si>
    <t>TipoIndicadorGeneradorDivisasSBD</t>
  </si>
  <si>
    <r>
      <t xml:space="preserve">
Clasificar a los deudores con al menos una operación crediticia en moneda extranjera en la entidaden tres categorías según el nivel de riesgo de crédito asociado a una devaluación inesperada del tipo de cambio referencia.
De conformidad con: 
Lineamientos Generales” del Acuerdo SUGEF 15-16 “Reglamento sobre gestión y evaluación del riesgo de crédito para el Sistema de Banca para el Desarrolloen su capítulo:
VII. Definición de Deudores Generadores y No Generadores de Moneda Extranjera.
Aplica para las operaciones formalizadas a partir del 01 de octubre del 2016 (vigencia ACUERDO 15-16). 
---------------------------------------------------------------------
</t>
    </r>
    <r>
      <rPr>
        <b/>
        <sz val="11"/>
        <color rgb="FF0070C0"/>
        <rFont val="Cambria"/>
        <family val="1"/>
      </rPr>
      <t>Referirse a la tabla: Tipo_Indicador_Generador_Divisas _SBD</t>
    </r>
    <r>
      <rPr>
        <sz val="11"/>
        <rFont val="Cambria"/>
        <family val="1"/>
      </rPr>
      <t xml:space="preserve">
</t>
    </r>
  </si>
  <si>
    <t>TIPO INDICADOR GENERADOR DIVISAS SBD</t>
  </si>
  <si>
    <t>RiesgoCambiarioDeudor</t>
  </si>
  <si>
    <r>
      <t xml:space="preserve">
Riesgo cambiario de crédito del deudor o codeudor. De acuerdo con el documento Lineamientos Generales del Reglamento sobre Cálculo de Estimaciones Crediticias CONASSIF 14-21 y según ACUERDO SUGEF 15-16 Lineamientos al Acuerdo SUGEF 15-16 Sección V. EXPEDIENTE DEL CLIENTE punto 4
Aplica para las operaciones crediticias Formalizadas a partir del 1 de octubre del 2016 (ACUERDO SUGEF 15-16).
--------------------------------------------------------------------
</t>
    </r>
    <r>
      <rPr>
        <b/>
        <sz val="11"/>
        <color rgb="FF0070C0"/>
        <rFont val="Cambria"/>
        <family val="1"/>
      </rPr>
      <t xml:space="preserve"> Referirse a la tabla: Tipo_Riesgo_Cambiario_Deudor</t>
    </r>
    <r>
      <rPr>
        <sz val="11"/>
        <color theme="1"/>
        <rFont val="Cambria"/>
        <family val="1"/>
      </rPr>
      <t xml:space="preserve">
</t>
    </r>
  </si>
  <si>
    <t>TIPO RIESGO CAMBIARIO DEUDOR</t>
  </si>
  <si>
    <t>MontoIngresoTotalDeudor</t>
  </si>
  <si>
    <t>1 a 20 enteros
2 decimales</t>
  </si>
  <si>
    <t xml:space="preserve">
Corresponde al monto del ingreso total del deudor, sumatoria del campo Monto Ingreso según el tipo de ingreso del Archivo de Ingresos.
Cuando el TipoPersona es 2, 4 ó 6, este campo debe reportarse con valor de 0.
Aplica para las operaciones crediticias Formalizadas a partir del 17 de setiembre del 2016, cuando no aplica se debe reportar cero.
</t>
  </si>
  <si>
    <t>TotalCargaMensualCSD</t>
  </si>
  <si>
    <t xml:space="preserve">
Carga mensual al momento de la evaluación: Corresponde a la suma de las cuotas (principal y productos) de todas las operaciones crediticias vigentes reportadas en el Centro de Información Crediticia al momento de la evaluación; para el caso de las tarjetas de crédito la cuota será equivalente al 4% del saldo principal directo.
Aplica para las operaciones crediticias Formalizadas a partir del 17 de setiembre del 2016, cuando no aplica se debe reportar cero.
</t>
  </si>
  <si>
    <t>IndicadorCSD</t>
  </si>
  <si>
    <t>1 a 3 
números enteros</t>
  </si>
  <si>
    <t xml:space="preserve">
Corresponde al indicador de Cobertura del Servicio de la deudaque relaciona todos los ingresos (campo Monto Ingreso Total) y las cuotas (Monto Cuota Principal y Monto cuota intereses) de los créditos reportados para el periodo de envío de la información
Se debe considerar para calcular el “IndicadorCSD”que todas las cuotas deben ser expresadas en forma mensual.
Aplica para las operaciones crediticias Formalizadas a partir del 17 de setiembre del 2016, cuando no aplica se debe reportar cero.</t>
  </si>
  <si>
    <t>VALIDACIONES ARCHIVO DEUDORES</t>
  </si>
  <si>
    <t>Numeración en publicación  anterior</t>
  </si>
  <si>
    <t>N# 1.16</t>
  </si>
  <si>
    <t># T.I</t>
  </si>
  <si>
    <t>Cambio realizado</t>
  </si>
  <si>
    <t xml:space="preserve">
Los campos “TipoPersonaDeudor” y “IdDeudor” deben corresponder con el padrón de personas de la SUGEF y los valores del campo “TipoPersonaDeudor” deben tener la condición de activo en la Tabla Tipo_Persona.
</t>
  </si>
  <si>
    <t xml:space="preserve">
El campo “TipoCapacidadPago” debe reportar alguno de los códigos de la tabla “Tipo_Capacidad_Pago”.
</t>
  </si>
  <si>
    <t>Redacción</t>
  </si>
  <si>
    <t xml:space="preserve">
El campo “IndicadorVinculadoGrupoFinanciero” debe indicar “V” o “F” cuando el campo “IndicadorVinculadoEntidad” indica el código “V”.
</t>
  </si>
  <si>
    <t xml:space="preserve">
El Archivo de Cuotas Atrasadas es obligatorio cuando la entidad tiene un saldo mayor que cero en la cuenta contable 13200000 del Archivo Estado Contable.
Nota: En esta validación no se incluye la cuenta 13300000 debido a que hay entidades que mantienen operaciones crediticias en esa cuenta (Cobro Judicial) con cero días de atraso; no obstantelas cuotas atrasadas de las operaciones que estén en cobro judicial también deben reportarse en el Archivo de Cuotas Atrasadas.
</t>
  </si>
  <si>
    <t xml:space="preserve">El campo "IdDeudor" No debe ser igual al campo "IdEntidad" del encabezado del presente Archivo de Deudores, excepto cuando el campo TipoOperacion del Archivo de Operaciones sea 3.
</t>
  </si>
  <si>
    <r>
      <t xml:space="preserve">
Por cada grupo de interés reportado deben incluirse al menos dos números de cédulas de identificación distintas.
</t>
    </r>
    <r>
      <rPr>
        <b/>
        <sz val="11"/>
        <color rgb="FFFF0000"/>
        <rFont val="Cambria"/>
        <family val="1"/>
      </rPr>
      <t>Inactiva</t>
    </r>
  </si>
  <si>
    <t xml:space="preserve">
El campo “TipoDeudorSFN” debe contener alguno de los valores incluidos en la tabla Tipo_Deudor_SFN activo.
</t>
  </si>
  <si>
    <t xml:space="preserve">
Cuando el campo “TipoDeudorSFN” es 1, todas las operaciones del deudor incluidas las codeudas  debe ser código 1 en el campo “TipoOperacionSFN” del Archivo de Operaciones Crediticias.
</t>
  </si>
  <si>
    <t xml:space="preserve">Cuando el campo “TipoDeudorSFN” es 4, todas las operaciones del deudor incluidas las codeudas  debe ser código 4  en el campo “TipoOperacionSFN” del Archivo de Operaciones Crediticias.
</t>
  </si>
  <si>
    <t xml:space="preserve">Cuando el “TipoDeudorSFN” es 6,  las operaciones del deudor (incluida codeudas) deben presentar unicamente la combinacion de códigos 1 y 4 en el campo  “TipoOperacionSFN” del Archivo de Operaciones Crediticias.
</t>
  </si>
  <si>
    <t>modifica</t>
  </si>
  <si>
    <t xml:space="preserve">
El campo “TipoComportamientoPagoSBD” debe contener alguno de los valores incluidos en la tabla “Tipo_Comportamiento_Pago_SBD”.
</t>
  </si>
  <si>
    <t xml:space="preserve">
Cuando el campo “TipoDeudorSFN” contiene alguno de los códigos 4, 5, 6, 7 el campo “TipoSectorPrioritarioDeudorSBD” del Archivo de operaciones crediticias debe ser mayor a cero para las operaciones donde el campo “TipoOperacionSFN” sea diferente a 1.
</t>
  </si>
  <si>
    <t xml:space="preserve">
Cuando el campo “TipoDeudorSFN” contiene alguno de los códigos 4, 5, 6, 7 el campo “TipoBeneficiarioSBD” debe ser mayor a cero.
</t>
  </si>
  <si>
    <t xml:space="preserve">
El campo “TipoBeneficiarioSBD” debe contener alguno de los valores incluidos en la tabla “Tipo_Beneficiario_SBD”.
</t>
  </si>
  <si>
    <t xml:space="preserve">
Cuando el dato del campo “TipoIndicadorGeneradorDivisasSBD” corresponde al código 5 el dato del campo “TipoOperacion” del archivo Operaciones Crediticias de todas las operaciones del deudor incluidas las codeudas debe ser 7 donde el código del campo “TipoOperacionSFN” sea 3 ó 4.
</t>
  </si>
  <si>
    <t xml:space="preserve">
Cuando el dato del campo “TipoDeudorSFN” corresponde a los códigos 4, 5, 6 o 7 el dato del campo “TipoComportamientoPagoSBD” debe ser mayor a cero. 
</t>
  </si>
  <si>
    <t xml:space="preserve">
Cuando el dato del campo “TipoDeudorSFN” corresponde a los códigos 4, 5, 6 y 7 el dato del campo “TipoIndicadorGeneradorDivisasSBD” debe ser mayor a cero.
</t>
  </si>
  <si>
    <t xml:space="preserve">
Cuando el campo TipoPersonaDeudor es 1, 3 ó 5 y el  “MontoIngresoTotalDeudor” es mayor a cero, este debe ser igual a la sumatoria del campo “MontoIngresoDeudor” del Archivo IngresoDeudores para el IdDeudor y TipoPersonaDeudor.
</t>
  </si>
  <si>
    <t xml:space="preserve">
El código del campo “TotalOperacionesRestructuradasSBD” debe ser igual a cero cuando el campo “TipoDeudorSFN” es 1.
</t>
  </si>
  <si>
    <t xml:space="preserve">Cuando el “TipoDeudorSFN” es código 5, todas las operaciones del deudor incluidas las codeudas deben ser código 3 en el campo “TipoOperacionSFN” del archivo de operaciones crediticias . </t>
  </si>
  <si>
    <t xml:space="preserve">
Cuando el “TipoDeudorSFN” es 7,  las operaciones del deudor (incluida codeudas) deben presentar unicamente la combinacion de códigos 1 y 3 en el campo  “TipoOperacionSFN” del Archivo de Operaciones Crediticias.
</t>
  </si>
  <si>
    <t xml:space="preserve">
Los campos “TipoPersonaDeudor” y “IdDeudor” deben corresponder con los campos “TipoPersonaDeudor” y “IdDeudor” del Archivo de Operaciones o “TipoPersonaDeudor” y “IdDeudorCodeudor” del Archivo Codeudores.</t>
  </si>
  <si>
    <t xml:space="preserve">Modificada: 
</t>
  </si>
  <si>
    <t xml:space="preserve">
Para cada “IdDeudor” y “TipoPersonaDeudor” que conforme parte de un Grupo de Interés Económico, el valor del campo "IdGrupoInteresEconomico" debe coincidir con el número de GIE que le fue asignado en la SUGEF mediante nota o mediante el Sistema Automatizado de Grupos de Interés Económico y Grupo Vinculado.
Nota: Para verificar el dato del "IdGrupoInteresEconomico" puede utilizar la opción “Búsqueda” de la persona en el Sistema Automatizado de Grupos de Interés Económicos y Grupos Vinculados.
</t>
  </si>
  <si>
    <t>Cuando el dato del campo "IndicadorVinculadoEntidad" es igual "V"el  “TipoPersonaDeudor” y , "IdDeudor”, debe estar registrado en la Base de datos de Grupo Vinculado.</t>
  </si>
  <si>
    <t xml:space="preserve">
El campo “TipoBeneficiarioSBD” no debe contener los códigos 4 ó 5 para deudores con operaciones reportadas en el archivo Operaciones cuyo "TipoOperacionSFN" reporte los códigos 3 ó 4 y cuya “FechaFormalización” sea igual o posterior al 01 de diciembre 2021.
</t>
  </si>
  <si>
    <t xml:space="preserve">
El campo “TipoBeneficiarioSBD” no debe contener los códigos 17 ó 18 ó 19 ó 20 para deudores con operaciones reportadas en el archivo Operaciones cuyo "TipoOperacionSFN" reporte los códigos 3 o 4 y cuya “FechaFormalización” anterior al 01 de diciembre 2021.
</t>
  </si>
  <si>
    <t>Los campos "TotalOperacionesRestructuradasSBD", "MontoIngresoTotalDeudor" y "TotalCargaMensualCSD",   NO deben permitir datos negativos.</t>
  </si>
  <si>
    <t>El dato del campo FechaCalificacionRiesgo NO debe corresponder a una fecha posterior al último día del mes de corte de la información.</t>
  </si>
  <si>
    <t>Los campos  “TipoIndicadorGeneradorDivisas" y  “TipoIndicadorGeneradorDivisasSBD” no se pueden reportar los valores 1, 2, ó 3 para períodos de corte posteriores a diciembre 2022.</t>
  </si>
  <si>
    <t xml:space="preserve">Cuando el deudor tenga entres sus facilidades crediticias al menos una operación con los código 4, 5, 6 ó 7 en el campo Tipo Cartera del Archivo de Operaciones, el saldo del campo  "SaldoTotalSegmentacion",  debe ser igual a la sumatoria de los campos "SaldoOperacionSegmentacion" de todas las operaciones del deudor reportadas en el Archivo de Operaciones.   Se acepta una diferencia de 1.000,00. </t>
  </si>
  <si>
    <t xml:space="preserve">El campo “TipoBeneficiarioSBD” no puede ser igual a 16, cuando alguna de las operaciones del deudor se le reporta los códigos 211, 215, 216, 221, 225, 226, 301, 305, 306, 401, 405, 406 ó 435 en el campo "TipoOrigenRecursos" del Archivo de Origen de los Recursos, excepto cuando el IdDeudor es igual a 3002045191.
</t>
  </si>
  <si>
    <t>El campo "TipoActividadEconomicaDeudor" debe existir en la tabla TIPO_ACTIVIDAD_ECONOMICA_CIIU4 y estar activo o vigente a la fecha de corte de la carga en SICVECA.
Vigencia:  Setiembre de 2024</t>
  </si>
  <si>
    <t>El campo "TipoIndicadorGeneradorDivisasSBD" debe existir en la tabla TIPO_INDICADOR_GENERADOR_DIVISAS_SBD.</t>
  </si>
  <si>
    <t>La combinación de los siguientes campos: TipoPersonaDeudor y IdDeudor, no deben repetirse.</t>
  </si>
  <si>
    <t>El campo CodigoSectorEconomico debe existir en la tabla SECTOR_ECONOMICO.</t>
  </si>
  <si>
    <t>El campo "TipoCondicionEspecialDeudor" debe existir en la tabla TIPO_CONDICIONES_ESPECIALES_DEUDOR.</t>
  </si>
  <si>
    <t>El campo "TipoIndicadorGeneradorDivisas" debe existir en la tabla TIPO_INDICADOR_GENERADOR_DIVISAS.</t>
  </si>
  <si>
    <t>El campo "TipoAsignaciónCalificacion" debe existir en la tabla TIPO_ASIGNACION_CALIFICACION.</t>
  </si>
  <si>
    <t>El campo "TipoRiesgoCambiarioDeudor" debe existir en la tabla TIPO_RIESGO_CAMBIARIO_DEUDOR.</t>
  </si>
  <si>
    <t>47.</t>
  </si>
  <si>
    <t xml:space="preserve">Cuando el campo "TipoAsignaciónCalificación" es 0 los campos "CategoriaCalificación", "CalificacionRiesgo" y  "CodigoEmpresaCalificadora" no deben registrarse.
</t>
  </si>
  <si>
    <t>Integridad</t>
  </si>
  <si>
    <t>Implícita en la Definición del Campo XML</t>
  </si>
  <si>
    <t>48.</t>
  </si>
  <si>
    <t xml:space="preserve">No es permitido indicar espacios en blanco al inicio o al final del campo: "IdDeudor" del Archivo: "Deudores".
</t>
  </si>
  <si>
    <t>49.</t>
  </si>
  <si>
    <t xml:space="preserve">El campo "TipoComportamientoPago" debe contener alguno de los valores incluidos en la tabla "Tipo_Comportamiento_Pago".
</t>
  </si>
  <si>
    <t>ARCHIVO INGRESOS DEL DEUDOR</t>
  </si>
  <si>
    <t>DEFINICION ARCHIVO INGRESOS DEL DEUDOR</t>
  </si>
  <si>
    <r>
      <t xml:space="preserve">El archivo de Ingresos del deudor permite reportar el detalle de las diferentes fuentes de ingresos que reporte el deudor </t>
    </r>
    <r>
      <rPr>
        <sz val="11"/>
        <color rgb="FF00B050"/>
        <rFont val="Cambria"/>
        <family val="1"/>
      </rPr>
      <t>(persona física)</t>
    </r>
    <r>
      <rPr>
        <sz val="11"/>
        <color theme="1"/>
        <rFont val="Cambria"/>
        <family val="1"/>
      </rPr>
      <t xml:space="preserve">. El formato de envio de la información se encuentra en el archivo: </t>
    </r>
    <r>
      <rPr>
        <b/>
        <sz val="11"/>
        <color rgb="FF0070C0"/>
        <rFont val="Cambria"/>
        <family val="1"/>
      </rPr>
      <t>NEC2024_IngresoDeudores.xml [5102]</t>
    </r>
    <r>
      <rPr>
        <sz val="11"/>
        <color theme="1"/>
        <rFont val="Cambria"/>
        <family val="1"/>
      </rPr>
      <t xml:space="preserve">, estado </t>
    </r>
    <r>
      <rPr>
        <b/>
        <sz val="11"/>
        <color rgb="FF0070C0"/>
        <rFont val="Cambria"/>
        <family val="1"/>
      </rPr>
      <t>Activo</t>
    </r>
    <r>
      <rPr>
        <sz val="11"/>
        <color theme="1"/>
        <rFont val="Cambria"/>
        <family val="1"/>
      </rPr>
      <t>.</t>
    </r>
  </si>
  <si>
    <t>METODOLOGÍA DE USO ARCHIVO INGRESOS DEL DEUDOR</t>
  </si>
  <si>
    <t>El uso de este XML es permanente para todos los periodos a partir de enero 2024 y tiene dependencia del envío del XML de Deudores.</t>
  </si>
  <si>
    <t>VERSION ARCHIVO INGRESOS DEL DEUDOR</t>
  </si>
  <si>
    <t>Version inicial es 2.0 producto de la publicación del nuevo Reglamento de Estimaciones Crediticias en vigencia a partir de enero 2024.</t>
  </si>
  <si>
    <t>ESTRUCTURA XML ARCHIVO INGRESOS DEL DEUDOR</t>
  </si>
  <si>
    <t>&lt;TipoPersonaDeudor&gt;</t>
  </si>
  <si>
    <t>&lt;IdDeudor&gt;</t>
  </si>
  <si>
    <t>&lt;TipoIngresoDeudor/&gt;</t>
  </si>
  <si>
    <t>&lt;MontoIngresoDeudor/&gt;</t>
  </si>
  <si>
    <t>&lt;TipoMonedaIngreso/&gt;</t>
  </si>
  <si>
    <t>&lt;FechaVerificacionIngreso/&gt;</t>
  </si>
  <si>
    <t>CAMPOS LLAVE DEL ARCHIVO INGRESOS DEUDOR.</t>
  </si>
  <si>
    <r>
      <t xml:space="preserve">Los campos que conforman la llave del XML de Ingresos Deudor son: 
</t>
    </r>
    <r>
      <rPr>
        <b/>
        <sz val="11"/>
        <color rgb="FF0070C0"/>
        <rFont val="Cambria"/>
        <family val="1"/>
      </rPr>
      <t>TipoPersonaDeudor, IdDeudor, TipoIngresoDeudor y TipoMonedaIngreso</t>
    </r>
    <r>
      <rPr>
        <sz val="11"/>
        <color theme="1"/>
        <rFont val="Cambria"/>
        <family val="1"/>
      </rPr>
      <t>.</t>
    </r>
  </si>
  <si>
    <t>CAMPOS ARCHIVO INGRESOS DEL DEUDOR</t>
  </si>
  <si>
    <t xml:space="preserve">
Bloque donde se incluyen los datos. El atributo “id” es obligatorio e indica un consecutivo numérico de registros de envío. El atributo “acción” debe tener alguno de los siguientes valores: “insertar” (si es un registro nuevo) “modificar” (si es un cambio) o  “eliminar” (sí se desea eliminar)
</t>
  </si>
  <si>
    <r>
      <t xml:space="preserve">
Código para identificar el tipo de persona que se registra en el campo “IdDeudor”</t>
    </r>
    <r>
      <rPr>
        <sz val="11"/>
        <color rgb="FF00B050"/>
        <rFont val="Cambria"/>
        <family val="1"/>
      </rPr>
      <t xml:space="preserve">, </t>
    </r>
    <r>
      <rPr>
        <b/>
        <sz val="11"/>
        <color rgb="FF00B050"/>
        <rFont val="Cambria"/>
        <family val="1"/>
      </rPr>
      <t>y éste solo solo puede ser: 1  ó 3  ó 5.</t>
    </r>
    <r>
      <rPr>
        <sz val="11"/>
        <rFont val="Cambria"/>
        <family val="1"/>
      </rPr>
      <t xml:space="preserve">
--------------------------------------------------
</t>
    </r>
    <r>
      <rPr>
        <b/>
        <sz val="11"/>
        <color rgb="FF0070C0"/>
        <rFont val="Cambria"/>
        <family val="1"/>
      </rPr>
      <t>Referirse a la tabla: Tipo_Persona</t>
    </r>
    <r>
      <rPr>
        <sz val="11"/>
        <rFont val="Cambria"/>
        <family val="1"/>
      </rPr>
      <t xml:space="preserve">
</t>
    </r>
  </si>
  <si>
    <t xml:space="preserve">
Corresponde al número de identificación del deudor o de los codeudores de la operación o de los participantes de un crédito grupal de garantía solidaria o para el caso de beneficiarios de operaciones del Sistema de Banca para el Desarrollo (Acuerdo SUGEF 15-16).
Adicionalmente los codeudores o participantes de créditos grupales de garantía solidaria de la operación deben ser incluidas en el archivo de Codeudores.
No se permite que el dato de este campo coincida con el dato del campo “IdEntidad” del encabezado del Archivo Ingreso Deudores.
</t>
  </si>
  <si>
    <t>TipoIngresoDeudor</t>
  </si>
  <si>
    <r>
      <t xml:space="preserve">
Corresponde al código del tipo de ingreso del deudor. 
Aplica para las operaciones crediticias Formalizadas a partir del 17 de setiembre del 2016. 
--------------------------------------------------
</t>
    </r>
    <r>
      <rPr>
        <b/>
        <sz val="11"/>
        <color rgb="FF0070C0"/>
        <rFont val="Cambria"/>
        <family val="1"/>
      </rPr>
      <t>Refiérase a la tabla: Tipo_Ingreso_Deudor</t>
    </r>
    <r>
      <rPr>
        <sz val="11"/>
        <rFont val="Cambria"/>
        <family val="1"/>
      </rPr>
      <t xml:space="preserve">
</t>
    </r>
  </si>
  <si>
    <t>TIPO INGRESO DEUDOR</t>
  </si>
  <si>
    <t>MontoIngresoDeudor</t>
  </si>
  <si>
    <t xml:space="preserve">
Corresponde al monto del ingreso total del deudor según el tipo de ingreso. Ese monto debe venir colonizado al tipo de cambio de referencia.
Aplica para las operaciones crediticias Formalizadas a partir del 17 de setiembre del 2016.
</t>
  </si>
  <si>
    <t>TipoMonedaIngreso</t>
  </si>
  <si>
    <t>activo</t>
  </si>
  <si>
    <r>
      <t xml:space="preserve">
Código del tipo de moneda en la cual se percibe el ingreso.
Aplica para las operaciones crediticias Formalizadas a partir del 17 de setiembre del 2016. 
--------------------------------------------------
</t>
    </r>
    <r>
      <rPr>
        <b/>
        <sz val="11"/>
        <color rgb="FF0070C0"/>
        <rFont val="Cambria"/>
        <family val="1"/>
      </rPr>
      <t>Referirse a la tabla: Tipo_Moneda</t>
    </r>
    <r>
      <rPr>
        <sz val="11"/>
        <rFont val="Cambria"/>
        <family val="1"/>
      </rPr>
      <t xml:space="preserve">
</t>
    </r>
  </si>
  <si>
    <t>TIPO MONEDA</t>
  </si>
  <si>
    <t>FechaVerificacionIngreso</t>
  </si>
  <si>
    <t xml:space="preserve">
Fecha en la que se realizó la última verificación del ingreso por tipo ingreso. La misma no debe ser posterior al último día del mes de corte de la información.
Aplica para las operaciones crediticias Formalizadas a partir del 17 de setiembre del 2016. 
</t>
  </si>
  <si>
    <t>VALIDACIONES ARCHIVO INGRESOS DEL DEUDOR</t>
  </si>
  <si>
    <t xml:space="preserve">
El campo “FechaVerificacionIngreso” no debe ser posterior al último día del mes de corte de la información.
</t>
  </si>
  <si>
    <t>"La combinación de los siguientes campos “TipoPersonaDeudor”, ”IdDeudor”, “TipoMonedaIngreso” y “TipoIngresoDeudor” no debe repetirse.</t>
  </si>
  <si>
    <t>El campo "TipoPersonaDeudor” solo puede ser 1, 3 ó 5.</t>
  </si>
  <si>
    <t>El campo “TipoIngresoDeudor” debe contener alguno de los valores incluidos en la tabla “Tipo_Ingreso_Deudor”.</t>
  </si>
  <si>
    <t>Los campos TipoPersonaDeudor y  IdDeudor reportados en este archivo deben de existir en el Archivo de Deudores.</t>
  </si>
  <si>
    <t xml:space="preserve"> El campo TipoPersonaDeudor debe existir en la tabla TIPO_PERSONA.</t>
  </si>
  <si>
    <t>El campo TipoMonedaIngreso debe existir en la tabla TIPO_MONEDA.</t>
  </si>
  <si>
    <t xml:space="preserve">No es permitido indicar espacios en blanco al inicio o al final del campo: "IdDeudor" del Archivo: "Ingreso Deudores".
</t>
  </si>
  <si>
    <t>ARCHIVO OPERACIONES</t>
  </si>
  <si>
    <t>DEFINICION ARCHIVO OPERACIONES</t>
  </si>
  <si>
    <t>Este archivo contiene los requerimientos de información de la SUGEF y del Banco Central referentes a las operaciones crediticias directas e indirectas que las entidades financieras realizan con las diferentes personas físicas y jurídicas y que se contabilizan en las siguientes cuentas contables del Plan de Cuentas vigente:</t>
  </si>
  <si>
    <t>131.00.0.00</t>
  </si>
  <si>
    <t>Créditos vigentes.</t>
  </si>
  <si>
    <t>132.00.0.00</t>
  </si>
  <si>
    <t>Créditos vencidos.</t>
  </si>
  <si>
    <t>133.00.0.00</t>
  </si>
  <si>
    <t>Créditos en cobro judicial.</t>
  </si>
  <si>
    <t>134.00.0.00</t>
  </si>
  <si>
    <t>Créditos Restringidos.</t>
  </si>
  <si>
    <t>138.00.0.00</t>
  </si>
  <si>
    <t>Cuentas y productos por cobrar asociados a cartera de crédito.</t>
  </si>
  <si>
    <t>139.00.0.00</t>
  </si>
  <si>
    <t>Estimaciones para Cartera de Crédito</t>
  </si>
  <si>
    <t>142.01.0.00</t>
  </si>
  <si>
    <t>Comisiones por cobrar por créditos contingentes</t>
  </si>
  <si>
    <t>145.00.0.00</t>
  </si>
  <si>
    <t>Cuentas por cobrar por operaciones con partes relacionadas</t>
  </si>
  <si>
    <t>147.00.0.00</t>
  </si>
  <si>
    <t>Otras cuentas por cobrar</t>
  </si>
  <si>
    <t>148.03.0.00</t>
  </si>
  <si>
    <t>Productos por cobrar por cartera de créditos</t>
  </si>
  <si>
    <t>611.00.0.00</t>
  </si>
  <si>
    <t>Garantías otorgadas.</t>
  </si>
  <si>
    <t>612.00.0.00</t>
  </si>
  <si>
    <t>Cartas de crédito emitidas no negociadas</t>
  </si>
  <si>
    <t>613.00.0.00</t>
  </si>
  <si>
    <t>Cartas de crédito confirmadas no negociadas saldo sin depósito previo.</t>
  </si>
  <si>
    <t>615.00.0.00</t>
  </si>
  <si>
    <t>Líneas de crédito de utilización automática</t>
  </si>
  <si>
    <t>616.00.0.00</t>
  </si>
  <si>
    <t>Créditos de Contingencia Comprometidos</t>
  </si>
  <si>
    <t>617.01.0.00</t>
  </si>
  <si>
    <t>Otras contingencias crediticias</t>
  </si>
  <si>
    <t>619.00.0.00</t>
  </si>
  <si>
    <t>Créditos pendientes de desembolsar</t>
  </si>
  <si>
    <t>814.00.0.00</t>
  </si>
  <si>
    <t>Líneas de crédito otorgados pendientes de utilización.</t>
  </si>
  <si>
    <t>Los campos “IdDeudor”, “IdOperacionCredito”, “IdLineaCredito”, “CodigoCantonDestinoCredito”, “TipoCarteraCrediticia”, “TipoEstadoOperacionCrediticia”, “CuentaContablePrincipal”, “SaldoPrincipalOperacionCrediticia”, “CuentaContableProductosPorCobrar” “SaldoProductosPorCobrar”, “PlazoOperacionDias”, “TasaLey7472”, “TasaInteresNominalVigente”y “IndicadorTipoTasa” y los archivos “TipoActividadEconomica”, “TipoNaturalezaGasto” son requerimientos conjuntos de la SUGEF y del Banco Central.</t>
  </si>
  <si>
    <t>Los campos “MontoDesembolsado”, “IndicadorOperacionNueva”, “MontoRecuperacionPrincipal”, “OtrosAumentosDePrincipal” y “OtrasDisminucionesDePrincipal” y el archivo “OrigenRecursos” son requerimientos exclusivos del Banco Central.</t>
  </si>
  <si>
    <r>
      <t xml:space="preserve">El formato de envío para esta información se encuentra en el archivo: </t>
    </r>
    <r>
      <rPr>
        <b/>
        <sz val="11"/>
        <color rgb="FF0070C0"/>
        <rFont val="Cambria"/>
        <family val="1"/>
      </rPr>
      <t>NEC2024_Operaciones.xml [5103]</t>
    </r>
    <r>
      <rPr>
        <sz val="11"/>
        <color theme="1"/>
        <rFont val="Cambria"/>
        <family val="1"/>
      </rPr>
      <t xml:space="preserve">, estado </t>
    </r>
    <r>
      <rPr>
        <b/>
        <sz val="11"/>
        <color rgb="FF0070C0"/>
        <rFont val="Cambria"/>
        <family val="1"/>
      </rPr>
      <t>Activo</t>
    </r>
    <r>
      <rPr>
        <sz val="11"/>
        <color theme="1"/>
        <rFont val="Cambria"/>
        <family val="1"/>
      </rPr>
      <t>.</t>
    </r>
  </si>
  <si>
    <t>METODOLOGÍA DE USO DEL ARCHIVO DE OPERACIONES</t>
  </si>
  <si>
    <t>VERSION ARCHIVO OPERACIONES</t>
  </si>
  <si>
    <t>Version inicial producto de la publicación del nuevo Reglamento sobre Cálculo de Estimaciones Crediticias en vigencia a partir de enero 2024 es 2.0.</t>
  </si>
  <si>
    <t>ESTRUCTURA ARCHIVO OPERACIONES</t>
  </si>
  <si>
    <t>&lt;TipoOperacionSFN/&gt;</t>
  </si>
  <si>
    <t>&lt;IdOperacionCredito/&gt;</t>
  </si>
  <si>
    <t>&lt;IdLineaCredito/&gt;</t>
  </si>
  <si>
    <t>&lt;IndicadorOperacionModificada/&gt;</t>
  </si>
  <si>
    <t>&lt;IndicadorPresentaCodeudores/&gt;</t>
  </si>
  <si>
    <t>&lt;TipoEnfoque/&gt;</t>
  </si>
  <si>
    <t>&lt;TipoSegmento/&gt;</t>
  </si>
  <si>
    <t>&lt;CodigoEtapa/&gt;</t>
  </si>
  <si>
    <t>&lt;CodigoCategoriaRiesgo/&gt;</t>
  </si>
  <si>
    <t>&lt;TasaIncumplimiento/&gt;</t>
  </si>
  <si>
    <t>&lt;LGDMinimoCombinado/&gt;</t>
  </si>
  <si>
    <t>&lt;LGDPromedio/&gt;</t>
  </si>
  <si>
    <t>&lt;LGDRegulatorio/&gt;</t>
  </si>
  <si>
    <t>&lt;TipoOperacion/&gt;</t>
  </si>
  <si>
    <t>&lt;TipoCatalogoSUGEF/&gt;</t>
  </si>
  <si>
    <t>&lt;CodigoPaisDestinoCredito/&gt;</t>
  </si>
  <si>
    <t>&lt;CodigoProvinciaDestinoCredito/&gt;</t>
  </si>
  <si>
    <t>&lt;CodigoCantonDestinoCredito/&gt;</t>
  </si>
  <si>
    <t>&lt;CodigoDistritoDestinoCredito/&gt;</t>
  </si>
  <si>
    <t>&lt;CodigoProvinciaDependenciaCredito/&gt;</t>
  </si>
  <si>
    <t>&lt;CodigoCantonDependenciaCredito/&gt;</t>
  </si>
  <si>
    <t>&lt;TipoCarteraCrediticia/&gt;</t>
  </si>
  <si>
    <t>&lt;TipoEstadoOperacionCrediticia/&gt;</t>
  </si>
  <si>
    <t>&lt;DiasMaximaMorosidad/&gt;</t>
  </si>
  <si>
    <t>&lt;MontoFormalizadoOperacionCrediticia/&gt;</t>
  </si>
  <si>
    <t>&lt;MontoOperacionAutorizado/&gt;</t>
  </si>
  <si>
    <t>&lt;CuentaContablePrincipal/&gt;</t>
  </si>
  <si>
    <t>&lt;SaldoPrincipalOperacionCrediticia/&gt;</t>
  </si>
  <si>
    <t>&lt;CuentaContablePrincipalConDepositoPrevio/&gt;</t>
  </si>
  <si>
    <t>&lt;SaldoPrincipalConDepositoPrevio/&gt;</t>
  </si>
  <si>
    <t>&lt;CuentaContableProductosPorCobrar/&gt;</t>
  </si>
  <si>
    <t>&lt;SaldoProductosPorCobrar/&gt;</t>
  </si>
  <si>
    <t>&lt;CuentaContablePorDesembolsarConCompromiso/&gt;</t>
  </si>
  <si>
    <t>&lt;SaldoPorDesembolsarConCompromiso/&gt;</t>
  </si>
  <si>
    <t>&lt;CuentaContableComisiones/&gt;</t>
  </si>
  <si>
    <t>&lt;SaldoComisionesOperacionesContingentes/&gt;</t>
  </si>
  <si>
    <t>&lt;CuentaContableSaldoPendienteUtilizacionSinCompromiso/&gt;</t>
  </si>
  <si>
    <t>&lt;SaldoPendienteUtilizacionSinCompromiso/&gt;</t>
  </si>
  <si>
    <t>&lt;MontoDesembolsado/&gt;</t>
  </si>
  <si>
    <t>&lt;FechaFormalizacion/&gt;</t>
  </si>
  <si>
    <t>&lt;FechaVencimiento/&gt;</t>
  </si>
  <si>
    <t>&lt;EAD/&gt;</t>
  </si>
  <si>
    <t>&lt;SaldoOperacionSegmentacion/&gt;</t>
  </si>
  <si>
    <t>&lt;TipoFrecuenciaPagoActualPrincipal/&gt;</t>
  </si>
  <si>
    <t>&lt;TipoFrecuenciaPagoActualIntereses/&gt;</t>
  </si>
  <si>
    <t>&lt;FechaVencimientoPeriodoGraciaPrincipal/&gt;</t>
  </si>
  <si>
    <t>&lt;TasaLey7472/&gt;</t>
  </si>
  <si>
    <t>&lt;TasaInteresNominalVigente/&gt;</t>
  </si>
  <si>
    <t>&lt;IndicadorTipoTasa/&gt;</t>
  </si>
  <si>
    <t>&lt;FactorDeTiempoCalculoIntereses/&gt;</t>
  </si>
  <si>
    <t>&lt;IndicadorFormaPagoVigentePrincipal/&gt;</t>
  </si>
  <si>
    <t>&lt;IndicadorFormaPagoVigenteIntereses/&gt;</t>
  </si>
  <si>
    <t>&lt;FechaCorteOperacion/&gt;</t>
  </si>
  <si>
    <t>&lt;FechaProximoPagoPrincipal/&gt;</t>
  </si>
  <si>
    <t>&lt;FechaProximoPagoIntereses/&gt;</t>
  </si>
  <si>
    <t>&lt;FechaAmortizacionHasta/&gt;</t>
  </si>
  <si>
    <t>&lt;FechaInteresHasta/&gt;</t>
  </si>
  <si>
    <t>&lt;FechaPagoPactadoPrincipal/&gt;</t>
  </si>
  <si>
    <t>&lt;FechaPagoPactadoIntereses/&gt;</t>
  </si>
  <si>
    <t>&lt;PlazoOperacionDias/&gt;</t>
  </si>
  <si>
    <t>&lt;TipoCuotaPrincipal/&gt;</t>
  </si>
  <si>
    <t>&lt;MontoCuotaPrincipalActual/&gt;</t>
  </si>
  <si>
    <t>&lt;MontoCuotaInteresesActual/&gt;</t>
  </si>
  <si>
    <t>&lt;IndicadorOperacionNueva/&gt;</t>
  </si>
  <si>
    <t>&lt;MontoRecuperacionPrincipal/&gt;</t>
  </si>
  <si>
    <t>&lt;MontoOtrosAumentosDePrincipal/&gt;</t>
  </si>
  <si>
    <t>&lt;MontoOtrasDisminucionesDePrincipal/&gt;</t>
  </si>
  <si>
    <t>&lt;IndicadorBacktoBack/&gt;</t>
  </si>
  <si>
    <t>&lt;IndicadorCreditoSindicado/&gt;</t>
  </si>
  <si>
    <t>&lt;IndicadorOperacionEspecial&gt;</t>
  </si>
  <si>
    <t>&lt;TipoMotivoOperacionEspecial&gt;</t>
  </si>
  <si>
    <t>&lt;CodigoClausulaLimiteCredito/&gt;</t>
  </si>
  <si>
    <t>&lt;FechaCambioTipoTasa/&gt;</t>
  </si>
  <si>
    <t>&lt;TipoFrecuenciaAjusteTasaInteresVariable/&gt;</t>
  </si>
  <si>
    <t>&lt;TipoParametroReferenciaTasaInteresVariable/&gt;</t>
  </si>
  <si>
    <t>&lt;PorcentajeComponenteVariableTasaInteresVariable/&gt;</t>
  </si>
  <si>
    <t>&lt;PorcentajeComponenteFijoTasaInteresVariable/&gt;</t>
  </si>
  <si>
    <t>&lt;LimiteInferiorTasaInteresVariable/&gt;</t>
  </si>
  <si>
    <t>&lt;LimiteSuperiorTasaInteresVariable/&gt;</t>
  </si>
  <si>
    <t>&lt;MontoEstimacionEspecifica/&gt;</t>
  </si>
  <si>
    <t>&lt;MontoEstimacionAvales/&gt;</t>
  </si>
  <si>
    <t>&lt;TipoProgramaAutorizadoSBD/&gt;</t>
  </si>
  <si>
    <t>&lt;IndicadorCreditoGrupalSolidarioSBD/&gt;</t>
  </si>
  <si>
    <t>&lt;TipoSectorPrioritarioDeudorSBD/&gt;</t>
  </si>
  <si>
    <t>&lt;IdFondeadorSBD/&gt;</t>
  </si>
  <si>
    <t>&lt;TipoPersonaIdFondeadorSBD/&gt;</t>
  </si>
  <si>
    <t>&lt;IndicadorOperacionCedidaEnGarantia/&gt;</t>
  </si>
  <si>
    <t>&lt;PorcentajePonderadorSPD/&gt;</t>
  </si>
  <si>
    <t>&lt;PorcentajePonderadorSPC/&gt;</t>
  </si>
  <si>
    <t>&lt;PorcentajeIndicadorLTV/&gt;</t>
  </si>
  <si>
    <t>&lt;IndicadorCambioClimatico/&gt;</t>
  </si>
  <si>
    <t>&lt;TipoClasificacionRiesgoClimatico/&gt;</t>
  </si>
  <si>
    <t>&lt;TipoMetodologíaClimático/&gt;</t>
  </si>
  <si>
    <t>&lt;TipoPotencialidadImpactoClimatico/&gt;</t>
  </si>
  <si>
    <t>CAMPOS LLAVE ARCHIVO OPERACIONES.</t>
  </si>
  <si>
    <r>
      <t xml:space="preserve">El campo llave del XML de Operaciones: </t>
    </r>
    <r>
      <rPr>
        <b/>
        <sz val="11"/>
        <color rgb="FF0070C0"/>
        <rFont val="Cambria"/>
        <family val="1"/>
      </rPr>
      <t>IdOperacionCredito</t>
    </r>
    <r>
      <rPr>
        <sz val="11"/>
        <color theme="1"/>
        <rFont val="Cambria"/>
        <family val="1"/>
      </rPr>
      <t xml:space="preserve"> </t>
    </r>
  </si>
  <si>
    <t>&lt;MontoEstimacionDeudorNoGenerador/&gt;</t>
  </si>
  <si>
    <t>&lt;TipoNaturalezaGasto/&gt;</t>
  </si>
  <si>
    <t>Eliminara estos campos</t>
  </si>
  <si>
    <t>&lt;PorcentajeNaturalezaGasto/&gt;</t>
  </si>
  <si>
    <t>&lt;TipoOrigenRecursos/&gt;</t>
  </si>
  <si>
    <t>&lt;PorcentajeOrigenRecursos/&gt;</t>
  </si>
  <si>
    <t>CAMPOS ARCHIVO OPERACIONES</t>
  </si>
  <si>
    <t xml:space="preserve">
Bloque donde se incluyen los datos. El atributo “id” es obligatorio e indica un consecutivo numérico de registros de envío. El atributo “accion” debe tener alguno de los siguientes valores: “insertar” (si es un registro nuevo)“modificar” (si es un cambio) o “eliminar” (sí se desea eliminar)
</t>
  </si>
  <si>
    <t>TipoOperacionSFN</t>
  </si>
  <si>
    <t>TIPO OPERACION SFN</t>
  </si>
  <si>
    <t xml:space="preserve">
Corresponde al número de identificación del deudor.
</t>
  </si>
  <si>
    <t>IdOperacionCredito</t>
  </si>
  <si>
    <t>1 a 25</t>
  </si>
  <si>
    <t xml:space="preserve">
Identificador de la operación crediticia o de la línea de crédito.
Cuando una operación crediticia es asumida formalmente por un fiador se cancela parcialmente por un bien recibido en dación de pago o por cualquier otro tipo de garantíase debe cambiar el número de la operación y por tanto la operación anterior se debe reportar en el Archivo de Operaciones No Reportadas.
</t>
  </si>
  <si>
    <t>IdLineaCredito</t>
  </si>
  <si>
    <t>0 a 25</t>
  </si>
  <si>
    <t xml:space="preserve">
Identificador del “IdOperacionCredito” de la línea de crédito asociada a la operación. 
En este campo se debe indicar el “IdLineaCredito” de las tarjetas de crédito.
Codigo que se utiiza para dentificar los desemblsos de las lineas de credito, incluidas las tarjetas de credito, debe ser igual al "IdOperacionCredito" que controla el disponible (IdOperacionCredito=IdLineaCredito) de la linea, sea revolutiva o no.
</t>
  </si>
  <si>
    <t>IndicadorOperacionModificada</t>
  </si>
  <si>
    <r>
      <t xml:space="preserve">
Indica si la operación ha sido sujeta a alguna modificación en el mes de reporte, los valores deben ser:
</t>
    </r>
    <r>
      <rPr>
        <b/>
        <sz val="11"/>
        <color theme="1"/>
        <rFont val="Cambria"/>
        <family val="1"/>
      </rPr>
      <t xml:space="preserve">N: No ha sido modificada.
S:  Si fue modificada.
</t>
    </r>
  </si>
  <si>
    <t>IndicadorPresentaCodeudores</t>
  </si>
  <si>
    <r>
      <t xml:space="preserve">
Indica si la operación cuenta con codeudores en el mes de reporte los valores deben ser:
</t>
    </r>
    <r>
      <rPr>
        <b/>
        <sz val="11"/>
        <color theme="1"/>
        <rFont val="Cambria"/>
        <family val="1"/>
      </rPr>
      <t xml:space="preserve">N: No tiene codeudores. 
S:  Si  tiene  codeudores.
</t>
    </r>
  </si>
  <si>
    <t>TipoEnfoque</t>
  </si>
  <si>
    <t>TIPO ENFOQUE</t>
  </si>
  <si>
    <t>TipoSegmento</t>
  </si>
  <si>
    <t>TIPO SEGMENTO</t>
  </si>
  <si>
    <t>CodigoEtapa</t>
  </si>
  <si>
    <t>CodigoCategoriaRiesgo</t>
  </si>
  <si>
    <t>TasaIncumplimiento</t>
  </si>
  <si>
    <t>1 a 3 enteros
2 decimales</t>
  </si>
  <si>
    <t>LGDMinimoCombinado</t>
  </si>
  <si>
    <r>
      <t xml:space="preserve">Cuando la operación crediticia cuente simultaneamente con colaterales reales y financieros, se debe indicar el resultado de la siguiente operación, la cual se denominará LGD mímimo combinado. 
</t>
    </r>
    <r>
      <rPr>
        <b/>
        <sz val="11"/>
        <color theme="1"/>
        <rFont val="Cambria"/>
        <family val="1"/>
      </rPr>
      <t xml:space="preserve">LGDminimo combinado </t>
    </r>
    <r>
      <rPr>
        <sz val="11"/>
        <color theme="1"/>
        <rFont val="Cambria"/>
        <family val="1"/>
      </rPr>
      <t xml:space="preserve">= </t>
    </r>
    <r>
      <rPr>
        <b/>
        <sz val="14"/>
        <color theme="1"/>
        <rFont val="Cambria"/>
        <family val="1"/>
      </rPr>
      <t>Σ(</t>
    </r>
    <r>
      <rPr>
        <sz val="11"/>
        <color theme="1"/>
        <rFont val="Cambria"/>
        <family val="1"/>
      </rPr>
      <t xml:space="preserve">(ValorAjustadoGarantia (colateral valores) </t>
    </r>
    <r>
      <rPr>
        <b/>
        <sz val="14"/>
        <color theme="1"/>
        <rFont val="Cambria"/>
        <family val="1"/>
      </rPr>
      <t>/</t>
    </r>
    <r>
      <rPr>
        <sz val="11"/>
        <color theme="1"/>
        <rFont val="Cambria"/>
        <family val="1"/>
      </rPr>
      <t xml:space="preserve"> </t>
    </r>
    <r>
      <rPr>
        <b/>
        <sz val="14"/>
        <color theme="1"/>
        <rFont val="Cambria"/>
        <family val="1"/>
      </rPr>
      <t>Σ</t>
    </r>
    <r>
      <rPr>
        <sz val="11"/>
        <color theme="1"/>
        <rFont val="Cambria"/>
        <family val="1"/>
      </rPr>
      <t>(Total ValorAjustoGarantia (colaterales real y valores)</t>
    </r>
    <r>
      <rPr>
        <b/>
        <sz val="14"/>
        <color theme="1"/>
        <rFont val="Cambria"/>
        <family val="1"/>
      </rPr>
      <t>)</t>
    </r>
    <r>
      <rPr>
        <sz val="11"/>
        <color theme="1"/>
        <rFont val="Cambria"/>
        <family val="1"/>
      </rPr>
      <t xml:space="preserve"> * 0,05 + </t>
    </r>
    <r>
      <rPr>
        <b/>
        <sz val="14"/>
        <color theme="1"/>
        <rFont val="Cambria"/>
        <family val="1"/>
      </rPr>
      <t>Σ</t>
    </r>
    <r>
      <rPr>
        <sz val="11"/>
        <color theme="1"/>
        <rFont val="Cambria"/>
        <family val="1"/>
      </rPr>
      <t xml:space="preserve">((ValorAjustadoGarantia (colateral Reales) </t>
    </r>
    <r>
      <rPr>
        <b/>
        <sz val="14"/>
        <color theme="1"/>
        <rFont val="Cambria"/>
        <family val="1"/>
      </rPr>
      <t>/</t>
    </r>
    <r>
      <rPr>
        <sz val="11"/>
        <color theme="1"/>
        <rFont val="Cambria"/>
        <family val="1"/>
      </rPr>
      <t xml:space="preserve"> </t>
    </r>
    <r>
      <rPr>
        <b/>
        <sz val="14"/>
        <color theme="1"/>
        <rFont val="Cambria"/>
        <family val="1"/>
      </rPr>
      <t>Σ</t>
    </r>
    <r>
      <rPr>
        <sz val="11"/>
        <color theme="1"/>
        <rFont val="Cambria"/>
        <family val="1"/>
      </rPr>
      <t xml:space="preserve">(Total ValorAjustadoGarantia(colaterales real y valores)) * 0,1 )
En caso de que solo cuente con garantías de un mismo tipo de colateral, reportar "cero".
</t>
    </r>
    <r>
      <rPr>
        <sz val="11"/>
        <color rgb="FF00B050"/>
        <rFont val="Cambria"/>
        <family val="1"/>
      </rPr>
      <t xml:space="preserve">
Por ejemplo, si el MínimoCombinado es del 15% el reporte en el campo debe ser 15,00.</t>
    </r>
  </si>
  <si>
    <t>LGDPromedio</t>
  </si>
  <si>
    <r>
      <t xml:space="preserve">
El porcentaje LGD Promedio (</t>
    </r>
    <r>
      <rPr>
        <i/>
        <sz val="11"/>
        <color theme="1"/>
        <rFont val="Cambria"/>
        <family val="1"/>
      </rPr>
      <t>valor del EAD porcentual que se pierde en caso de incumplimiento</t>
    </r>
    <r>
      <rPr>
        <sz val="11"/>
        <color theme="1"/>
        <rFont val="Cambria"/>
        <family val="1"/>
      </rPr>
      <t>)  que se debe reportar será el resultado de despejar la fórmula indicada en los incisos a) ó b) del Artículo 20 del Reglamento sobre Cálculo de Estimaciones Crediticias, según corresponda, cuando la operación solo cuente entre sus mitigadores con solo un tipo de colateral Real ó Financiero.
En el caso de que la operación tenga ambos tipos de colaterales (Real y Financiero), se debe reportar el resultado de la siguiente fórmula, en todas las operaciones:
LGD promedio = max</t>
    </r>
    <r>
      <rPr>
        <b/>
        <sz val="18"/>
        <color theme="1"/>
        <rFont val="Cambria"/>
        <family val="1"/>
      </rPr>
      <t xml:space="preserve"> {</t>
    </r>
    <r>
      <rPr>
        <b/>
        <sz val="14"/>
        <color theme="1"/>
        <rFont val="Cambria"/>
        <family val="1"/>
      </rPr>
      <t>(</t>
    </r>
    <r>
      <rPr>
        <b/>
        <sz val="12"/>
        <color theme="1"/>
        <rFont val="Cambria"/>
        <family val="1"/>
      </rPr>
      <t>(</t>
    </r>
    <r>
      <rPr>
        <sz val="11"/>
        <color theme="1"/>
        <rFont val="Cambria"/>
        <family val="1"/>
      </rPr>
      <t>(EAD</t>
    </r>
    <r>
      <rPr>
        <vertAlign val="subscript"/>
        <sz val="8"/>
        <color theme="1"/>
        <rFont val="Cambria"/>
        <family val="1"/>
      </rPr>
      <t>R</t>
    </r>
    <r>
      <rPr>
        <sz val="11"/>
        <color theme="1"/>
        <rFont val="Cambria"/>
        <family val="1"/>
      </rPr>
      <t xml:space="preserve"> - (ValorAjustadoGarantia(Avales) *0,05) </t>
    </r>
    <r>
      <rPr>
        <sz val="10"/>
        <color theme="1"/>
        <rFont val="Cambria"/>
        <family val="1"/>
      </rPr>
      <t xml:space="preserve">*/1 </t>
    </r>
    <r>
      <rPr>
        <sz val="11"/>
        <color theme="1"/>
        <rFont val="Cambria"/>
        <family val="1"/>
      </rPr>
      <t xml:space="preserve">) – </t>
    </r>
    <r>
      <rPr>
        <b/>
        <sz val="14"/>
        <color theme="1"/>
        <rFont val="Cambria"/>
        <family val="1"/>
      </rPr>
      <t>Σ</t>
    </r>
    <r>
      <rPr>
        <sz val="11"/>
        <color theme="1"/>
        <rFont val="Cambria"/>
        <family val="1"/>
      </rPr>
      <t xml:space="preserve"> ValorAjustadoGarantia(reales y valores)</t>
    </r>
    <r>
      <rPr>
        <b/>
        <sz val="12"/>
        <color theme="1"/>
        <rFont val="Cambria"/>
        <family val="1"/>
      </rPr>
      <t>)</t>
    </r>
    <r>
      <rPr>
        <sz val="11"/>
        <color theme="1"/>
        <rFont val="Cambria"/>
        <family val="1"/>
      </rPr>
      <t xml:space="preserve"> / (EAD</t>
    </r>
    <r>
      <rPr>
        <vertAlign val="subscript"/>
        <sz val="11"/>
        <color theme="1"/>
        <rFont val="Cambria"/>
        <family val="1"/>
      </rPr>
      <t>R</t>
    </r>
    <r>
      <rPr>
        <sz val="11"/>
        <color theme="1"/>
        <rFont val="Cambria"/>
        <family val="1"/>
      </rPr>
      <t>-ValorAjustadoGarantia(Avales) *0,05 */1 )</t>
    </r>
    <r>
      <rPr>
        <b/>
        <sz val="14"/>
        <color theme="1"/>
        <rFont val="Cambria"/>
        <family val="1"/>
      </rPr>
      <t xml:space="preserve">); </t>
    </r>
    <r>
      <rPr>
        <sz val="11"/>
        <color theme="1"/>
        <rFont val="Cambria"/>
        <family val="1"/>
      </rPr>
      <t>0</t>
    </r>
    <r>
      <rPr>
        <b/>
        <sz val="18"/>
        <color theme="1"/>
        <rFont val="Cambria"/>
        <family val="1"/>
      </rPr>
      <t>}</t>
    </r>
    <r>
      <rPr>
        <sz val="11"/>
        <color theme="1"/>
        <rFont val="Cambria"/>
        <family val="1"/>
      </rPr>
      <t xml:space="preserve">
*/1   En caso de que la operación tenga como garantía un Aval,  corresponderá al monto cubierto por el éste.
</t>
    </r>
    <r>
      <rPr>
        <sz val="11"/>
        <color rgb="FF00B050"/>
        <rFont val="Cambria"/>
        <family val="1"/>
      </rPr>
      <t xml:space="preserve">
Por ejemplo, si el LGDPromedio es del 45% el reporte en el campo debe ser 45,00.</t>
    </r>
  </si>
  <si>
    <t>LGDRegulatorio</t>
  </si>
  <si>
    <r>
      <t xml:space="preserve">
Corresponde al porcentaje LGD regulatorio (pérdida en caso de incumplimiento a ser utilizada en el cálculo de las estimaciones específicas) correspondiente al aplicar la fórmula para los tipos de colateral real o Valores según corresponda, conforme a lo establecido en el Artículo 20 del Reglamento sobre Cálculo de Estimaciones Crediticias, cuando la operación solo cuente con un tipo de colateral  Real ó Financiero.
Cuando la operación crediticia cuente simultaneamente con colaterales reales y financieros, se debe indicar el resultado de la siguiente operación:
  (LGDminimoCombinado + 1- LGDminimocombinado * LGDpromedio)
</t>
    </r>
    <r>
      <rPr>
        <sz val="11"/>
        <color rgb="FF00B050"/>
        <rFont val="Cambria"/>
        <family val="1"/>
      </rPr>
      <t xml:space="preserve">
Por ejemplo, si el LGDRegulatorio es del 35% el reporte en el campo debe ser 35,00.</t>
    </r>
  </si>
  <si>
    <t>TipoOperacion</t>
  </si>
  <si>
    <t>TIPO OPERACION</t>
  </si>
  <si>
    <t>TipoCatalogoSUGEF</t>
  </si>
  <si>
    <t>1 a 3</t>
  </si>
  <si>
    <t>TIPO CATALOGO</t>
  </si>
  <si>
    <t>CodigoPaisDestinoCredito</t>
  </si>
  <si>
    <t>0 a 4</t>
  </si>
  <si>
    <t>CodigoProvinciaDestinoCredito</t>
  </si>
  <si>
    <t>CodigoCantonDestinoCredito</t>
  </si>
  <si>
    <t>CodigoDistritoDestinoCredito</t>
  </si>
  <si>
    <t>CodigoProvinciaDependenciaCredito</t>
  </si>
  <si>
    <t>CodigoCantonDependenciaCredito</t>
  </si>
  <si>
    <t>TipoCarteraCrediticia</t>
  </si>
  <si>
    <t>TipoEstadoOperacionCrediticia</t>
  </si>
  <si>
    <t>TIPO ESTADO OPERACION</t>
  </si>
  <si>
    <t>DiasMaximaMorosidad</t>
  </si>
  <si>
    <t>1 a  4</t>
  </si>
  <si>
    <t xml:space="preserve">
Se debe indicar la máxima morosidad en días que presenta la operación entre el mayor número de días de atraso en el pago de principal, intereses, otros productos y cuentas por cobrar asociados a la operación crediticia, contados a partir del primer día de atraso, si no presenta atraso debe reportar cero, no debe reportar números negativos.
</t>
  </si>
  <si>
    <t>MontoFormalizadoOperacionCrediticia</t>
  </si>
  <si>
    <t xml:space="preserve">
Corresponde al monto original de la operación crediticia al momento de la firma del contrato de crédito (formalización). Este monto no varía en el tiempo.
Al colonizar este monto se debe utilizar el tipo de cambio de referencia histórico de la fecha de la firma del contrato de crédito reportada en el campo “FechaFormalizacion” de este archivo.
No aplica para los desembolsos de las operaciones Tipo 3 “Tarjetas de Crédito”.
Aplica para las operaciones formalizadas a partir del 01 de octubre del 2016 (vigencia ACUERDO 15-16). 
Aplica para las operaciones crediticias Formalizadas a partir del 17 de setiembre del 2016.
</t>
  </si>
  <si>
    <t>MontoOperacionAutorizado</t>
  </si>
  <si>
    <t xml:space="preserve">
Corresponde al último monto autorizado de la operación crediticia y el monto garantizado en el caso de operaciones contingentes y el saldo autorizado en el caso de tarjetas de crédito. 
Para los tipos de operación 2, 3, 4, 5, 6 corresponde al monto autorizado vigente.
Si el dato del campo “TipoMonedaMonto” es igual a 1 ó 4 y el dato del campo “MontoOperacionAutorizado” correspondiente al mes de envío de la información es superior al dato del campo “MontoOperacionAutorizado” del mes anteriordebe reportarse el archivo de Modificaciones. 
Si el dato del campo “TipoMonedaMonto” es diferente a 1 ó 4 se debe convertir este monto a la moneda original y si el dato del campo “MontoOperacionAutorizado” correspondiente al mes de envío de la información es superior al dato del campo “MontoOperacionAutorizado” del mes anterior debe reportarse el archivo de Modificaciones.
En caso de monedas extranjeras se ajustarán a las cotizaciones informadas por el Banco Central de Costa Rica utilizándose el tipo de cambio de referencia al último día natural de cada mes.
En caso de Unidades de Desarrollose ajustarán al valor en colones informado por el Banco Central de Costa Rica al último día natural de cada mes.
</t>
  </si>
  <si>
    <t>CuentaContablePrincipal</t>
  </si>
  <si>
    <t>0 a 15</t>
  </si>
  <si>
    <t>SaldoPrincipalOperacionCrediticia</t>
  </si>
  <si>
    <t>Saldo principal de la operación crediticia correspondiente al último día del mes de corte de la información.
En el caso de las operaciones contingentes (Tipo de Operación 7), se debe indicar únicamente el saldo que no está cubierto con el depósito previo. El saldo que sí está cubierto con el depósito previo se debe reportar en el campo “SaldoPrincipalConDepositoPrevio”.
Para los desembolsos de tarjetas de crédito se debe considerar lo indicado en el artículo 2 inciso 22 del Reglamento de Tarjetas de Crédito y DébitoDecreto N° 35867-MEIC (Gaceta #62 del 30 marzo 2010).
En caso que no tenga saldo poner el valor cero.</t>
  </si>
  <si>
    <t>CuentaContablePrincipalConDepositoPrevio</t>
  </si>
  <si>
    <t>SaldoPrincipalConDepositoPrevio</t>
  </si>
  <si>
    <t xml:space="preserve">
Saldo principal de la operación contingente que está cubierto con el depósito previo cuando aplica. 
En caso que no tenga saldo poner el valor cero.
</t>
  </si>
  <si>
    <t>CuentaContableProductosPorCobrar</t>
  </si>
  <si>
    <t>SaldoProductosPorCobrar</t>
  </si>
  <si>
    <t xml:space="preserve">
Monto del saldo de productos por cobrar correspondiente al saldo del último día del mes de corte de la información.
Para los desembolsos de tarjetas de crédito se debe considerar lo indicado en el artículo 2 incisos 15 y 16 del Reglamento de Tarjetas de Crédito, Decreto N° 35867-MEIC (Gaceta #62 del 30 marzo 2010)
En caso que no tenga saldo poner el valor cero.
</t>
  </si>
  <si>
    <t>CuentaContablePorDesembolsarConCompromiso</t>
  </si>
  <si>
    <t>SaldoPorDesembolsarConCompromiso</t>
  </si>
  <si>
    <t>Saldo por Desembolsar de Principal de la operación cuando corresponda.
En caso que no tenga saldo poner el valor cero.</t>
  </si>
  <si>
    <t>CuentaContableComisiones</t>
  </si>
  <si>
    <t>SaldoComisionesOperacionesContingentes</t>
  </si>
  <si>
    <t xml:space="preserve">Saldo de Comisiones de las operaciones contingentes.
En caso que no tenga saldo poner el valor cero.
</t>
  </si>
  <si>
    <t>CuentaContableSaldoPendienteUtilizacionSinCompromiso</t>
  </si>
  <si>
    <t>SaldoPendienteUtilizacionSinCompromiso</t>
  </si>
  <si>
    <t xml:space="preserve">Montos no utilizados de líneas de crédito sin compromiso otorgadas por la entidad.
</t>
  </si>
  <si>
    <t>MontoDesembolsado</t>
  </si>
  <si>
    <t xml:space="preserve">En este campo se debe indicar el monto desembolsado al deudor   durante el mes y que implica un aumento del saldo principal de cada operación crediticia. Aplica cuando el campo “CodigoTipoOperacion” tiene los códigos 1, 2, 3, 4, 6 ó 9.
Si el valor del campo “TipoMonedaMonto” de la operación reportada es 1 (colón) ó 4 (unidad de desarrollo)el dato de este campo debe ser expresado en colones.  Si el valor del campo “TipoMonedaMonto” de la operación reportada es diferente de 1 ó 4 el dato de este campo debe ser expresado en USA dólares.  
</t>
  </si>
  <si>
    <t>FechaFormalizacion</t>
  </si>
  <si>
    <t xml:space="preserve">
Fecha en que se formalizó la operación crediticia. 
</t>
  </si>
  <si>
    <t>FechaVencimiento</t>
  </si>
  <si>
    <t xml:space="preserve">Fecha de vencimiento vigente de la operación crediticiasegún el contrato y sus modificaciones. 
Para las tarjetas de crédito corresponde a la fecha de vencimiento del contrato de la facilidad crediticia no del “plástico” de la tarjeta de crédito.
</t>
  </si>
  <si>
    <t>EAD</t>
  </si>
  <si>
    <t>SaldoOperacionSegmentacion</t>
  </si>
  <si>
    <t>Corresponde a la sumatoria del saldo de principal directo y contingente, intereses,
otros productos de cada registro y el importe de cuentas por cobrar asociada, cuando corresponda; aplica solo para los casos cuando el deudor tenga entre sus facilidades crediticias al menos una operación con los códigos 4, 5, 6 ó 7 en el campo Tipo Cartera.   Cuando el tipo cartera reportado tiene alguno de los códigos 3 (Vivienda residencial), 9 (Microcrédito SBD  ), 10 ( Banca Segundo Piso SBD ) ú 11 ( Banca Desarrollo SBD ) el valor indicado debe ser "0".</t>
  </si>
  <si>
    <t>TipoFrecuenciaPagoActualPrincipal</t>
  </si>
  <si>
    <t>TIPO PERIODICIDAD</t>
  </si>
  <si>
    <t>TipoFrecuenciaPagoActualIntereses</t>
  </si>
  <si>
    <t>FechaVencimientoPeriodoGraciaPrincipal</t>
  </si>
  <si>
    <t xml:space="preserve">
Fecha de vencimiento del periodo de gracia del principal o de la prórroga. Cuando aplique y esté vigente.
</t>
  </si>
  <si>
    <t>TasaLey7472</t>
  </si>
  <si>
    <r>
      <t xml:space="preserve">1 a 3 enteros y
</t>
    </r>
    <r>
      <rPr>
        <sz val="14"/>
        <color theme="1"/>
        <rFont val="Cambria"/>
        <family val="1"/>
      </rPr>
      <t>7 decimales</t>
    </r>
  </si>
  <si>
    <t>Corresponde a la Tasa de Interés Total Anual ((TITA)  determinada por la entidad en cumplimiento de la Ley 7472- Ley de Promoción de la Competencia y Defensa Efectiva del Consumidor y a lo establecido en el Artículo 7.Bis del Decreto Ejecutivo N°43270 del MEIC.
Para el caso de las operaciones Tarjeta de Crédito este campo se actualiza mensualmente, ya que cada desembolso se considera una nueva formalización. Para el resto de las operaciones se considera la tasa al momento de la formalización, salvo en los casos que se haya establecido en el contrato de crédito que la tasa es variable, lo que implicará que cada vez que esta varie se tiene  que recalcular la tasa (TITA).</t>
  </si>
  <si>
    <t>TasaInteresNominalVigente</t>
  </si>
  <si>
    <t xml:space="preserve">
Porcentaje correspondiente a la tasa de interés nominal anual vigente de la operación crediticia.
</t>
  </si>
  <si>
    <t>IndicadorTipoTasa</t>
  </si>
  <si>
    <r>
      <t xml:space="preserve">
Indicador de si la tasa de la operación crediticia es fijavariable o fijo variable de acuerdo con la siguiente codificación: 
-----------------------------------------------------------------
</t>
    </r>
    <r>
      <rPr>
        <b/>
        <sz val="11"/>
        <color theme="1"/>
        <rFont val="Cambria"/>
        <family val="1"/>
      </rPr>
      <t xml:space="preserve">“V”  = Variable 
“F”  = Fija.
“FV” = Primero fija y variable a partir de la fecha indicada en el campo “FechaCambioTipoTasa”.
</t>
    </r>
  </si>
  <si>
    <t>FactorDeTiempoCalculoIntereses</t>
  </si>
  <si>
    <r>
      <t xml:space="preserve">
El factor de tiempo por utilizar en el cálculo de los interesesen función de si se utilizan días exactos o aproximados en el cálculo del tiempoo si la base anual corresponde al año natural (365 días) o al año comercial (360 días)los códigos son los siguientes:
-----------------------------------------------------------------
</t>
    </r>
    <r>
      <rPr>
        <b/>
        <sz val="11"/>
        <color theme="1"/>
        <rFont val="Cambria"/>
        <family val="1"/>
      </rPr>
      <t xml:space="preserve">1: Días aproximados / año comercial (360/360) 
2: Días aproximados / año natural (360/365) 
3: Días exactos / año comercial (365/360) 
4: Días exactos / año natural (365/365).
</t>
    </r>
  </si>
  <si>
    <t>IndicadorFormaPagoVigentePrincipal</t>
  </si>
  <si>
    <r>
      <t xml:space="preserve">
Forma de pago vigente del principal. 
-----------------------------------------------------------------
Los posibles valores son:
</t>
    </r>
    <r>
      <rPr>
        <b/>
        <sz val="11"/>
        <color theme="1"/>
        <rFont val="Cambria"/>
        <family val="1"/>
      </rPr>
      <t xml:space="preserve">“A”: si es anticipado
“V”: si es vencido.
</t>
    </r>
  </si>
  <si>
    <t>IndicadorFormaPagoVigenteIntereses</t>
  </si>
  <si>
    <r>
      <t xml:space="preserve">
Forma de pago vigente de intereses 
-----------------------------------------------------------------
Los posibles valores son:
</t>
    </r>
    <r>
      <rPr>
        <b/>
        <sz val="11"/>
        <color theme="1"/>
        <rFont val="Cambria"/>
        <family val="1"/>
      </rPr>
      <t>“A”: si es anticipado
“V”: si es vencido.</t>
    </r>
    <r>
      <rPr>
        <sz val="11"/>
        <color theme="1"/>
        <rFont val="Cambria"/>
        <family val="1"/>
      </rPr>
      <t xml:space="preserve">
</t>
    </r>
  </si>
  <si>
    <t>FechaCorteOperacion</t>
  </si>
  <si>
    <t xml:space="preserve">
Fecha del corte para aquellas operaciones crediticias que sean tarjetas de crédito.
</t>
  </si>
  <si>
    <t>FechaProximoPagoPrincipal</t>
  </si>
  <si>
    <t xml:space="preserve">
Fecha próximo pago de principal de la operación crediticia.
</t>
  </si>
  <si>
    <t>FechaProximoPagoIntereses</t>
  </si>
  <si>
    <t xml:space="preserve">
Fecha próximo pago de intereses corrientes de la operación crediticia.
</t>
  </si>
  <si>
    <t>FechaAmortizacionHasta</t>
  </si>
  <si>
    <t xml:space="preserve">
Fecha hasta la cual el último pago realizado por el deudor cubre la amortización. 
</t>
  </si>
  <si>
    <t>FechaInteresHasta</t>
  </si>
  <si>
    <t xml:space="preserve">
Fecha hasta la cual el último pago realizado por el deudor cubre los intereses. 
</t>
  </si>
  <si>
    <t>FechaPagoPactadoPrincipal</t>
  </si>
  <si>
    <t xml:space="preserve">
Fecha pactada para el pago del principal inmediatamente posterior a la fecha de corte. Cuando la operación crediticia está vencidaen este campo se debe indicar la “Fecha de Vencimiento”.
</t>
  </si>
  <si>
    <t>FechaPagoPactadoIntereses</t>
  </si>
  <si>
    <t xml:space="preserve">
Fecha pactada para el pago de los intereses inmediatamente posterior a la fecha de corte. Cuando la operación crediticia está vencidaen este campo se debe indicar la “Fecha de Vencimiento”.
</t>
  </si>
  <si>
    <t>PlazoOperacionDias</t>
  </si>
  <si>
    <t xml:space="preserve">
Plazo en días de la operación crediticiadeterminado por la diferencia entre la Fecha de Vencimiento y la Fecha de Formalización. 
</t>
  </si>
  <si>
    <t>TipoCuotaPrincipal</t>
  </si>
  <si>
    <t>TIPO CUOTA PRINCIPAL</t>
  </si>
  <si>
    <t>MontoCuotaPrincipalActual</t>
  </si>
  <si>
    <t xml:space="preserve">
Monto de la cuota del próximo pago del principal de la operación crediticia según frecuencia de pago inmediatamente posterior a la fecha de corte.
Si es tarjeta de crédito se debe indicar la proporción del principal del pago mínimo.
</t>
  </si>
  <si>
    <t>MontoCuotaInteresesActual</t>
  </si>
  <si>
    <t xml:space="preserve">
Monto de la cuota del próximo pago de intereses de la operación crediticia según frecuencia inmediatamente posterior a la fecha de corte. 
Si es tarjeta de crédito se debe indicar la proporción de los intereses del pago mínimo.
</t>
  </si>
  <si>
    <t>IndicadorOperacionNueva</t>
  </si>
  <si>
    <r>
      <t xml:space="preserve">
Indicador que establece si la operación crediticia se reporta por primera vez o bien ya se ha reportado en periodos anterioresse deben utilizar los siguientes códigos:
</t>
    </r>
    <r>
      <rPr>
        <b/>
        <sz val="11"/>
        <color theme="1"/>
        <rFont val="Cambria"/>
        <family val="1"/>
      </rPr>
      <t xml:space="preserve">“S” = Operación Nueva
“N” = Operación no es Nueva
</t>
    </r>
    <r>
      <rPr>
        <sz val="11"/>
        <color theme="1"/>
        <rFont val="Cambria"/>
        <family val="1"/>
      </rPr>
      <t xml:space="preserve">
El código de operación nueva “S” debe reportarse una única vez,para el periodo en que la operación fue incluida por primera vez al Archivo Operaciones Crediticias y la fecha indicada en el campo “FechaFormalizacion” está dentro del mes de corte de la informacióna excepción de las operaciones que en el campo “TipoModificacion” indican el código “2 compra”. Posteriormente esa operación se tendrá que reportar con el código “N”.
Para el caso de las operaciones con código 3 en el campo “Código Tipo Operación” el código “S” debe utilizarse únicamente cuando el campo “IdOperacionCredito” es igual al campo “IdLineaCredito” y la fecha indicada en el campo “Fecha Formalización” está dentro del mes de corte de la información.
</t>
    </r>
  </si>
  <si>
    <t>MontoRecuperacionPrincipal</t>
  </si>
  <si>
    <t xml:space="preserve">
Monto de VARIACIÓN del saldo principal de la operacióndurante el mespor concepto de: i) pago o amortización de la deuda efectuado mediante efectivochequedébito de cuenta o transferencia de fondos  y ii) reversión de recuperación registrada. 
Aplica cuando el campo “CodigoTipoOperacion” tiene los códigos 1, 2, 3 o 4 y puede ser cero (0). 
Este monto puede ser positivo  (cuando se trate de recuperaciones) o negativo (cuando se trate de reversiones de recuperaciones registradas en meses previos).
Si el valor del campo “TipoMonedaMonto” de la operación reportada es 1 (colón) ó 4 (unidad de desarrollo), el dato de este campo debe ser expresado en colones.  Si el valor del campo “TipoMonedaMonto” de la operación reportada es diferente de 1 ó 4, el dato de este campo debe ser expresado en USA dólares.  
</t>
  </si>
  <si>
    <t>MontoOtrosAumentosDePrincipal</t>
  </si>
  <si>
    <t xml:space="preserve">
Monto de AUMENTO del saldo principal de la operación durante el mesoriginado en conceptos diferentes a:       
i) desembolsos realizados al deudor (ya que estos desembolsos deben ser incluidos en el monto reportado en el campo “MontoDesembolsado” y 
ii) reversión de recuperación (ya que las reversiones de recuperaciones de principal deben ser incluidas en el monto reportado en el campo “RecuperaciónPrincipal”. 
Puede ser cero.
</t>
  </si>
  <si>
    <t>MontoOtrasDisminucionesDePrincipal</t>
  </si>
  <si>
    <t xml:space="preserve">
Monto de DISMINUCIÓN del saldo principal de la operación durante el mes originado en conceptos diferentes al pago o amortización de la deuda (ya que las recuperaciones de principal deben ser incluidas en el monto reportado en el campo “RecuperaciónPrincipal”). 
Puede ser cero.
</t>
  </si>
  <si>
    <t>IndicadorBacktoBack</t>
  </si>
  <si>
    <r>
      <t xml:space="preserve">
Identifica si la operación crediticia es Back to Back.
-----------------------------------------------------------------
Los posibles valores son:
</t>
    </r>
    <r>
      <rPr>
        <b/>
        <sz val="11"/>
        <color theme="1"/>
        <rFont val="Cambria"/>
        <family val="1"/>
      </rPr>
      <t>“S”: si es Back to Back
“N”: no es Back to Back</t>
    </r>
    <r>
      <rPr>
        <sz val="11"/>
        <color theme="1"/>
        <rFont val="Cambria"/>
        <family val="1"/>
      </rPr>
      <t xml:space="preserve">
</t>
    </r>
  </si>
  <si>
    <t>IndicadorCreditoSindicado</t>
  </si>
  <si>
    <r>
      <t xml:space="preserve">
Identificador de si el crédito es sindicado o no. 
-----------------------------------------------------------------
Los posibles valores son:
</t>
    </r>
    <r>
      <rPr>
        <b/>
        <sz val="11"/>
        <color theme="1"/>
        <rFont val="Cambria"/>
        <family val="1"/>
      </rPr>
      <t>El crédito es sindicado: “S”
El crédito no es sindicado: “N”.</t>
    </r>
    <r>
      <rPr>
        <sz val="11"/>
        <color theme="1"/>
        <rFont val="Cambria"/>
        <family val="1"/>
      </rPr>
      <t xml:space="preserve">
</t>
    </r>
  </si>
  <si>
    <t>IndicadorOperacionEspecial</t>
  </si>
  <si>
    <r>
      <t xml:space="preserve">
Indica si la operación es especial o no.
-----------------------------------------------------------------
Los posibles valores son:
</t>
    </r>
    <r>
      <rPr>
        <b/>
        <sz val="11"/>
        <color theme="1"/>
        <rFont val="Cambria"/>
        <family val="1"/>
      </rPr>
      <t>El crédito es especial: “S”
El crédito no es especial: “N”.</t>
    </r>
    <r>
      <rPr>
        <sz val="11"/>
        <color theme="1"/>
        <rFont val="Cambria"/>
        <family val="1"/>
      </rPr>
      <t xml:space="preserve">
</t>
    </r>
  </si>
  <si>
    <t>TipoMotivoOperacionEspecial</t>
  </si>
  <si>
    <t>TIPO MOTIVO OPERACION ESPECIAL</t>
  </si>
  <si>
    <t>CodigoClausulaLimiteCredito</t>
  </si>
  <si>
    <t xml:space="preserve">
Este campo aplica únicamente para las operaciones con “CodigoTipoOperacion” igual a 6. 
Cuando exista una cláusula específica que faculte a la entidad para suspender temporal o definitivamente el uso de la facilidad crediticia, cuando con ello incurra en un exceso al límite de crédito aplicable al grupo de interés económico o a la persona individual debe indicarse el código 1, de lo contrario, debe indicarse el código 0.
</t>
  </si>
  <si>
    <t>FechaCambioTipoTasa</t>
  </si>
  <si>
    <t xml:space="preserve">
Fecha a partir de la cual la operación cambia de una tasa fija a una tasa variable.
Este campo aplica cuando en el campo “TipoTasa” de este Archivo se indica el código “FV”.
</t>
  </si>
  <si>
    <t>TipoFrecuenciaAjusteTasaInteresVariable</t>
  </si>
  <si>
    <t>TipoParametroReferenciaTasaInteresVariable</t>
  </si>
  <si>
    <t>0 a 3</t>
  </si>
  <si>
    <t>INTERES REFERENCIA TASA VARIABLE</t>
  </si>
  <si>
    <t>PorcentajeComponenteVariableTasaInteresVariable</t>
  </si>
  <si>
    <t xml:space="preserve">
Porcentaje de la tasa correspondiente al campo “TipoParametroReferenciaTasaInteresVariable”, el valor de la tasa respectiva.
Por ejemplo si la tasa de interés corresponde a Prime Rate + 3 en este campo se debe reportar el valor de la Prime Rate.
</t>
  </si>
  <si>
    <t>PorcentajeComponenteFijoTasaInteresVariable</t>
  </si>
  <si>
    <t xml:space="preserve">
Porcentaje fijo adicionado al campo “TipoParametroReferenciaTasaInteresVariable”
Por ejemplo, si la tasa de interés corresponde a Prime Rate + 3 en este campo se debe reportar 3.
</t>
  </si>
  <si>
    <t>LimiteInferiorTasaInteresVariable</t>
  </si>
  <si>
    <r>
      <t>Tasa de interés variable mínima cuando ha sido establecida en los contratos de crédito.</t>
    </r>
    <r>
      <rPr>
        <strike/>
        <sz val="11"/>
        <color theme="1"/>
        <rFont val="Cambria"/>
        <family val="1"/>
      </rPr>
      <t xml:space="preserve"> </t>
    </r>
  </si>
  <si>
    <t>LimiteSuperiorTasaInteresVariable</t>
  </si>
  <si>
    <t>Tasa de interés variable máxima cuando ha sido establecida en los contratos de crédito.</t>
  </si>
  <si>
    <t>MontoEstimacionEspecifica</t>
  </si>
  <si>
    <t xml:space="preserve">
Estimación total de la operación de acuerdo con el Reglamento sobre Cálculo de Estimaciones Crediticias, que corresponde cuando la operación tenga entre sus garantías garantías reales y/o garantías valores.
En este campo tambien se deben remitir el monto de estimaciones sobre los créditos  que les aplica  el Acuerdo SUGEF 15-16.
</t>
  </si>
  <si>
    <t>MontoEstimacionAvales</t>
  </si>
  <si>
    <t xml:space="preserve">
Corresponde a la estimación crediticia sobre el monto avalado.
De acuerdo con el art 21 del Reglamento sobre Cálculo de Estimaciones Crediticias
Acuerdo CONASSIF 14-21
</t>
  </si>
  <si>
    <t>TipoProgramaAutorizadoSBD</t>
  </si>
  <si>
    <t>PROGRAMA AUTORIZADO SBD  </t>
  </si>
  <si>
    <t>IndicadorCreditoGrupalSolidarioSBD</t>
  </si>
  <si>
    <r>
      <t xml:space="preserve">
Se debe indicar si la operación es otorgada bajo el esquema de crédito grupal de garantía solidaria, cuando se trate de operaciones provenientes del Sistema de Banca para el Desarrollo.
Se deben utilizar los siguientes códigos: 
</t>
    </r>
    <r>
      <rPr>
        <b/>
        <sz val="11"/>
        <color theme="1"/>
        <rFont val="Cambria"/>
        <family val="1"/>
      </rPr>
      <t xml:space="preserve">El crédito es Grupal: 1
El crédito no es Grupal: 0
</t>
    </r>
    <r>
      <rPr>
        <sz val="11"/>
        <color theme="1"/>
        <rFont val="Cambria"/>
        <family val="1"/>
      </rPr>
      <t xml:space="preserve">
Aplica para las operaciones formalizadas a partir del 01 de octubre del 2016 (vigencia ACUERDO 15-16).
</t>
    </r>
  </si>
  <si>
    <t>TipoSectorPrioritarioDeudorSBD</t>
  </si>
  <si>
    <t>SECTOR PRIORITARIO DEUDOR SBD</t>
  </si>
  <si>
    <t>IdFondeadorSBD</t>
  </si>
  <si>
    <t>Corresponde al número de identificación de persona jurídica de la entidad de la que provienen los recursos de segundo piso del SBD que se destinan a los beneficiarios finales de la Ley.
-------------------------------------------------------------------------------------
Referirse a la tabla: Entidad_Autorizada_SBD.</t>
  </si>
  <si>
    <t>TipoPersonaIdFondeadorSBD</t>
  </si>
  <si>
    <t>IndicadorOperacionCedidaEnGarantia</t>
  </si>
  <si>
    <r>
      <t xml:space="preserve">
Indica si la operación ha sido cedida en garantía por operaciones de crédito en otras entidades supervisadas.
</t>
    </r>
    <r>
      <rPr>
        <b/>
        <sz val="11"/>
        <color theme="1"/>
        <rFont val="Cambria"/>
        <family val="1"/>
      </rPr>
      <t xml:space="preserve">“S” cuando ha sido cedida.
“N” cuando no ha sido cedida.
</t>
    </r>
    <r>
      <rPr>
        <sz val="11"/>
        <color theme="1"/>
        <rFont val="Cambria"/>
        <family val="1"/>
      </rPr>
      <t xml:space="preserve">
Aplica para las operaciones formalizadas a partir del 01 de octubre del 2016 (vigencia ACUERDO 15-16).
Aplica para las operaciones crediticias Formalizadas a partir del 17 de setiembre del 2016 (modificaciones ACUERDO SUGEF 1-05) Vigente en ese momento.
</t>
    </r>
  </si>
  <si>
    <t>PorcentajePonderadorSPD</t>
  </si>
  <si>
    <t xml:space="preserve">
Corresponde al porcentaje de ponderación asociado en el cálculo de la Suficiencia Patrimonial de los saldos de cartera directa netos de estimaciones, incluyendo los productos y cuentas por cobrar asociados al activo, así como del pasivo contingente asociado, con base en la normativa vigente.
Con base en la normativa vigente Acuerdo SUGEF 3-06 y sus reformas.
</t>
  </si>
  <si>
    <t>PorcentajePonderadorSPC</t>
  </si>
  <si>
    <t xml:space="preserve">
Corresponde al porcentaje de ponderación asociado en el cálculo de la suficiencia patrimonial de los saldos de pasivos contingentes netos de estimaciones.
Con base en la normativa vigente Acuerdo SUGEF 3-06 y sus reformas
</t>
  </si>
  <si>
    <t>PorcentajeIndicadorLTV</t>
  </si>
  <si>
    <t xml:space="preserve">
Razón préstamo/valor como un indicador para determinar la ponderación por riesgo de los créditos hipotecarios residenciales
A partir del 17 de setiembre de 2016 para la cartera de créditos hipotecarios residenciales con personas físicas.
Para los efectos del cálculo del indicador LTV para operaciones constituidas antes de la fecha de entrada en vigencia de esta reformapodrá utilizarse como valor del bien inmueble el monto reportado en los campos “MontoUltimaTasacionTerreno” y “MontoUltimaTasaciónNoTerreno”, del Bloque de información de Garantías Reales.
</t>
  </si>
  <si>
    <t>IndicadorCambioClimatico</t>
  </si>
  <si>
    <r>
      <t xml:space="preserve">Indicador que establece si la operación crediticia se ajusta a los requerimientos del Archivo Cambio Climático (este Archivo debe ser reportado).
Deben utilizar los siguientes códigos: 
</t>
    </r>
    <r>
      <rPr>
        <b/>
        <sz val="11"/>
        <color theme="1"/>
        <rFont val="Cambria"/>
        <family val="1"/>
      </rPr>
      <t>“S” = Operación SI es de cambio climático.
“N” = Operación NO es de cambio climático.</t>
    </r>
    <r>
      <rPr>
        <sz val="11"/>
        <color theme="1"/>
        <rFont val="Cambria"/>
        <family val="1"/>
      </rPr>
      <t xml:space="preserve">
</t>
    </r>
  </si>
  <si>
    <r>
      <rPr>
        <b/>
        <sz val="11"/>
        <rFont val="Calibri"/>
        <family val="1"/>
        <scheme val="minor"/>
      </rPr>
      <t>TipoClasificacionRiesgoClimatico</t>
    </r>
  </si>
  <si>
    <t>Eliminar</t>
  </si>
  <si>
    <t>TipoMetodologíaClimático</t>
  </si>
  <si>
    <r>
      <rPr>
        <b/>
        <sz val="11"/>
        <rFont val="Calibri"/>
        <family val="1"/>
        <scheme val="minor"/>
      </rPr>
      <t>TipoPotencialidadImpactoClimatico</t>
    </r>
  </si>
  <si>
    <t>VALIDACIONES DEL ARCHIVO OPERACIONES</t>
  </si>
  <si>
    <t>ESTA HOJA CONTIENE LAS VALIDACIONES DE LOS OTROS APARTADOS DEL ARCHIVO DE OPERACIONES.</t>
  </si>
  <si>
    <t>1,16</t>
  </si>
  <si>
    <t>Anterior validación</t>
  </si>
  <si>
    <t xml:space="preserve">Cuando el campo “TipoOperacion" indica uno de los códigos 1, 2, 8  ó 9  y el campo “SaldoPrincipalOperacionCrediticia es mayor que cero y el dato del campo “Fecha Vencimiento es posterior al mes de corte de la información deben reportarse los siguientes campos:
      ·      "CodigoPaisDestinoCredito"
      ·      "TipoEstadoOperacionCrediticia"
      ·      "TipoFrecuenciaPagoActualPrincipal"
      ·      "TasaInteresNominalVigente"
      ·      "IndicadorTipoTasa"
            "FactorDeTiempoCalculoIntereses"
      ·      "IndicadorFormaPagoVigentePrincipal"
      ·      "FechaProximoPagoPrincipal"
      ·      "FechaAmortizacionHasta"
      ·      "FechaPagoPactadoPrincipal"
      ·      "MontoCuotaPrincipalActual"
      ·      "TipoCuotaPrincipal"
</t>
  </si>
  <si>
    <t xml:space="preserve">Cuando el campo “TipoOperacion" indica el código 3 y el campo “SaldoPrincipalOperacionCrediticia" es mayor que cero y el dato del campo “FechaVencimiento" es posterior al mes de corte de la información deben reportarse los siguientes campos:
     ·         "CodigoPaisDestinoCredito"
     ·         "TipoEstadoOperacionCrediticia"
     ·         "TipoFrecuenciaPagoActualPrincipal"
     ·         "TasaInteresNominalVigente"
     ·         "IndicadorTipoTasa"
     ·         "FactorDeTiempoCalculoIntereses"
     ·         "IndicadorFormaPagoVigentePrincipal"
     ·         "FechaCorteOperacion"
     ·         "FechaProximoPagoPrincipal"
     ·         "FechaAmortizacionHasta"
     ·         "FechaPagoPactadoPrincipal"
     ·         "MontoCuotaPrincipalActual"
     ·         "TipoCuotaPrincipal"
     ·         "TasaLey7472"
</t>
  </si>
  <si>
    <r>
      <t xml:space="preserve">
Cuando el campo “TipoEstadoOperacionCrediticia” es 1, el campo “</t>
    </r>
    <r>
      <rPr>
        <sz val="12"/>
        <rFont val="Cambria"/>
        <family val="1"/>
      </rPr>
      <t>Dias</t>
    </r>
    <r>
      <rPr>
        <sz val="11"/>
        <rFont val="Cambria"/>
        <family val="1"/>
      </rPr>
      <t xml:space="preserve">MaximaMorosidad” debe ser cero.
</t>
    </r>
  </si>
  <si>
    <r>
      <t xml:space="preserve">
Cuando el campo “TipoEstadoOperacionCrediticia” es 2, el campo “</t>
    </r>
    <r>
      <rPr>
        <sz val="12"/>
        <rFont val="Cambria"/>
        <family val="1"/>
      </rPr>
      <t>Dias</t>
    </r>
    <r>
      <rPr>
        <sz val="11"/>
        <rFont val="Cambria"/>
        <family val="1"/>
      </rPr>
      <t xml:space="preserve">MaximaMorosidad” debe ser mayor a cero y menor o igual a 90.
</t>
    </r>
  </si>
  <si>
    <r>
      <t xml:space="preserve">
Cuando el campo “TipoEstadoOperacionCrediticia” es 3, el campo “</t>
    </r>
    <r>
      <rPr>
        <sz val="14"/>
        <rFont val="Cambria"/>
        <family val="1"/>
      </rPr>
      <t>Dias</t>
    </r>
    <r>
      <rPr>
        <sz val="11"/>
        <rFont val="Cambria"/>
        <family val="1"/>
      </rPr>
      <t xml:space="preserve">MaximaMorosidad” debe ser mayor a 90 y menor o igual a 180.
</t>
    </r>
  </si>
  <si>
    <r>
      <t xml:space="preserve">
Cuando el campo “TipoEstadoOperacionCrediticia” es 4, el campo “</t>
    </r>
    <r>
      <rPr>
        <sz val="14"/>
        <rFont val="Cambria"/>
        <family val="1"/>
      </rPr>
      <t>Dias</t>
    </r>
    <r>
      <rPr>
        <sz val="11"/>
        <rFont val="Cambria"/>
        <family val="1"/>
      </rPr>
      <t xml:space="preserve">MaximaMorosidad” debe ser mayor a 180.
</t>
    </r>
  </si>
  <si>
    <t xml:space="preserve">Cuando el campo “MotivoOperaciónEspecial” tiene el código 1 ó 2 debe incluir la información correspondiente a archivo “Modificaciones”,
siempre y cuando la fecha de modificación sea la fecha que corresponda al mes del período de corte.
</t>
  </si>
  <si>
    <t xml:space="preserve">
Cuando el campo “IndicadorOperacionEspecial” indica “S”,  debe reportarse el campo "TipoMotivoOperacionEspecial" con un valor diferente a cero, y cuando el campo “IndicadorOperacionEspecial” indica “N” debe reportarse el campo "TipoMotivoOperacionEspecial" con un valor igual a cero.</t>
  </si>
  <si>
    <t xml:space="preserve">
Cuando el campo “TipoOperación” indica uno de los códigos 1, 2 ó 3 y el campo “SaldoPrincipalOperacionCrediticia” sea mayor a cero y la fecha del campo “FechaVencimiento” sea posterior al mes de corte de la información, las fechas de los campos “FechaPagoPactadoPrincipal” y “FechaPago PactadoIntereses” deben ser posteriores al mes de corte de la información.
</t>
  </si>
  <si>
    <t xml:space="preserve">
Cuando el campo “Código Tipo Operación” indica uno de los códigos 1, 2 ó 3 y el campo “Saldo Principal” sea mayor a cero y la fecha del campo “FechaVencimiento” sea posterior al mes de corte de la información, las fechas de los campos “FechaPagoPactadoPrincipal” y “FechaPago PactadoIntereses” deben ser posteriores al mes de corte de la información.
</t>
  </si>
  <si>
    <t xml:space="preserve">
Cuando el campo "TipoOperacion" indica uno de los códigos 1 ó 2 y el campo "SaldoPrincipalOperacionCrediticia" es mayor que cero y el dato del campo "FechaVencimiento" corresponde al mes de corte de la información o anterior deben reportarse los siguientes campos:
     ·        "CodigoPaisDestinoCredito"
     ·        "TipoEstadoOperacionCrediticia"
     ·         "TipoFrecuenciaPagoActualPrincipal"
     ·         "TasaInteresNominalVigente"
     ·         "IndicadorTipoTasa"
     ·         "FactorDeTiempoCalculoIntereses"
     ·         "IndicadorFormaPagoVigentePrincipal"
     ·         "FechaProximoPagoPrincipal"
     ·         "FechaAmortizacionHasta"
     ·        "TipoCuotaPrincipal"
</t>
  </si>
  <si>
    <t>modificación redacción Se agrega el campo TasaLey7472
Se elimina campo TasaLey7472</t>
  </si>
  <si>
    <t xml:space="preserve">
Cuando el campo "TipoOperacion" indica uno de los códigos 1 ó 2 y el campo "SaldoProductosPorCobrar" es mayor que cero y el dato del campo "FechaVencimiento" corresponde al mes de corte de la información o anterior, deben reportarse los siguientes campos:
     ·        "CodigoPaisDestinoCredito"
     ·        "TipoEstadoOperacionCrediticia"
     ·         "TipoFrecuenciaPagoActualIntereses"
    ·         "TasaInteresNominalVigente"
     ·         "IndicadorTipoTasa"
     ·         "FactorDeTiempoCalculoIntereses"
     ·         "IndicadorFormaPagoVigenteIntereses"
     ·         "FechaProximoPagoIntereses"
     ·         "FechaInteresHasta"
</t>
  </si>
  <si>
    <t>Modificación y redacción Se agrega el campo TasaLey7472
Se elimina campo TasaLey7472</t>
  </si>
  <si>
    <t xml:space="preserve">
Cuando el campo “Código Tipo Operación” indica uno de los códigos 1, 2 ó 3 y el campo “SaldoPrincipalOperacionCrediticia” sea mayor a cero y la fecha indicada en el campo “Fecha Vencimiento” sea anterior al mes de corte de la información las fechas de los campos “Fecha Pago Pactada Principal” y “Fecha Pago Pactada Intereses” deben ser iguales al dato reportado en el campo “Fecha Vencimiento”.
</t>
  </si>
  <si>
    <t xml:space="preserve"> 
</t>
  </si>
  <si>
    <t xml:space="preserve">Cuando el campo “IndicadorTipoTasa” indica el código “V”, los campos “TipoFrecuenciaAjusteTasaInteresVariable”, “TipoParametroReferenciaTasaInteresVariable",  “PorcentajeComponenteVariableTasaInteresVariable” y  “PorcentajeComponenteFijoTasaInteresVariable” deben reportarse, excepto cuando el código del campo TipoParametroReferenciaTasaInteresVariable sea 8.
</t>
  </si>
  <si>
    <t xml:space="preserve">
Cuando el campo “TipoOperacionSFN” es código 3 o 4 el campo “TipoCarteraCrediticia” debe contener alguno de los códigos 9, 10 ú 11.
</t>
  </si>
  <si>
    <t>Cuando el campo operación nueva sea diferente a “S”el dato del campo "IdOperacionCredito" reportado en el archivo de Operaciones Crediticias del mes anterior, debe reportarse en el campo “IdOperacionCredito” en el archivo de Operaciones Directas del período actual o en el campo "IdOperacionCredito" del archivo de Operaciones No Reportadas, también del período actual. Excepto para cuando el Tipo de Operación es igual a 3 y el campo IdOperacionCredito es diferente al campo IdLineaCredito.</t>
  </si>
  <si>
    <r>
      <t xml:space="preserve">
Cuando el campo </t>
    </r>
    <r>
      <rPr>
        <b/>
        <sz val="11"/>
        <rFont val="Cambria"/>
        <family val="1"/>
      </rPr>
      <t>Indicador</t>
    </r>
    <r>
      <rPr>
        <sz val="11"/>
        <rFont val="Cambria"/>
        <family val="1"/>
      </rPr>
      <t xml:space="preserve">TipoTasa indica el código "F" NO deben reportarse los campos:
     ·         Fecha CambioTipoTasa
     ·         TipoFrecuenciaAjusteTasaInteresVariable
     ·         TipoParametroReferenciaTasaInteresVariable
     ·         PorcentajeComponenteVariableTasaInteresVariable
     ·         PorcentajeComponenteFijoTasaInteresVariable
      ·        LimiteInferiorTasaInteresVariable
    ·           LimiteSuperiorTasaInteresVariable
</t>
    </r>
  </si>
  <si>
    <r>
      <t xml:space="preserve">
Cuando el campo “</t>
    </r>
    <r>
      <rPr>
        <b/>
        <sz val="11"/>
        <rFont val="Cambria"/>
        <family val="1"/>
      </rPr>
      <t>Indicador</t>
    </r>
    <r>
      <rPr>
        <sz val="11"/>
        <rFont val="Cambria"/>
        <family val="1"/>
      </rPr>
      <t xml:space="preserve">TipoTasa” indica el código “V”el campo “FechaCambioTipoTasa” NO debe reportarse.
</t>
    </r>
  </si>
  <si>
    <t xml:space="preserve">Si el campo “SaldoProductosPorCobrar” es cero el campo “CuentaContableProductosPorCobrar” no debe reportarse.
</t>
  </si>
  <si>
    <t>inclusión de ","</t>
  </si>
  <si>
    <t xml:space="preserve">
Cuando el campo “TipoOperacion” indica el código 1 ó 2 y el dato del campo “Fecha Vencimiento” es menor o igual al último día del mes de corte de la información y el dato del campo “SaldoPrincipalOperacionCrediticia” es mayor a cero, el dato del campo “FechaPagoPactadoPrincipal” debe ser igual al dato del campo “FechaVencimiento”.
</t>
  </si>
  <si>
    <r>
      <t xml:space="preserve">
Cuando el campo “Código Tipo Operación” indica uno de los códigos 1 ó 2 y el campo “</t>
    </r>
    <r>
      <rPr>
        <b/>
        <sz val="11"/>
        <rFont val="Cambria"/>
        <family val="1"/>
      </rPr>
      <t>SaldoProductosPorCobrar</t>
    </r>
    <r>
      <rPr>
        <sz val="11"/>
        <rFont val="Cambria"/>
        <family val="1"/>
      </rPr>
      <t xml:space="preserve">” sea mayor a cero, las fechas de los campos “FechaInteresesHasta” o “FechaProximoPagoIntereses”,  No deben ser posteriores al dato reportado en el campo “Fecha Vencimiento”
</t>
    </r>
  </si>
  <si>
    <t xml:space="preserve">
Cuando el campo “Código Tipo Operación” indica uno de los códigos 1 ó 2 y el campo “Saldo Productos” sea mayor a cero, las fechas de los campos “FechaInteresesHasta” o “FechaProximoPagoIntereses”,  No deben ser posteriores al dato reportado en el campo “Fecha Vencimiento”
</t>
  </si>
  <si>
    <r>
      <t xml:space="preserve">
Cuando el campo “TipoOperacion” indica el código 8 el "</t>
    </r>
    <r>
      <rPr>
        <b/>
        <sz val="11"/>
        <rFont val="Cambria"/>
        <family val="1"/>
      </rPr>
      <t>SaldoPrincipalOperacionCrediticia</t>
    </r>
    <r>
      <rPr>
        <sz val="11"/>
        <rFont val="Cambria"/>
        <family val="1"/>
      </rPr>
      <t xml:space="preserve">" deber ser mayor a cero y deben reportarse los siguientes campos: “CodigoPaisDestinoCredito.” y “TipoEstadoOperacionCrediticia.”
</t>
    </r>
  </si>
  <si>
    <t xml:space="preserve">
Cuando el campo “TipoOperacion” indica el código 8el saldo principal deber ser mayor a cero y deben reportarse los siguientes campos: “CodigoPaisDestinoCredito.” y “TipoEstadoOperacionCrediticia.”
</t>
  </si>
  <si>
    <t xml:space="preserve">
Cuando el "IdOperacionCredito" es igual al "IdLineaCredito" se debe cumplir que:
·         El campo "TipoOperacion" no puede ser 1, 2, 7, 8 ó 9.
·         El Saldo Principal debe ser 0.
·         El Saldo Productos debe ser 0.
</t>
  </si>
  <si>
    <t xml:space="preserve">
Cuando el campo “TipoOperacionSFN” sea mayor a 1; los campos “ProgramaAutorizadoSBD” y “TipoSectorPrioritarioDeudorSBD” debe ser diferente a 0.
</t>
  </si>
  <si>
    <t xml:space="preserve">
El campo “TipoSectorPrioritarioDeudorSBD” no debe contener el código 5 para operaciones cuyo "TipoOperacionSFN" reporte los códigos 3 o 4 y cuya “FechaFormalización” sea igual o posterior al 01 de diciembre 2021.</t>
  </si>
  <si>
    <t xml:space="preserve">
El campo “TipoSectorPrioritarioDeudorSBD” no debe contener el código 12 ó 13, para Operaciones cuyo "TipoOperacionSFN" reporte los códigos 3 o 4 y cuya “FechaFormalización” sea anterior al 01 de Diciembre 2021.
</t>
  </si>
  <si>
    <t>Para períodos posteriores o iguales a febrero 2023, cuando CodigoTipoOperacion es 3 y el IdOperacion es diferente al IdLinea, y el SaldoPrincipal o SaldoProductos es mayor que cero debe reportarse el campo "TasaLey7472" con un valor igual o mayor a 0 y a su vez debe ser igual o mayor al valor registrado en el campo TasaInteresNominalVigente.</t>
  </si>
  <si>
    <r>
      <t xml:space="preserve">
Cuando el campo “TipoSegmento” sea “0” el campo “TipoEnfoque” debe ser “0” </t>
    </r>
    <r>
      <rPr>
        <b/>
        <sz val="11"/>
        <rFont val="Cambria"/>
        <family val="1"/>
      </rPr>
      <t>y viceversa.</t>
    </r>
    <r>
      <rPr>
        <sz val="11"/>
        <rFont val="Cambria"/>
        <family val="1"/>
      </rPr>
      <t xml:space="preserve">
</t>
    </r>
  </si>
  <si>
    <r>
      <t xml:space="preserve">
Cuando el campo “TipoEnfoque” sea el código 1 y el campo “Tipo Cartera” sea el código 1el campo “TipoSegmento” debe ser </t>
    </r>
    <r>
      <rPr>
        <b/>
        <sz val="14"/>
        <rFont val="Cambria"/>
        <family val="1"/>
      </rPr>
      <t>3.</t>
    </r>
  </si>
  <si>
    <t xml:space="preserve">Cuando el campo “IdGrupoInteresEconomico” del Archivo de Deudores registra un valor diferente a nulo o cero y el campo “TipoCarteraCrediticia” sea diferente a 9, “10” ó “11” y el valor del campo TipoPersonaDeudor sea diferente a 1, 3 ó 5, el campo “TipoSegmento” debe tener el código 5.
Nota: Las validaciones 150, 151 y 152 deben ser evaluadas antes que la validación 153 y 154 de este Archivo.   (Validaciones relacionadas 151, 152, 153, 154, 412 y 413)
</t>
  </si>
  <si>
    <t xml:space="preserve">151. Cuando el campo TipoOperacionSFN 1 y el  “IdDeudor” corresponde a una institucion del Sector Público refiérase a la tabla Instituciones_Públicas_Registradas, el campo “TipoSegmento” debe tener el código 5 y el campo “TipoCarteraCrediticia” debe ser 7.
Nota: Las validaciones 150, 151 y 152 deben ser evaluadas antes que la validación 153 y 154 de este Archivo.   (Validaciones relacionadas 150, 152, 153, 154, 412 y 413)
</t>
  </si>
  <si>
    <t xml:space="preserve">Cuando el campo “IDdeudor” está dentro de los IdEntidad de la Tabla_Entidades_Supervisadas_CONASSIF y el campo “TipoCarteraCrediticia” sea diferente a 9, 10 y 11 el campo “TipoSegmento” debe tener el código 5.
Nota: Las validaciones 150, 151 y 152 deben ser evaluadas antes que la validación 153 y 154 de este Archivo. (Validaciones relacionadas 150, 151, 153, 154, 412 y 413)
</t>
  </si>
  <si>
    <t xml:space="preserve">El "TipoSegmento" de todas las operaciones del deudor debe ser 5, exceptuando aquellas operaciones reportadas con un valor diferente a 1 en el campo "TipoOperacionSFN"; cuando la sumatoria del campo "SaldoOperacionSegmentacion" de las operaciones de éste,  en cada fecha corte de información de los últimos 12 meses (incluyendo el mes actual), al menos en una oportunidad  muestra un monto mayor a 1.000,00 millones de colones.  Aplica cuando el deudor tenga entre todas sus operaciones  al menos una operación reportada con alguno de los código 4, 5, 6 ó 7 en el campo  "TipoCarteraCrediticia".
Se exceptúa los deudores que el campo “IdGrupoInteresEconomico” del Archivo de Deudores registra un valor diferente a nulo o cero y el valor del campo TipoPersonaDeudor sea diferente a 1, 3 ó 5.  
Nota:  Considerar que los registros clasificados previamente en la evaluación de las validaciones 150, 151 y 152 de este archivo, no deben ser evaluadas en esta validación.   (Validaciones relacionadas 150, 151, 152, 154 , 412 y 413)
</t>
  </si>
  <si>
    <t>El "TipoSegmento" de todas las operaciones del deudor debe ser 6, exceptuando aquellas operaciones reportadas con un valor diferente a 1 en el campo "TipoOperacionSFN"; cuando la sumatoria del campo "SaldoOperacionSegmentacion" de las operaciones de éste,  en cada fecha corte de información de los últimos 12 meses (incluyendo el mes actual), al menos en una oportunidad  muestra un monto mayor a  500,00 millones de colones  y menor o igual a 1.000,0 millones de colones.   Aplica cuando el deudor tenga entre todas sus operaciones  al menos una operación reportada con alguno de los código 4, 5, 6 ó 7 en el campo  "TipoCarteraCrediticia".
Se exceptúa los deudores que el campo “IdGrupoInteresEconomico” del Archivo de Deudores registra un valor diferente a nulo o cero y el valor del campo TipoPersonaDeudor sea diferente a 1, 3 ó 5. 
Nota:  Considerar que los registros clasificados previamente en la evaluación de las validaciones 150, 151, 152 y 153 de este archivo, no deben ser evaluadas en esta validación. (Validaciones relacionadas 150, 151, 152, 153, 412 y 413)</t>
  </si>
  <si>
    <t>390 y 410, se eliminan</t>
  </si>
  <si>
    <t xml:space="preserve">
Cuando el campo “IndicadorPresentaCodeudor” indica una “S”el “IdOperacionCredito” se debe reportar en el Archivo Codeudores.
</t>
  </si>
  <si>
    <t xml:space="preserve">Para todas las operaciones donde el "TipoOperacionSFN" es 1, el campo “CodigoCategoriaRiesgo” debe ser:
a-  8 si el campo "TipoEstadoOperacionCrediticia" tiene el código 5 ó 6 ó, el campo TipoCondicionEspecialDeudor del Archivo de Deudores indica los códigos 4 ó 5.
     b-  mínimo 4,   si el  valor del campo “TipoMotivoOperacionEspecial” de alguna de las operaciones del deudor es “1” ; ó
     c-  mínimo 7 si el valor del campo “TipoMotivoOperacionEspecial” de alguna de las operaciones del deudor es “2”.
</t>
  </si>
  <si>
    <t xml:space="preserve">     a-  8 si el campo "TipoEstadoOperacionCrediticia" de alguna de las operaciones del deudor tiene el código 5 ó 6; ó</t>
  </si>
  <si>
    <t xml:space="preserve">     b-  mínimo 4,   si el  valor del campo “TipoMotivoOperacionEspecial” es “1” ; ó</t>
  </si>
  <si>
    <t xml:space="preserve">     c-  mínimo 7 si el valor del campo “TipoMotivoOperacionEspecial” es “2”.</t>
  </si>
  <si>
    <t xml:space="preserve">Cuando la “CuentaContablePrincipal” es alguna de las siguientes, el “TipoCarteraCrediticia” debe ser 3 u 8.• 13131M02 13231M02 13331M02 </t>
  </si>
  <si>
    <t>Cuando la “CuentaContablePrincipal” es alguna de las siguientes, “TipoCarteraCrediticia” debe ser 4, 5 ó 6.• .13134M01 13234M01 13334M01 13434M01  13134M05 13234M05 13334M05 13434M05 13134M06 13234M06 13334M06 13434M06 13134M08 13234M08 13334M08 13434M08 13134M09 13234M09 13334M09 13434M09 13134M10 13234M10 13334M10 13434M10 13134M12 13234M12 13334M12 13434M12.</t>
  </si>
  <si>
    <t>Se le incluyó a la validación el siguiente texto (acepta una diferencia de ¢ 1.000)")</t>
  </si>
  <si>
    <r>
      <rPr>
        <b/>
        <u/>
        <sz val="11"/>
        <rFont val="Cambria"/>
        <family val="1"/>
      </rPr>
      <t>Validación para evaluar el EAD "Operaciones directas Tipo 1; Tipo 2 Desembolsos vivienda  y Tipo 3  Desembolsos tarjetas de crédito:</t>
    </r>
    <r>
      <rPr>
        <sz val="11"/>
        <rFont val="Cambria"/>
        <family val="1"/>
      </rPr>
      <t xml:space="preserve">
</t>
    </r>
    <r>
      <rPr>
        <b/>
        <sz val="11"/>
        <rFont val="Cambria"/>
        <family val="1"/>
      </rPr>
      <t>Cuando el TipoOperacionSFN es 1</t>
    </r>
    <r>
      <rPr>
        <sz val="11"/>
        <rFont val="Cambria"/>
        <family val="1"/>
      </rPr>
      <t xml:space="preserve"> y para los registros que se reporten en el campo "TipoOperacion" con los códigos 1,2, 3 (para los casos que el "IdOperacionCredito" es diferente al IdLinea), 8 ó 9, el monto indicado en el campo  EAD debe ser igual a la sumatoria de los campos :
  +   SaldoPrincipalOperacionCrediticia
  +   SaldoProductosPorCobrar
  +   SaldoCuentaCobrarAsociada" del Archivo de Cuentas por Cobrar.
  +  SaldoPorDesembolsarConCompromiso
Se acepta una holgura de +/- 1000.
</t>
    </r>
  </si>
  <si>
    <t xml:space="preserve">Validación para evaluar el EAD Contingencia  Tipo   3 "Linea de crédito de Tarjetas de crédito"
Cuando el TipoOperacionSFN es 1 y  el campo "TipoOperacion"  tiene el valor  3 (cuando el "IdOperacionCredito" es igual al IdLinea), el monto indicado en el campo  EAD debe ser igual o mayor a la sumatoria del  SaldoPorDesembolsarConCompromiso multiplicado por el porcentaje de equivalencia de crédito según Nota #1  + SaldoComisionesOperacionesContingentes
 Nota  #1: Porcentaje de equivalencia de crédito de acuerdo a la fecha corte de la información que se reciba entre los siguientes periodos:
       -Entre el  01 enero 2024 hasta 31 diciembre 2024..........2%.
        -Entre el  01 enero 2025 hasta 31 diciembre 2025.........4%.
         -Entre el  01 enero 2026 hata 31 diciembre 2026...........6%
         -Entre el  01 enero 20 27 hasta 31 diciembre 2027........8%.
         -A partir del 01 enero 2028...............................................10%.
Se acepta una holgura de +/- 1000.
</t>
  </si>
  <si>
    <t xml:space="preserve">Validación # 392: Hacer validación para evaluar el EAD, Operaciones Contingentes, Para tipo operación 7, Contingencias Garantías de Participación. 
Cuando el “TipoOperacionSFN” es 1 y el campo "TipoOperacion"  tiene el valor  7,  el monto indicado en el campo “EAD” debe ser igual a: la sumatoria de los saldos: Si la cuenta “CuentaContablePrincipal” es 61103M02 ó 61302M02 se debe multiplicar el valor reportada en el campo "SaldoPrincipalOperacionCrediticia" por 5%,  más el  “SaldoCuentaCobrarAsociada" del Archivo de Cuentas por Cobrar y el  “SaldoComisionesOperacionesContingentes”; ó Si la cuenta “CuentaContablePrincipal” es 61101M02 ó 61102M02 ó 61104M02 se debe multiplicar el valor reportada en el campo "SaldoPrincipalOperacionCrediticia" por 25%,  más el  “SaldoCuentaCobrarAsociada" del Archivo de Cuentas por Cobrar y el  “SaldoComisionesOperacionesContingentes”; ó Si la cuenta “CuentaContablePrincipal” es 61202M** ó 61204M** se debe multiplicar el valor reportada en el campo "SaldoPrincipalOperacionCrediticia" por 5%;   más el  “SaldoCuentaCobrarAsociada" del Archivo de Cuentas por Cobrar y el  “SaldoComisionesOperacionesContingentes”. 
Se acepta una holgura de +/- 1000.
</t>
  </si>
  <si>
    <r>
      <t xml:space="preserve">Paso 1.
Se debe agrupar por cada "IdOperacionCredito " siempre que el campo "TipoOperacionSFN" sea 1,  el "TipoGarantía" y el "IdGarantía" reportado en el Archivo de Garantías de Operación y agregar  "PorcentajeResponsabilidadGarantia" correspondiente a cada "IdOperacionCredito". De seguido, agrupar las operaciones que tienen en común similar "IdGarantia" y segregarlas por el campo "TipoGarantia.
Nota:  Esta validación, que es para validar el cálculo de estimaciones, entrará en vigencia a partir de enero 2025.
</t>
    </r>
    <r>
      <rPr>
        <b/>
        <sz val="10"/>
        <color rgb="FFFF0000"/>
        <rFont val="Cambria"/>
        <family val="1"/>
      </rPr>
      <t>INACTIVA</t>
    </r>
  </si>
  <si>
    <r>
      <rPr>
        <b/>
        <u/>
        <sz val="10"/>
        <color theme="1"/>
        <rFont val="Cambria"/>
        <family val="1"/>
      </rPr>
      <t>Paso 2.1</t>
    </r>
    <r>
      <rPr>
        <b/>
        <sz val="10"/>
        <color theme="1"/>
        <rFont val="Cambria"/>
        <family val="1"/>
      </rPr>
      <t xml:space="preserve">
Validación en Operaciones  Aval Sector Público Costarricense:
Para los casos que la operación solo tenga cómo garantía a operaciones que se indique en el campo "TipoGarantía" el código 1 y el valor del campo TipoMitigador es 18</t>
    </r>
    <r>
      <rPr>
        <b/>
        <sz val="10"/>
        <color rgb="FFFF0000"/>
        <rFont val="Cambria"/>
        <family val="1"/>
      </rPr>
      <t xml:space="preserve"> ó 38 </t>
    </r>
    <r>
      <rPr>
        <b/>
        <sz val="10"/>
        <color theme="1"/>
        <rFont val="Cambria"/>
        <family val="1"/>
      </rPr>
      <t xml:space="preserve"> en el Archivo de Garantías de Operación, el valor indicado en el campo MontoEstimación debe ser igual al resultado de la siguiente operación:
 - TasaIncumplimiento  por ((EAD - (80% * min ((EAD, ValorAjustadoGarantia del XML Garantias Operacion por PorcentajeResponsabilidadGarantia) )+ 0,5%* (80% * min ((EAD ), Valor AjustadoGarantia del Archivo de Garantias Operacion por  PorcentajeResponsabilidadGarantia)). El cual debe ser igual al monto indicado en el campo MontoEstimacionAvales.
Nota:  Esta validación, que es para validar el cálculo de estimaciones, entrará en vigencia a partir de enero 2025.
</t>
    </r>
    <r>
      <rPr>
        <b/>
        <sz val="10"/>
        <color rgb="FFFF0000"/>
        <rFont val="Cambria"/>
        <family val="1"/>
      </rPr>
      <t>INACTIVA</t>
    </r>
  </si>
  <si>
    <t>Aval Sector Público Costarricense y Fideimas</t>
  </si>
  <si>
    <r>
      <t xml:space="preserve">Paso, 2.2.  Aval de FONADE y FODEMIPYME.
Para los casos que la operación solo tenga cómo garantía a operaciones que se indique en el campo "TipoGarantía" el código 1 y el valor del campo TipoMitigador es 30 ó 31  en el Archivo de Garantías de Operación, el valor indicado en el campo MontoEstimaciónAvales debe ser igual al resultado de la siguiente operación:
 - TasaIncumplimiento    Archivo de Operaciones
   *(EAD - "PorcentajeMitigacionFondo" (archivo Garantia Fiduciarias* min (EAD, ValorAjustadoGarantia del XML Garantias Operacion) )
+ PorcentajeEstimacionMinimoFondo del Archivo Garantia  Fiduciarias
*  (PorcentajeMitigacionFondo (archivo Garantia Fiduciarias
</t>
    </r>
    <r>
      <rPr>
        <b/>
        <u/>
        <sz val="10"/>
        <color theme="1"/>
        <rFont val="Cambria"/>
        <family val="1"/>
      </rPr>
      <t xml:space="preserve"> * min (EAD , ValorAjustadoGarantia del Archivo Garantia de Operaciones))</t>
    </r>
    <r>
      <rPr>
        <b/>
        <sz val="10"/>
        <color theme="1"/>
        <rFont val="Cambria"/>
        <family val="1"/>
      </rPr>
      <t xml:space="preserve">
=MontoestimaciónAvales
Nota:  Esta validación, que es para validar el cálculo de estimaciones, entrará en vigencia a partir de enero 2025.
</t>
    </r>
    <r>
      <rPr>
        <b/>
        <sz val="10"/>
        <color rgb="FFFF0000"/>
        <rFont val="Cambria"/>
        <family val="1"/>
      </rPr>
      <t>INACTIVA</t>
    </r>
  </si>
  <si>
    <t>FONADE Y FODEMIPYME</t>
  </si>
  <si>
    <r>
      <t xml:space="preserve">Paso 3: LGD minimo Combinado:
Cuando el grupo de operaciones cuenten además con otros "TipoGarantia" diferente a 1, el campo "LGDminimoCombinado" deber se igual a: Σ((ValorAjustadoGarantia (colateral valores "TipoMitigador" 10 al 15, 39, 40 ó 41) / Σ(Total ValorAjustoGarantia (colaterales real y valores"TipoMitigador diferente a 18, 30, 31 ó 38))) * 0,05 + Σ((ValorAjustadoGarantia (colateral Reales "TipoMitigador 1 al 9, 16, 21, 25, 26 ó del 32 al 37) / Σ(Total ValorAjustadoGarantia(colaterales real y valores"TipoMitigador diferente a 18, 30, 31 ó 38"))) * 0,1 ).
Nota:  El valor de los campos "TipoGarantia", "TipoMitigador" y "ValorAjustadoGarantia" se deben buscar en el Archivo de Garantía de Operaciones. 
Nota:  Esta validación, que es para validar el cálculo de estimaciones, entrará en vigencia a partir de enero 2025.
</t>
    </r>
    <r>
      <rPr>
        <b/>
        <sz val="10"/>
        <color rgb="FFFF0000"/>
        <rFont val="Cambria"/>
        <family val="1"/>
      </rPr>
      <t>INACTIVA</t>
    </r>
  </si>
  <si>
    <r>
      <t xml:space="preserve">Paso 4  LGDpromedio tiene ambos tipos garantia (real y valores)
Cuando el grupo operaciones, tengan en el campo "TipoMitigador" , valores diferentes a los códigos 18,30,31,38; el valor reportado en el campo LGDpromedio, en todas las operaciones,  debe ser igual al resultado de la siguiente fórmula:
LGD promedio = max {(((EADR - Σ(ValorAjustadoGarantia(tipoMitigador es 18; 30; 31 ó 38) *80%) ) – Σ ValorAjustadoGarantia(diferentes a "TipoMitigador 18, 30, 31, ó38 )) / (EADR-ValorAjustadoGarantia(tipoMitigador es 18; 30; 31 ó 38) *80%)), 0}
Nota:  El valor de los campos ValorAjustadoGarantia y TipoMitigador se deben buscar en el Archivo de Garantía de Operaciones. 
Nota:  Esta validación, que es para validar el cálculo de estimaciones, entrará en vigencia a partir de enero 2025.
</t>
    </r>
    <r>
      <rPr>
        <b/>
        <sz val="10"/>
        <color rgb="FFFF0000"/>
        <rFont val="Cambria"/>
        <family val="1"/>
      </rPr>
      <t>INACTIVA</t>
    </r>
  </si>
  <si>
    <r>
      <t xml:space="preserve"> Paso 5  Validar LGDr 
 Cuando la operación crediticiaengan en el campo "TipoMitigador" valores diferentes a los códigos 18,30,31,38,  el valor indicado en el campo "LGDr" debe ser igual al resultado de la siguiente operación:
  LGDminimoCombinado + 1- LGDminimocombinado * LGDpromedio 
Nota:  Esta validación, que es para validar el cálculo de estimaciones, entrará en vigencia a partir de enero 2025.
</t>
    </r>
    <r>
      <rPr>
        <b/>
        <sz val="10"/>
        <color rgb="FFFF0000"/>
        <rFont val="Cambria"/>
        <family val="1"/>
      </rPr>
      <t>INACTIVA</t>
    </r>
  </si>
  <si>
    <r>
      <t xml:space="preserve">Paso 6: Calculo de la estimación
Cuando el campo tipo TipoMitigador en el Archivo de Garantías de Operaciones es diferente a 18; 30; 31 ó 38, el monto indicado en el campo MontoEstimacionEspecifica del Archivo de Operaciones debe ser igual al resultado de la siguiente operación.
(EADR - (ValorAjustadoGarantia(tipoMitigador es 18; 30; 31 ó 38) * 80%) * LGDRegulatorio * TasaIncumplimiento
Nota:  Esta validación, que es para validar el cálculo de estimaciones, entrará en vigencia a partir de enero 2025.
</t>
    </r>
    <r>
      <rPr>
        <b/>
        <sz val="10"/>
        <color rgb="FFFF0000"/>
        <rFont val="Cambria"/>
        <family val="1"/>
      </rPr>
      <t>INACTIVA</t>
    </r>
  </si>
  <si>
    <r>
      <t xml:space="preserve">Para todas las operaciones, donde el dato del campo "TipoOperacion" es 1, la "FechaFormalización" debe ser igual a la "FechaFormalización" del período anterior. Si el IdOperacionCredito, "IdDeudor" y "TipoPersonaDeudor" no existe en el periodo anterior, no se considerará una inconsistencia.    
Cuando se presenta un cambio en el IdDeudor ó TipoPersona del período anterior al actual, se debe reportar en el Archivo de Modificaciones del período actual el mismo IdOperacionCredito del mes anterior con un valor de 1 en el campo Tipo Modificacion.
Para los casos donde No se presenta un cambio en el IdDeudor ó TipoPersona del período anterior al actual, no se debe reportar el Archivo de Modificaciones. 
</t>
    </r>
    <r>
      <rPr>
        <b/>
        <sz val="11"/>
        <color rgb="FFFF0000"/>
        <rFont val="Cambria"/>
        <family val="1"/>
      </rPr>
      <t xml:space="preserve">
</t>
    </r>
  </si>
  <si>
    <t>Cuando el campo TipoOperacionSFN es 1, (No es de Banca de desarrollo) y el "TipoOperacion" es igual a 1 (Directa) y cuando el campo "FechaFormalización" del período en estudio es diferente al del período anterior, el campo "TipoModificacion" debe indicar 0 (Prorroga) ó 5 (Readecuada).</t>
  </si>
  <si>
    <t>Cuando el campo TipoOperacionSFN es 1, (No es de Banca de desarrollo) y el "TipoOperacion" es igual a 1 (Directa) y cuando el campo "FechaVencimiento" del período en estudio es diferente al del período anterior, el campo "TipoModificacion" debe indicar 0 (Prorroga) ó 5 (Readecuada).</t>
  </si>
  <si>
    <t>Cuando el campo TipoOperacionSFN es 1, (No es de Banca de desarrollo) y el "TipoOperacion" es igual a 1 (Directa) y cuando el campo "FrecuenciaPagoActualPrincipal" del período en estudio es diferente al del período anterior, el campo "TipoModificacion" debe indicar 5 (Readecuada). Siempre que ninguno de estos campos sea nulo.</t>
  </si>
  <si>
    <t>Cuando el campo TipoOperacionSFN es 1, (No es de Banca de desarrollo) y el "TipoOperacion" es igual a 1 (Directa) y cuando el campo " FrecuenciaPagoActualIntereses" del período en estudio es diferente al del período anterior, el campo "TipoModificacion" debe indicar 5 (Readecuada). Siempre que ninguno de estos campos sea nulo.</t>
  </si>
  <si>
    <t xml:space="preserve">Cuando el campo TipoOperacionSFN es 1, (No es de Banca de desarrollo) y el "TipoOperacion" es igual a 1 (Directa) y cuando el campo " PlazoOperacion" del período en estudio es diferente al del período anterior, el campo "TipoModificacion" debe indicar 5 (Readecuada). </t>
  </si>
  <si>
    <t>Cuando el campo TipoOperacionSFN es 1, (No es de Banca de desarrollo) y el "TipoOperacion" es igual a 1 (Directa) y cuando el campo " TipoCuotaPrincipal" del período en estudio es diferente al del período anterior, el campo "TipoModificacion" debe indicar 5 (Readecuada).</t>
  </si>
  <si>
    <t xml:space="preserve">Cuando el campo “IndicadorTipoTasa” es “V”, el valor del campo “LimiteInferiorTasaInteresVariable” no puede ser igual a 0.
</t>
  </si>
  <si>
    <t>Permite vacíos</t>
  </si>
  <si>
    <t>eliminada</t>
  </si>
  <si>
    <t xml:space="preserve">Validación Ajustada:  Validación # 410: Cuando el campo "TipoOperacionSFN" es distinto de “1”, el dato del campo “TipoActividadEconomica” del Archivo de Actividad Economica  no debe ser igual a los valores (1A0000001, 1A0000002, 1A0000003, 1A0000004, 1A0000005, 1A0000006, 1A0000007, 1A0000008, 1A0000009, 1A0000010).
</t>
  </si>
  <si>
    <t>El "TipoSegmento" debe ser 7 cuando la sumatoria del campo "SaldoOperacionSegmentacion" de las operaciones del deudor,  en cada fecha corte de información de los últimos 12 meses (incluyendo el mes actual), al menos en una oportunidad  muestra un monto menor o igual a  500,00 millones de colones.  Aplica cuando el deudor tenga entre todas sus operaciones  al menos una operación reportada con alguno de los código 4, 5, 6 ó 7 en el campo  "TipoCarteraCrediticia".</t>
  </si>
  <si>
    <r>
      <t>Cuando el deudor tiene entre todas sus operaciones  al menos una operación reportada con alguno de los código 4, 5, 6 ó 7 en el campo  "TipoCarteraCrediticia",  el "SaldoOperacionSegmentacion"  de cada "IdOperacionCreditica" debe ser igual a la  sumatoria de los campos "SaldoPrincipalOperacionCrediticia", "SaldoProductosPorCobrar", "SaldoPorDesembolsarConCompromiso", "SaldoPrincipalConDepositoPrevio" , "SaldoComisionesOperacionesContingentes" y el saldo que se le reporte en campo "SaldoCuentaCobrarAsociada" del Archivo Cuentas por Cobrar .  Se acepta una diferencia de 1.000,00.
El "</t>
    </r>
    <r>
      <rPr>
        <sz val="12"/>
        <rFont val="Cambria"/>
        <family val="1"/>
      </rPr>
      <t>SaldoOperacionSegmentacion</t>
    </r>
    <r>
      <rPr>
        <sz val="11"/>
        <rFont val="Cambria"/>
        <family val="1"/>
      </rPr>
      <t>" debe ser cero cuando en el campo "TipoCarteraCrediticia" se reporte los códigos 3 (Vivienda), 8 (Artículo 167 Ley 7052 (Cuota Refinanciada), 9 (Microcrédito SBD  ), 10 ( Banca Segundo Piso SBD ) ú 11 ( Banca Desarrollo SBD ).  (Validaciones relacionadas 150, 151, 152, 153,154 y 412)</t>
    </r>
  </si>
  <si>
    <t xml:space="preserve">Cuando la Fecha del encabezado  es igual o mayor  a julio 2023,  los códigos 1 y 2 no deben reportarse en el campo “TipoParametroReferenciaTasaInteresVariable”, excepto cuando el TipoEstadoOperacionCrediticia tiene el código 5. </t>
  </si>
  <si>
    <t>El campo "IdFondeadorSBD" no puede ser nulo cuando el "IdOperacionCredito" es reportado con algunos de los códigos 215,216,225,226,305,405 ó 406 en el campo "TipoOrigenRecursos" del Archivo de Origen de los Recursos.</t>
  </si>
  <si>
    <t>El campo “IdFondeadorSBD” debe ser nulo cuando para el "IdOperacionCredito" es reportado con alguno de los códigos  201, 211, 212, 213, 214, 221, 222, 223, 301, 302, 303, 401, 402, 403 ó 435 en el campo “TipoOrigenRecursos" del Archivo Origen de los Recursos.</t>
  </si>
  <si>
    <t>Los valores en los campos IdFondeadorSBD y TipoPersonaIdFondeadorSBD deben  corresponder con el Padrón de Personas Jurídicas de la SUGEF</t>
  </si>
  <si>
    <t>El valor del campo “TipoPersonaIdFondeadorSBD” debe existir en la tabla Tipo_Persona.</t>
  </si>
  <si>
    <r>
      <t xml:space="preserve">Cuando el TipoOperacion es 1, 2, 3 8 ó 9 y el valor reportado en el campo TasaInteresNominalVigente  es diferente al  valor reportado en el periodo anterior, el valor del campo TasaLey7472 del periodo actual debe ser diferente al reportado en el periodo anterior.
</t>
    </r>
    <r>
      <rPr>
        <b/>
        <sz val="11"/>
        <color rgb="FFFF0000"/>
        <rFont val="Cambria"/>
        <family val="1"/>
      </rPr>
      <t>INACTIVA</t>
    </r>
  </si>
  <si>
    <t>No es permitido remitir datos para periodos anteriores a Enero 2024.</t>
  </si>
  <si>
    <t>El campo "IdOperacionCrédito" no debe repetirse.</t>
  </si>
  <si>
    <t>El campo "TipoOperacion" debe existir en la tabla "Tipo_Operacion".</t>
  </si>
  <si>
    <t xml:space="preserve"> Los valores en los campos IdFondeadorSBD y TipoPersonaIdFondeadorSBD deben existir en la tabla Entidad_Autorizada_SBD con nivel igual a 1.</t>
  </si>
  <si>
    <t>El valor del campo TipoOperacionSFN no debe ser mayor o igual a  5.</t>
  </si>
  <si>
    <r>
      <rPr>
        <sz val="11"/>
        <rFont val="Cambria"/>
        <family val="1"/>
      </rPr>
      <t xml:space="preserve">Cuando el deudor tenga entre todas sus operaciones reportadas con el valor 1 en el campo “TipoOperacionSFN” al menos una operación reportada con alguno de los códigos 4,5,6,7 en el campo “TipoCarteraCrediticia” el valor del campo tipo segmento debe ser 5 ó 6.
</t>
    </r>
    <r>
      <rPr>
        <sz val="11"/>
        <color rgb="FF00B050"/>
        <rFont val="Cambria"/>
        <family val="1"/>
      </rPr>
      <t xml:space="preserve">
</t>
    </r>
    <r>
      <rPr>
        <b/>
        <sz val="11"/>
        <color rgb="FFFF0000"/>
        <rFont val="Cambria"/>
        <family val="1"/>
      </rPr>
      <t>INACTIVA</t>
    </r>
  </si>
  <si>
    <t>Cuando el TipoOperacionSFN es diferente a 1,  el dato del campo “CodigoEtapa” y  "TipoSegmento"  deben ser 0.</t>
  </si>
  <si>
    <t>Cuando el deudor no tenga entre todas sus operaciones  al menos una operación reportada con alguno de los código 4, 5, 6 ó 7 en el campo  "TipoCarteraCrediticia",  el "SaldoOperacionSegmentacion" debe ser cero.</t>
  </si>
  <si>
    <t xml:space="preserve">El campo "TipoSegmento" debe existir en la tabla "TIPO_SEGMENTO_NEC2024". </t>
  </si>
  <si>
    <t xml:space="preserve">El campo "TipoEnfoque" debe existir en la tabla "TIPO_ENFOQUE_NEC2024". </t>
  </si>
  <si>
    <t>El campo "CodigoEtapa" debe existir en la tabla "TIPO_ETAPA_NEC2024".</t>
  </si>
  <si>
    <t>El campo "TipoMotivoOperacionEspecial" debe existir en la tabla "TIPO_MOTIVO_OPERACION_ESPECIAL_NEC2024".</t>
  </si>
  <si>
    <t xml:space="preserve">El campo "TipoCarteraCrediticia" debe existir en la tabla "TIPO_CARTERA". </t>
  </si>
  <si>
    <t>El campo "CodigoPaisDestinoCredito" debe existir en la tabla "PAIS_ISO"</t>
  </si>
  <si>
    <t>El campo "TipoSectorPrioritarioDeudorSBD" debe existir en la tabla "TIPO_SECTOR_PRIORITARIO_DEUDOR_SBD"</t>
  </si>
  <si>
    <t>Eliminada</t>
  </si>
  <si>
    <t>El campo "TipoOperacionSFN" debe existir en la tabla "TIPO_OPERACION_SFN"</t>
  </si>
  <si>
    <t xml:space="preserve"> El campo "TipoMonedaOperacion" debe existir en la tabla "TIPO_MONEDA"</t>
  </si>
  <si>
    <t>El campo "TipoEstadoOperacionCrediticia" debe existir en la tabla "TIPO_ESTADO_OPERACION"</t>
  </si>
  <si>
    <t>El campo "TipoCuotaPrincipal" debe existir en la tabla "TIPO_CUOTA_PRINCIPAL"</t>
  </si>
  <si>
    <t>El campo "TipoCatalogoSugef" debe existir en la tabla "TIPO_CATALOGO" y su valor debe ser 14.</t>
  </si>
  <si>
    <t>El campo "TipoParametroReferenciaTasaInteresVariable" debe existir en la tabla "TIPO_INTERES_REFERENCIA_TASA_VARIABLE"</t>
  </si>
  <si>
    <t>El campo "TipoFrecuenciaPagoActualPrincipal" debe existir en la tabla "TIPO_PERIODICIDAD"</t>
  </si>
  <si>
    <t>El campo "TipoFrecuenciaPagoActualIntereses" debe existir en la tabla "TIPO_PERIODICIDAD"</t>
  </si>
  <si>
    <t>El campo "TipoFrecuenciaAjusteTasaInteresVariable" debe existir en la tabla "TIPO_PERIODICIDAD"</t>
  </si>
  <si>
    <t xml:space="preserve">Cuando el campo "TasaLey7472" es mayor a 0,  el campo "MontoFormalizadoOperacionCrediticia" debe ser mayor a cero. Excepto cuando el "TipoOperacion" es igual a 3 cuando el campo "IdOperacionCredito" es diferente al campo "IdLinea".
</t>
  </si>
  <si>
    <r>
      <t xml:space="preserve">451
</t>
    </r>
    <r>
      <rPr>
        <b/>
        <sz val="8"/>
        <color theme="1"/>
        <rFont val="Cambria"/>
        <family val="1"/>
      </rPr>
      <t xml:space="preserve">hermana de la 
</t>
    </r>
    <r>
      <rPr>
        <b/>
        <i/>
        <sz val="8"/>
        <color theme="1"/>
        <rFont val="Cambria"/>
        <family val="1"/>
      </rPr>
      <t>395</t>
    </r>
  </si>
  <si>
    <r>
      <t>Paso, 2.3.  Aval  de carta de crédito Stand-By emitida por entidad financiera de primer orden
Para los casos que la operación solo tenga cómo garantía a operaciones que se indique en el campo "TipoGarantía" el código 4 y el valor del campo TipoMitigador es 21 en el Archivo de Garantías de Operación, el valor indicado en el campo MontoEstimaciónAvales debe ser igual al resultado de la siguiente operación:
 - TasaIncumplimiento</t>
    </r>
    <r>
      <rPr>
        <b/>
        <sz val="12"/>
        <color theme="1"/>
        <rFont val="Cambria"/>
        <family val="1"/>
      </rPr>
      <t xml:space="preserve"> *</t>
    </r>
    <r>
      <rPr>
        <b/>
        <sz val="10"/>
        <color theme="1"/>
        <rFont val="Cambria"/>
        <family val="1"/>
      </rPr>
      <t xml:space="preserve">
   [ EAD - 90% x min  { EAD , "ValorNominalGarantia" del Archivo de Cartas de Credito, Clase Datos Garantia}  ]
     +  Factor_Y  (</t>
    </r>
    <r>
      <rPr>
        <b/>
        <i/>
        <sz val="10"/>
        <color theme="1"/>
        <rFont val="Cambria"/>
        <family val="1"/>
      </rPr>
      <t>del Archivo de Cartas de Credito, Clase Datos Garantia</t>
    </r>
    <r>
      <rPr>
        <b/>
        <sz val="10"/>
        <color theme="1"/>
        <rFont val="Cambria"/>
        <family val="1"/>
      </rPr>
      <t>)
   * [ 90% x min { EADR , "ValorNominalGarantia" del Archivo de Cartas de Credito, Clase Datos Garantia} ]
=MontoEstimacionAvales  (</t>
    </r>
    <r>
      <rPr>
        <b/>
        <i/>
        <sz val="8"/>
        <color theme="1"/>
        <rFont val="Cambria"/>
        <family val="1"/>
      </rPr>
      <t>Estimación crediticia para la exposición en caso de incumplimiento considerando Cartas de Crédito Stand-by, segmentada en la parte descubierta y la parte cubierta.</t>
    </r>
    <r>
      <rPr>
        <b/>
        <sz val="10"/>
        <color theme="1"/>
        <rFont val="Cambria"/>
        <family val="1"/>
      </rPr>
      <t xml:space="preserve">)
Nota:  Esta validación, que es para validar el cálculo de estimaciones, entrará en vigencia a partir de enero 2025.
</t>
    </r>
    <r>
      <rPr>
        <b/>
        <sz val="10"/>
        <color rgb="FFFF0000"/>
        <rFont val="Cambria"/>
        <family val="1"/>
      </rPr>
      <t>INACTIVA</t>
    </r>
  </si>
  <si>
    <t>454.</t>
  </si>
  <si>
    <t>Los siguientes campos NO deben permitir datos negativos:  “MontoEstimacionEspecifica” y “MontoEstimacionAvales”. 
 Nota: esta verificación se efectuará desde el XSD.</t>
  </si>
  <si>
    <t xml:space="preserve"> Cuando el TipoOperacionSFN es igual a 1, el dato del campo "CodigoEtapa" y "TipoSegmento" deben ser diferente de 0.</t>
  </si>
  <si>
    <t xml:space="preserve">Cuando el TipoOperacionSFN = 1, el valor del campo CodigoCategoriaRiesgo debe existir en la tabla Tipo_Categoria_Riesgo_NEC_14_21 y debe estar activo.
</t>
  </si>
  <si>
    <t xml:space="preserve">Cuando el TipoOperacionSFN es igual a 3, el valor del campo CodigoCategoriaRiesgo debe existir en la tabla Tipo_Categoria_Riesgo_SBD y debe estar activo.
</t>
  </si>
  <si>
    <t xml:space="preserve">Cuando el TipoOperacionSFN es igual a 4. el valor del campo CodigoCategoriaRiesgo debe existir en la tabla TIPO_CATEGORIA_RIESGO_MICROCREDITO_SBD y debe estar activo.
</t>
  </si>
  <si>
    <r>
      <t xml:space="preserve">Cuando el campo “TipoEnfoque” sea el código 2 y el campo “Tipo Cartera” sea el código 2 y el campo “TipoPersonaDeudor” sea diferente a 1, 3 ó 5, el campo “TipoSegmento” puede ser código 5, 6 ó 7.
</t>
    </r>
    <r>
      <rPr>
        <b/>
        <sz val="11"/>
        <color rgb="FFFF0000"/>
        <rFont val="Cambria"/>
        <family val="1"/>
      </rPr>
      <t xml:space="preserve">
</t>
    </r>
  </si>
  <si>
    <t xml:space="preserve">Validación # 460: Si TipoOperacion es 1, 2 ó 3(cuando el IdOperacion es diferente a IdLinea), el campo "TipoAsignaciónCalificación" del archivo Deudores es diferente de 0, el campo IndicadorBacktoBack es "N", todas las garantías con el mismo "IDOperación" en el campo "TipoGarantía" del Archivo Garantías de Operaciones es diferente de 3 y el TipoOperacionSFN es diferente de 4; el valor que se indique en el campo "PorcentajePonderadorSPD" debe coincidir con el porcentaje que se indica en la Tabla: Ponderacion_Riesgo_Credito_Acuerdo_SUGEF_3-06 aplicable al código que se le indicó al deudor en campo "CategoriaCalificacion" en el Archivo Deudores y deben estar activos. 
</t>
  </si>
  <si>
    <t xml:space="preserve">Validación # 461: Si TipoOperacion es 4,5,6 o 7, el campo “TipoAsignaciónCalificación” del archivo deudores es diferente de 0, el campo IndicadorBacktoBack del archivo de Operaciones es “N”, todas las garantías con el mismo "IDOperación" en el campo "TipoGarantía" del Archivo Garantías de Operaciones es diferente de 3 y el TipoOperacionSFN es diferente de 4; el valor que se indique en el campo "PorcentajePonderadorSPC" debe coincidir con el porcentaje que se indica en la Tabla: Ponderacion_Riesgo_Credito_Acuerdo_SUGEF_3-06 aplicable al código que se le indicó al deudor en campo CategoriaCalificacion en el Archivo Deudores y deben estar activos.
</t>
  </si>
  <si>
    <t>469.</t>
  </si>
  <si>
    <t xml:space="preserve">No es permitido indicar espacios en blanco al inicio o al final del campo: "IdDeudor" del Archivo: "Operaciones".
</t>
  </si>
  <si>
    <t>470.</t>
  </si>
  <si>
    <t xml:space="preserve">No es permitido indicar espacios en blanco al inicio o al final del campo: "IdOperacionCredito" del Archivo: "Operaciones".
</t>
  </si>
  <si>
    <t>471.</t>
  </si>
  <si>
    <t xml:space="preserve">No es permitido indicar espacios en blanco al inicio o al final del campo: "IdLineaCredito" del Archivo: "Operaciones".
</t>
  </si>
  <si>
    <t>472.</t>
  </si>
  <si>
    <t xml:space="preserve">No es permitido indicar espacios en blanco al inicio o al final del campo: "IdFondeadorSBD" del Archivo: "Operaciones".
</t>
  </si>
  <si>
    <t>473.</t>
  </si>
  <si>
    <t xml:space="preserve">Los códigos 30001 al 30029 del campo “TipoProgramaAutorizadoSBD” se pueden utilizar solo para operaciones cuya fecha de formalización sea anterior al 01-08-2024
</t>
  </si>
  <si>
    <t>474.</t>
  </si>
  <si>
    <t xml:space="preserve">Los códigos iguales o superiores a 40001 del campo “TipoProgramaAutorizadoSBD” se pueden utilizar solo para operaciones cuya fecha de formalización sea igual o posterior al 01-03-2024.
</t>
  </si>
  <si>
    <t>475.</t>
  </si>
  <si>
    <t xml:space="preserve"> Los campos "CodigoProvinciaDependenciaCredito" y "CodigoCantonDependenciaCredito" deben corresponder en los catálogos de provincia-cantón correspondientes.
</t>
  </si>
  <si>
    <t>476.</t>
  </si>
  <si>
    <t xml:space="preserve">Cuando la “CuentaContablePrincipal” es alguna de las siguientes 13135M04 13235M04 13335M04, el “TipoOperacion” debe ser 3 y el “TipoCarteraCrediticia” debe ser 4, 5, 6 ó 7.
</t>
  </si>
  <si>
    <t xml:space="preserve">Cuando el deudor tenga entre todas sus operaciones reportadas con el valor 1 en el campo Tipo OperacionSFN al menos una operación reportada con el código 5 ó 6 en TipoSegmento, todas sus operaciones deben tener ese mismo Tipo Segmento.
</t>
  </si>
  <si>
    <t xml:space="preserve">Validación # 478: Cuando el campo "TipoOperacionSFN" del archivo operaciones es 4, el porcentaje que se indique en los campos "PorcentajePonderadorSPD” y el “PorcentajePonderadorSPC “debe corresponder al 75%. Excepto cuando el campo "DiasMaximaMorosidad" es mayor a 90 días, los campos "PorcentajePonderadorSPD" y "PorcentajePonderadorSPC" deben ser 100%.
</t>
  </si>
  <si>
    <t>Validacion ajustada</t>
  </si>
  <si>
    <r>
      <t xml:space="preserve">Cuando el campo TipoMetodologíaClimático es 1, el campo TipoOperacionSFN 3 ó 4 y el campo TipoClasificacionRiesgoClimatico es código 2; el campo TipoPotencialidadImpactoClimatico deben contener los códigos 3 ó 5 ó 7.
</t>
    </r>
    <r>
      <rPr>
        <sz val="11"/>
        <color rgb="FFFF0000"/>
        <rFont val="Cambria"/>
        <family val="1"/>
      </rPr>
      <t xml:space="preserve"> </t>
    </r>
    <r>
      <rPr>
        <b/>
        <sz val="11"/>
        <color rgb="FFFF0000"/>
        <rFont val="Cambria"/>
        <family val="1"/>
      </rPr>
      <t>INACTIVA</t>
    </r>
  </si>
  <si>
    <t>496.</t>
  </si>
  <si>
    <t>01.</t>
  </si>
  <si>
    <t>02.</t>
  </si>
  <si>
    <t>03.</t>
  </si>
  <si>
    <t xml:space="preserve">
Los siguientes campos deben corresponder con el padrón de personas de la SUGEF.
·         TipoPersonaEntidadCreditoSindicado y IdEntidadCreditoSindicado.
·         TipoPersonaCodeudor y IdCodeudor.
·         TipoPersonaEntidadOperacionCancelada y IdEntidadOperacionCancelada
·         TipoPersonaDeudorCancelado y IdDeudorCancelado
</t>
  </si>
  <si>
    <t> 36, 37, 38 y 39</t>
  </si>
  <si>
    <t>04.</t>
  </si>
  <si>
    <t xml:space="preserve">
Cuando el campo “CodigoTipoOperacion” indica uno de los siguientes códigos: 2, 4, 5 ó 6 el campo “MontoOperacionAutorizado” debe ser mayor que cero.
</t>
  </si>
  <si>
    <t>05.</t>
  </si>
  <si>
    <t xml:space="preserve">
Cuando el campo “CodigoTipoOperacion” indica el código 1, 7, 8 ó  9 el campo “MontoOperacionAutorizado” debe ser cero.
</t>
  </si>
  <si>
    <t>06.</t>
  </si>
  <si>
    <t xml:space="preserve">
Cuando el campo “CodigoTipoOperacion” indica el código 2 la sumatoria de los campos “SaldoPrincipalOperacionCrediticia” y “SaldoPorDesembolsarConCompromiso” debe ser menor o igual al campo “MontoOperacionAutorizado”.
</t>
  </si>
  <si>
    <t>07.</t>
  </si>
  <si>
    <t xml:space="preserve">
Cuando el campo “CodigoTipoOperacion” indica el código 3, 4 ó 5 el campo “IdLineaCredito” debe reportarse.
</t>
  </si>
  <si>
    <t>08.</t>
  </si>
  <si>
    <t>09.</t>
  </si>
  <si>
    <t xml:space="preserve">
Cuando el campo “CodigoTipoOperacion” indica el código 1 se debe cumplir con lo siguiente:
·         El campo “SaldoPrincipalOperacionCrediticia” debe ser mayor que cero.
·         El campo “SaldoPorDesembolsarConCompromiso” debe ser cero.
·         El campo “SaldoComisionesOperacionesContingentes” debe ser cero.
·         El campo “SaldoPrincipalOperacionCrediticiaConDepositoPrevio” debe ser cero.
·         El campo “SaldoPendienteUtilizacionSinCompromiso” no debe reportarse.
</t>
  </si>
  <si>
    <t>10.</t>
  </si>
  <si>
    <t xml:space="preserve">
Cuando el campo “CodigoTipoOperacion” indica el código 6 se debe cumplir con lo siguiente:
·         El campo “SaldoPorDesembolsarConCompromiso” debe ser cero.
·         El campo “SaldoComisionesOperacionesContingentes” debe ser cero.
·         El campo “SaldoPrincipalOperacionCrediticiaConDepositoPrevio” debe ser cero.
·         El campo “SaldoPrincipalOperacionCrediticia”debe ser cero
·         El campo “SaldoProductosPorCobrar”debe ser cero
</t>
  </si>
  <si>
    <t>11.</t>
  </si>
  <si>
    <t xml:space="preserve">
Cuando el campo “CodigoTipoOperacion” indica el código 7 se debe cumplir con lo siguiente:
·  El “SaldoPrincipalOperacionCrediticia” o "SaldoPrincipalOperacionCrediticiaConDepositoPrevio" debe ser mayor que cero.
·  El campo “SaldoPorDesembolsarConCompromiso” debe ser cero.
·  El campo “SaldoProductos” debe ser cero.
·  El campo “SaldoPendienteUtilizacionSinCompromiso” no debe reportarse.
</t>
  </si>
  <si>
    <t>12.</t>
  </si>
  <si>
    <t xml:space="preserve">
Cuando el campo “CodigoTipoOperacion” indica el código 2 al menos uno de los campos “SaldoPrincipalOperacionCrediticia” o “SaldoPorDesembolsarConCompromiso” debe ser mayor que cero.
</t>
  </si>
  <si>
    <t>13.</t>
  </si>
  <si>
    <t xml:space="preserve">
Cuando el campo “CodigoTipoOperacion” indica el código 5 los campos “SaldoPrincipalOperacionCrediticia” y “SaldoProductosPorCobrar” deben ser cero.
</t>
  </si>
  <si>
    <t>14.</t>
  </si>
  <si>
    <t>Cuando el campo “CodigoTipoOperacion” indica uno de los códigos: 1, 2, 3, 4, 5, 7, 8 ó 9 el campo “SaldoPendienteUtilizacionSinCompromiso” debe ser cero.</t>
  </si>
  <si>
    <t>15.</t>
  </si>
  <si>
    <t xml:space="preserve">
Cuando el campo “CodigoTipoOperacion” indica uno de los códigos: 1, 2, 3, 4, 5, 6, 8 ó 9 el campo “SaldoPrincipalConDepositoPrevio” debe ser cero.
</t>
  </si>
  <si>
    <t>16.</t>
  </si>
  <si>
    <t xml:space="preserve">
Cuando el campo “CodigoTipoOperacion indica uno de los códigos 1 ó 2 y el campo “SaldoPrincipalOperacionCrediticia es mayor que cero y el dato del campo “Fecha Vencimiento es posterior al mes de corte de la información deben reportarse los siguientes campos:
      ·      CodigoPaisDestinoCredito
      ·      NaturalezaGasto
      ·      PorcentajeNaturalezaGasto
      ·      TipoEstadoOperacionCrediticia
      ·      TipoFrecuenciaPagoActualPrincipal
      ·      TasaInteresNominalVigente
      ·      TipoTasa “FactorDeTiempoCalculoIntereses
      ·      IndicadorFormaPagoVigentePrincipal
      ·      FechaProximoPagoPrincipal
      ·      FechaAmortizacionHasta
      ·      FechaPagoPactadoPrincipal
      ·      MontoCuotaPrincipalActual
      ·      OrigenRecursos
      ·      PorcentajeOrigenRecursos
      ·      TipoCuotaPrincipal
      ·      TasaLey7472
</t>
  </si>
  <si>
    <t xml:space="preserve">
Cuando el campo “CodigoTipoOperacion indica uno de los códigos 1, 2, 8  ó 9  y el campo “SaldoPrincipalOperacionCrediticia es mayor que cero y el dato del campo “Fecha Vencimiento es posterior al mes de corte de la información deben reportarse los siguientes campos:
      ·      CodigoPaisDestinoCredito
      ·      NaturalezaGasto
      ·      PorcentajeNaturalezaGasto
      ·      TipoEstadoOperacionCrediticia
      ·      TipoFrecuenciaPagoActualPrincipal
      ·      TasaInteresNominalVigente
      ·      TipoTasa “FactorDeTiempoCalculoIntereses
      ·      IndicadorFormaPagoVigentePrincipal
      ·      FechaProximoPagoPrincipal
      ·      FechaAmortizacionHasta
      ·      FechaPagoPactadoPrincipal
      ·      MontoCuotaPrincipalActual
      ·      OrigenRecursos
      ·      PorcentajeOrigenRecursos
      ·      TipoCuotaPrincipal
      ·      TasaLey7472
</t>
  </si>
  <si>
    <t>17.</t>
  </si>
  <si>
    <t xml:space="preserve">
Cuando el campo “CodigoTipoOperacion indica el código 3 y el campo “SaldoPrincipalOperacionCrediticia es mayor que cero y el dato del campo “Fecha Vencimiento es posterior al mes de corte de la información deben reportarse los siguientes campos:
     ·         CodigoPaisDestinoCredito
     ·         NaturalezaGasto
     ·         PorcentajeNaturalezaGasto
     ·         TipoEstadoOperacionCrediticia
     ·         TipoFrecuenciaPagoActualPrincipal
     ·         TasaInteresNominalVigente
     ·         TipoTasa
     ·         FactorDeTiempoCalculoIntereses
     ·         IndicadorFormaPagoVigentePrincipal
     ·         FechaCorteOperacion
     ·         FechaProximoPagoPrincipal
     ·         FechaAmortizacionHasta
     ·         FechaPagoPactadoPrincipal
     ·         MontoCuotaPrincipalActual
     ·         OrigenRecursos
     ·         PorcentajeOrigenRecursos
     ·         TipoCuotaPrincipal
     ·         TasaLey7472
</t>
  </si>
  <si>
    <t>18.</t>
  </si>
  <si>
    <t>19.</t>
  </si>
  <si>
    <t>20.</t>
  </si>
  <si>
    <t>21.</t>
  </si>
  <si>
    <t>22.</t>
  </si>
  <si>
    <t>23.</t>
  </si>
  <si>
    <t>24.</t>
  </si>
  <si>
    <t xml:space="preserve">
Cuando el campo “CodigoTipoOperacion” es 7el campo “TipoEstadoOperacionCrediticia” debe ser 1.
</t>
  </si>
  <si>
    <t>25.</t>
  </si>
  <si>
    <t xml:space="preserve">
El campo “MaximaMorosidad” debe corresponder al valor máximo para cada IdOperacionCredito entre:
·         Del archivo de CuotasAtrasadas donde el campo “NumCuotaAtrasada” sea 1 se toma el máximo dato del campo “DiasAtraso” entre los registros (si no está en el archivo debe asignar cero para la comparación) y
·         Máximo valor en el campo “DiasAtrasoCuentasPorCobrar” del archivo de cuentas por cobrar (si no está en el archivo debe asignar cero para la comparación).
</t>
  </si>
  <si>
    <t>26.</t>
  </si>
  <si>
    <t xml:space="preserve">
Cuando el campo “TipoEstadoOperacionCrediticia” es 1, el campo “MaximaMorosidad” debe ser cero.
</t>
  </si>
  <si>
    <t>27.</t>
  </si>
  <si>
    <t xml:space="preserve">
Cuando el campo “TipoEstadoOperacionCrediticia” es 2 o 5, el campo “MaximaMorosidad” debe ser mayor a cero y menor o igual a 90.
</t>
  </si>
  <si>
    <t xml:space="preserve">
Cuando el campo “TipoEstadoOperacionCrediticia” es 2, el campo “MaximaMorosidad” debe ser mayor a cero y menor o igual a 90.
</t>
  </si>
  <si>
    <t>28.</t>
  </si>
  <si>
    <t xml:space="preserve">
Cuando el campo “TipoEstadoOperacionCrediticia” es 3 o 5, el campo “MaximaMorosidad” debe ser mayor a 90 y menor o igual a 180.
</t>
  </si>
  <si>
    <t xml:space="preserve">
Cuando el campo “TipoEstadoOperacionCrediticia” es 3, el campo “MaximaMorosidad” debe ser mayor a 90 y menor o igual a 180.
</t>
  </si>
  <si>
    <t>29.</t>
  </si>
  <si>
    <t xml:space="preserve">
Cuando el campo “TipoEstadoOperacionCrediticia” es 4 o 5, el campo “MaximaMorosidad” debe ser mayor a 180.
</t>
  </si>
  <si>
    <t xml:space="preserve">
Cuando el campo “TipoEstadoOperacionCrediticia” es 4, el campo “MaximaMorosidad” debe ser mayor a 180.
</t>
  </si>
  <si>
    <t>30.</t>
  </si>
  <si>
    <t>31.</t>
  </si>
  <si>
    <t xml:space="preserve">
Cuando el campo “TipoModificacion” tiene uno de los siguientes códigos 2, 3, 4, 17, 18, 20, 21, 24 ó 25 deben reportarse los campos del archivo Operaciones Canceladas.
</t>
  </si>
  <si>
    <t>Redacción y eliminación de listaagregar códigos 24 y 25.</t>
  </si>
  <si>
    <t xml:space="preserve">
Cuando el campo “TipoModificacion” tiene uno de los siguientes códigos 2, 3, 4, 17, 18, 20 ó  21 deben reportarse los campos del archivo Operaciones Canceladas.
</t>
  </si>
  <si>
    <t>32.</t>
  </si>
  <si>
    <t>33.</t>
  </si>
  <si>
    <t>34.</t>
  </si>
  <si>
    <t xml:space="preserve">
El campo “MontoDesembolsado” no debe ser mayor que cero cuando el campo “CodigoTipoOperacion” tiene uno de los códigos 5 ó 7.
</t>
  </si>
  <si>
    <t>35.</t>
  </si>
  <si>
    <t xml:space="preserve">
No se debe permitir que el campo “TipoFrecuenciaPagoActualPrincipal” tengan uno de los códigos 4, 5, 6, 7, 8, 9 ó 12, si el campo “PlazoOperacionDias” tiene valor menor o igual  de 28 a 31.
</t>
  </si>
  <si>
    <t>36.</t>
  </si>
  <si>
    <t>37.</t>
  </si>
  <si>
    <t>38.</t>
  </si>
  <si>
    <t>39.</t>
  </si>
  <si>
    <t xml:space="preserve">
No se debe permitir que el campo “TipoFrecuenciaPagoActualPrincipal” tengan uno de los códigos 89 ó 12, si el campo “PlazoOperacionDias” tiene valor de 124 a 184.
</t>
  </si>
  <si>
    <t xml:space="preserve">
No se debe permitir que el campo “TipoFrecuenciaPagoActualPrincipal” tengan uno de los códigos 8, 9 ó 12, si el campo “PlazoOperacionDias” tiene valor de 124 a 184.
</t>
  </si>
  <si>
    <t>40.</t>
  </si>
  <si>
    <t>41.</t>
  </si>
  <si>
    <t>42.</t>
  </si>
  <si>
    <t xml:space="preserve">
No se debe permitir que el campo “TipoFrecuenciaPagoActualIntereses” tenga uno de los códigos 4, 5, 6, 7,8, 9 ó 12, si el campo “PlazoOperacionDias” tiene valor  menor o igual  de 28 a 31.
</t>
  </si>
  <si>
    <t>43.</t>
  </si>
  <si>
    <t>44.</t>
  </si>
  <si>
    <t>45.</t>
  </si>
  <si>
    <t>46.</t>
  </si>
  <si>
    <t>50.</t>
  </si>
  <si>
    <t>51.</t>
  </si>
  <si>
    <t>52.</t>
  </si>
  <si>
    <t>53.</t>
  </si>
  <si>
    <t>54.</t>
  </si>
  <si>
    <t>55.</t>
  </si>
  <si>
    <t xml:space="preserve">
El campo “CodigoClausulaLimiteCredito” debe reportarse cuando el campo “CodigoTipoOperacion” es 6.
</t>
  </si>
  <si>
    <t>56.</t>
  </si>
  <si>
    <t xml:space="preserve">
Cuando el campo “IndicadorOperacionNueva” indica el código “N”, la fecha indicada en el campo “FechaFormalizacion” debe ser anterior al mes de corte de la información. Cuando el campo “IndicadorOperacionNueva” indica el código “S”la fecha indicada en el campo “FechaFormalizacion” debe estar dentro del mes de corte de la informacióna excepción de las operaciones que en el campo “TipoModificacion” indican el código 2 “compra”.
</t>
  </si>
  <si>
    <t>57.</t>
  </si>
  <si>
    <t xml:space="preserve">
Cuando el campo “IndicadorOperacionEspecial” indica “S” el archivo “OperacionEspecial” debe reportarse y contener un registro para ese IdOperacionCreditocuando indica “N”, el archivo “OperacionEspecial” no debe contener un registro para ese IdOperacionCredito.
</t>
  </si>
  <si>
    <t xml:space="preserve">
Cuando el campo “IndicadorOperacionEspecial” indica “S”,  debe reportarse el campo "TipoMotivoOperacionEspecial" con un valor difente a cero, y cuando el campo “IndicadorOperacionEspecial” indica “N” debe reportarse el campo "TipoMotivoOperacionEspecial" con un valor igual a cero.
</t>
  </si>
  <si>
    <t>58.</t>
  </si>
  <si>
    <t>59.</t>
  </si>
  <si>
    <t xml:space="preserve">
Cuando el “CodigoTipoOperacion” es 3 y el campo “IdOperacionCredito” es igual al campo “IdLineaCredito” se debe reportar el campo “SaldoPrincipalOperacionCrediticia” en cero.
</t>
  </si>
  <si>
    <t>60.</t>
  </si>
  <si>
    <t xml:space="preserve">
Cuando el campo “CodigoTipoOperacion” indica el código 3 y el campo “IdOperacionCredito” es igual al campo “IdLineaCredito”al menos uno de los campos “SaldoPorDesembolsarConCompromiso” o “MontoOperacionAutorizado” debe ser mayor que cero.
</t>
  </si>
  <si>
    <t>61.</t>
  </si>
  <si>
    <t xml:space="preserve">
Cuando el campo “CodigoTipoOperacion” indica el código 3 y el campo “IdOperacionCredito” es diferente al campo “IdLineaCredito” el campo “SaldoPrincipalOperacionCrediticia”, debe ser mayor que cero y los campos “SaldoPorDesembolsarConCompromiso” y “MontoOperacionAutorizado” deben ser cero.
</t>
  </si>
  <si>
    <t>62.</t>
  </si>
  <si>
    <t xml:space="preserve">
El campo TipoEstadoOperacionCrediticia debe existir en la tabla Tipo_Estado_Operacion y no puede ser nulo.
</t>
  </si>
  <si>
    <t>63.</t>
  </si>
  <si>
    <t>64.</t>
  </si>
  <si>
    <t xml:space="preserve">
Cuando el campo “IdLineaCredito” tiene valordicho valor debe existir en el campo “IdOperacionCredito” de alguno de los registros que conforman la totalidad de los registros de la entidad.
</t>
  </si>
  <si>
    <t>65.</t>
  </si>
  <si>
    <t>66.</t>
  </si>
  <si>
    <t xml:space="preserve">
Cuando el campo CodigoTipoOperacion indica uno de los códigos 1 ó 2 y el campo SaldoPrincipalOperacionCrediticia es mayor que cero y el dato del campo Fecha Vencimiento corresponde al mes de corte de la información o anteriordeben reportarse los siguientes campos:
     ·         CodigoPaisDestinoCredito
     ·         NaturalezaGasto
     ·         PorcentajeNaturalezaGasto
     ·         TipoEstadoOperacionCrediticia
     ·         TipoFrecuenciaPagoActualPrincipal
     ·         TasaLey7472 
     ·         TasaInteresNominalVigente
     ·         TipoTasa
     ·         FactorDeTiempoCalculoIntereses
     ·         IndicadorFormaPagoVigentePrincipal 
     ·         FechaProximoPagoPrincipal
     ·         FechaAmortizacionHasta
     ·          OrigenRecursos
     ·         PorcentajeOrigenRecursos
     ·         TipoCuotaPrincipal
</t>
  </si>
  <si>
    <t>67.</t>
  </si>
  <si>
    <t xml:space="preserve">
Cuando el campo CodigoTipoOperacion indica uno de los códigos 1 ó 2 y el campo SaldoProductosPorCobrar es mayor que cero y el dato del campo Fecha Vencimiento corresponde al mes de corte de la información o anterior, deben reportarse los siguientes campos:
     ·         CodigoPaisDestinoCredito
     ·         NaturalezaGasto
     ·         PorcentajeNaturalezaGasto
     ·         TipoEstadoOperacionCrediticia
     ·         TipoFrecuenciaPagoActualIntereses
     ·         TasaLey7472
     ·         TasaInteresNominalVigente
     ·         TipoTasa
     ·         FactorDeTiempoCalculoIntereses
     ·         IndicadorFormaPagoVigenteIntereses
     ·         FechaProximoPagoIntereses
     ·         FechaInteresHasta
     ·         OrigenRecursos
     ·         PorcentajeOrigenRecursos
</t>
  </si>
  <si>
    <t>68.</t>
  </si>
  <si>
    <t xml:space="preserve">
Cuando el campo CodigoTipoOperacion indica el código 3 y el campo SaldoProductosPorCobrar es mayor que cero y el dato del campo Fecha Vencimiento es posterior al corte de la información deben reportarse los siguientes campos:   
     ·         CodigoPaisDestinoCredito
     ·         NaturalezaGasto
     ·         PorcentajeNaturalezaGasto
     ·         TipoEstadoOperacionCrediticia
     ·         TipoFrecuenciaPagoActualIntereses
     ·         TasaLey7472
     ·         TasaInteresNominalVigente
     ·         TipoTasa
     ·         FactorDeTiempoCalculoIntereses
     ·         IndicadorFormaPagoVigenteIntereses
     ·         FechaCorteOperación
     ·         FechaProximoPagoIntereses
     ·         FechaInteresHasta
     ·         FechaPagoPactadoIntereses
     ·         MontoCuotaInteresesActual
     ·         OrigenRecursos
     ·         PorcentajeOrigenRecursos
</t>
  </si>
  <si>
    <t>69.</t>
  </si>
  <si>
    <t xml:space="preserve">
Cuando el campo CodigoTipoOperacion indica el código 3 y el campo SaldoPrincipalOperacionCrediticia es mayor que cero y el dato del campo Fecha Vencimiento corresponde al mes de corte de la información o anterior, deben reportarse los siguientes campos:
     ·         CodigoPaisDestinoCredito
     ·         NaturalezaGasto
     ·         PorcentajeNaturalezaGasto
     ·         TipoEstadoOperacionCrediticia
     ·         TipoFrecuenciaPagoActualPrincipal
     ·         TasaLey7472   
     ·          TasaInteresNominalVigente
     ·         TipoTasa
     ·         FactorDeTiempoCalculoIntereses
     ·         IndicadorFormaPagoVigentePrincipal
     ·         FechaCorteOperación 
     ·         FechaProximoPagoPrincipal 
     ·         FechaAmortizacionHasta 
     ·         OrigenRecursos
     ·         PorcentajeOrigenRecursos     
     ·         TipoCuotaPrincipal
</t>
  </si>
  <si>
    <t>70.</t>
  </si>
  <si>
    <t xml:space="preserve">
Cuando el campo CodigoTipoOperacion indica el código 3 y el campo SaldoProductosPorCobrar es mayor que cero y el dato del campo Fecha Vencimiento corresponde al mes de corte de la información o anterior, deben reportarse los siguientes campos:
     ·         CodigoPaisDestinoCredito
     ·         NaturalezaGasto
     ·         PorcentajeNaturalezaGasto
     ·         TipoEstadoOperacionCrediticia
     ·         TipoFrecuenciaPagoActualIntereses
     ·         TasaLey7472
     ·         TasaInteresNominalVigente
     ·         TipoTasa
     ·         FactorDeTiempoCalculoIntereses
     ·         IndicadorFormaPagoVigenteIntereses
     ·         FechaCorteOperación
     ·         FechaProximoPagoIntereses
     ·         FechaInteresHasta
     ·         OrigenRecursos
     ·         PorcentajeOrigenRecursos
</t>
  </si>
  <si>
    <t>71.</t>
  </si>
  <si>
    <t xml:space="preserve">
Cuando el “Tipo Operación” corresponda a los códigos 1, 2 ó 3 y el campo “Tipo Estado Operación” corresponda a “1 Vigente”la cuenta contable principal debe iniciar con los valores “131”, “13401”, “611” “612” ó “613” y esos valores deben corresponder únicamente a códigos del último nivel de la tabla Catalogo_Sugef. del Anexo del Acuerdo CONASSIF 6-18 - Reglamento de Información Financiera.  (anterior Acuerdo SUGEF 30-18)  .
</t>
  </si>
  <si>
    <t>Corregir nombre del campo TipoOperacion y TipoEstadoOperacion</t>
  </si>
  <si>
    <t>72.</t>
  </si>
  <si>
    <t xml:space="preserve">
Cuando el “Tipo Operación” corresponda a los códigos 1, 2 ó 3 y el campo “Tipo Estado Operación” corresponda a “2 Vencida menor o igual a 90 días”, la cuenta contable principal debe iniciar con los valores “132” ó “13402” y esos valores deben corresponder únicamente a códigos del último nivel de la tabla Catalogo_Sugef. del Anexo del Acuerdo CONASSIF 6-18 - Reglamento de Información Financiera.  (anterior Acuerdo SUGEF 30-18).
</t>
  </si>
  <si>
    <t>73.</t>
  </si>
  <si>
    <t xml:space="preserve">
Cuando el “Tipo Operación” corresponda a los códigos 1, 2 ó 3 y el campo “Tipo Estado Operación” corresponda a “3 Vencida a más de 90 días y menor o igual a 180 días”, la cuenta contable principal debe iniciar con los valores “132” ó “13402” y esos valores deben corresponder únicamente a códigos del último nivel de la tabla Catalogo_Sugef. del Anexo del Acuerdo CONASSIF 6-18 - Reglamento de Información Financiera.  (anterior Acuerdo SUGEF 30-18).
</t>
  </si>
  <si>
    <t>74.</t>
  </si>
  <si>
    <t xml:space="preserve">
Cuando el “Tipo Operación” corresponda a los códigos 12 ó 3 y el campo “Tipo Estado Operación” corresponda a “4 Vencida a más de 180 días”, la cuenta contable principal debe iniciar con los valores “132” ó “13402” y esos valores deben corresponder únicamente a códigos del último nivel de la tabla Catalogo_Sugef. del Anexo del Acuerdo CONASSIF 6-18 - Reglamento de Información Financiera.  (anterior Acuerdo SUGEF 30-18).  
</t>
  </si>
  <si>
    <t xml:space="preserve">
Cuando el “Tipo Operación” corresponda a los códigos 1, 2 ó 3 y el campo “Tipo Estado Operación” corresponda a “4 Vencida a más de 180 días”, la cuenta contable principal debe iniciar con los valores “132” ó “13402” y esos valores deben corresponder únicamente a códigos del último nivel de la tabla Catalogo_Sugef. del Anexo del Acuerdo CONASSIF 6-18 - Reglamento de Información Financiera.  (anterior Acuerdo SUGEF 30-18).  
</t>
  </si>
  <si>
    <t>75.</t>
  </si>
  <si>
    <t xml:space="preserve">
Cuando el “Tipo Operación” corresponda a los códigos 1, 2 ó 3 y el campo “Tipo Estado Operación” corresponda a “5 Cobro Judicial”la cuenta contable principal debe iniciar con los valores “133” ó “13403” y esos valores deben corresponder únicamente a códigos del último nivel de la tabla Catalogo_SUGEF.  del Anexo del Acuerdo CONASSIF 6-18 - Reglamento de Información Financiera.  (anterior Acuerdo SUGEF 30-18).  
</t>
  </si>
  <si>
    <t>76.</t>
  </si>
  <si>
    <t>77.</t>
  </si>
  <si>
    <t xml:space="preserve">
Cuando el campo “Código Tipo Operación” indica uno de los códigos 1, 2 ó 3 y el campo “Saldo Principal” sea mayor a cero y la fecha indicada en el campo “Fecha Vencimiento” sea anterior al mes de corte de la informaciónlas fechas de los campos “Fecha Pago Pactada Principal” y “Fecha Pago Pactada Intereses” deben ser iguales al dato reportado en el campo “Fecha Vencimiento”.
</t>
  </si>
  <si>
    <t>78.</t>
  </si>
  <si>
    <t xml:space="preserve">
Cuando el campo “TipoTasa” indica el código “FV”el campo “FechaCambioTipoTasa” debe reportarse.
</t>
  </si>
  <si>
    <t>79.</t>
  </si>
  <si>
    <t>80.</t>
  </si>
  <si>
    <t xml:space="preserve">
Cuando el campo “TipoTasa” indica el código “V”, los campos “TipoFrecuenciaAjusteTasaInteresVariable” y “TipoParametroReferenciaTasaInteresVariable deben reportarse.
</t>
  </si>
  <si>
    <t>81.</t>
  </si>
  <si>
    <t xml:space="preserve">
Cuando el campo “TipoTasa” indica el código “FV”, los campos “TipoFrecuenciaAjusteTasaInteresVariable” y “TipoParametroReferenciaTasaInteresVariable” deben reportarse.
</t>
  </si>
  <si>
    <t>82.</t>
  </si>
  <si>
    <t xml:space="preserve">
Cuando el campo “TipoParametroReferenciaTasaInteresVariable” indica los códigos 1, 2, 3, 4, 5, 6 ó 7 los campos “PorcentajeComponenteVariableTasaInteresVariable” y “PorcentajeComponenteFijoTasaInteresVariable” deben reportarse.
</t>
  </si>
  <si>
    <t>83.</t>
  </si>
  <si>
    <t>84.</t>
  </si>
  <si>
    <t>85.</t>
  </si>
  <si>
    <t>86.</t>
  </si>
  <si>
    <t xml:space="preserve">
Cuando el campo “CodigoCreditoGrupalSolidarioSBD indica 1, el campo ”TipoOperacionSFN” debe contener alguno de los códigos 3 o 4.
</t>
  </si>
  <si>
    <t>87.</t>
  </si>
  <si>
    <t>88.</t>
  </si>
  <si>
    <t>89.</t>
  </si>
  <si>
    <t xml:space="preserve">
Cuando el campo operación nueva sea diferente a “S”el dato del campo "IdOperacionCredito" reportado en el archivo de Operaciones Crediticias del mes anterior, debe reportarse en el campo “IdOperacionCredito” en el archivo de Operaciones Directas del período actual o en el campo "IdOperacionCredito" del archivo de Operaciones No Reportadas, también del período actual. Excepto para cuando el Tipo de Operación es igual a 3 y el campo IdOperacionCredito es diferente al campo IdLineaCredito.
</t>
  </si>
  <si>
    <t>90.</t>
  </si>
  <si>
    <t xml:space="preserve">
Cuando el campo TipoTasa indica el código "F" NO deben reportarse los campos:
     ·         Fecha CambioTipoTasa
     ·         TipoFrecuenciaAjusteTasaInteresVariable
     ·         TipoParametroReferenciaTasaInteresVariable
     ·         PorcentajeComponenteVariableTasaInteresVariable
     ·         PorcentajeComponenteFijoTasaInteresVariable
</t>
  </si>
  <si>
    <t>91.</t>
  </si>
  <si>
    <t xml:space="preserve">
Cuando el campo “TipoTasa” indica el código “V”el campo “FechaCambioTipoTasa” NO debe reportarse.
</t>
  </si>
  <si>
    <t>92.</t>
  </si>
  <si>
    <t xml:space="preserve">
Cuando el campo “TipoTipoParametroReferenciaTasaInteresVariable” indica el código “8 Sin tasa de referencia”los campos “PorcentajeComponenteVariableTasaInteresVariable” y “PorcentajeComponenteFijoTasaInteresVariable”, NO deben reportarse.
</t>
  </si>
  <si>
    <t>93.</t>
  </si>
  <si>
    <t xml:space="preserve">
Cuando el campo “CodigoTipoOperacion” es 1, 2, 3, 4, 5, 7, 8 ó 9 el campo “CodigoClausulaLimiteCredito” NO debe reportarse.
</t>
  </si>
  <si>
    <t>94.</t>
  </si>
  <si>
    <t>95.</t>
  </si>
  <si>
    <t>96.</t>
  </si>
  <si>
    <t xml:space="preserve">
Si el campo “SaldoProductosPorCobrar” es cero, el campo “CuentaContableProductosPorCobrar” no debe reportarse.
</t>
  </si>
  <si>
    <t>97.</t>
  </si>
  <si>
    <t>98.</t>
  </si>
  <si>
    <t>99.</t>
  </si>
  <si>
    <t>100.</t>
  </si>
  <si>
    <t>101.</t>
  </si>
  <si>
    <t>102.</t>
  </si>
  <si>
    <t>103.</t>
  </si>
  <si>
    <t xml:space="preserve">
Cuando el “Tipo Operación” corresponda al código 4, el código del campo “Tipo Estado Operación” debe corresponder a “1 Vigente” y la cuenta contable del campo “SaldoPorDesembolsarConCompromiso” debe iniciar con el valor “615” y esos valores deben corresponder únicamente a códigos del último nivel de la tabla Catalogo_SUGEF.
</t>
  </si>
  <si>
    <t>104.</t>
  </si>
  <si>
    <t xml:space="preserve">
Cuando el “Tipo Operación” corresponda a el código 5, el código del campo “Tipo Estado Operación” debe corresponder a “1 Vigente” y la cuenta contable del campo “SaldoPorDesembolsarConCompromiso” debe iniciar con el valor “619” y esos valores deben corresponder únicamente a códigos del último nivel de la tabla Catalogo_SUGEF.
</t>
  </si>
  <si>
    <t>105.</t>
  </si>
  <si>
    <t xml:space="preserve">
Cuando el campo “CodigoTipoOperacionindica el código 3, 4, ó 5 y el dato del campo “IdOperacionCreditoes igual al campo “IdLineaCreditolos siguientes campos NO deben reportarse:
     ·         TipoFrecuenciaPagoActualPrincipal
     ·         TipoFrecuenciaPagoActualIntereses
     ·         FechaVencimientoPeriodoGraciaPrincipal
     ·         FactorDeTiempoCalculoIntereses
     ·         IndicadorFormaPagoVigentePrincipal
     ·         IndicadorFormaPagoVigenteIntereses
     ·         FechaProximoPagoPrincipal
     ·         FechaProximoPagoInteres
     ·         FechaAmortizacionHasta
     ·         FechaInteresHasta
     ·         FechaPagoPactadoPrincipal
     ·         FechaPagoPactadoIntereses
     ·         TipoCuotaPrincipal
     ·         MontoCuotaPrincipalActual
     ·         MontoCuotaInteresesActual
</t>
  </si>
  <si>
    <t>106.</t>
  </si>
  <si>
    <t xml:space="preserve">
El dato del campo “PlazoOperacionDias” debe ser mayor a cero y debe corresponder a la diferencia (en días naturales) entre la Fecha de Vencimiento y la Fecha de Formalización de la operación.
</t>
  </si>
  <si>
    <t>107.</t>
  </si>
  <si>
    <t xml:space="preserve">
Cuando el campo “CodigoTipoOperacion” indica el código 3 y el dato del campo “IdOperacionCredito” es igual al dato del campo “IdLineaCredito”, el campo “MontoOperacionAutorizado” debe ser mayor que cero.
</t>
  </si>
  <si>
    <t>108.</t>
  </si>
  <si>
    <t xml:space="preserve">
Cuando el campo “CodigoTipoOperacion” indica el código 3 y el dato del campo “IdOperacionCredito” es diferente al dato del campo “IdLineaCredito”, el campo “MontoOperacionAutorizado” debe ser cero.
</t>
  </si>
  <si>
    <t>109.</t>
  </si>
  <si>
    <t>110.</t>
  </si>
  <si>
    <t xml:space="preserve">
Cuando el campo “CodigoTipoOperacion” indica el código 1 ó 2 y el dato del campo “Fecha Vencimiento” es menor o igual al último día del mes de corte de la información y el dato del campo “SaldoPrincipalOperacionCrediticia” es mayor a ceroel dato del campo “FechaPagoPactadoPrincipal” debe ser igual al dato del campo “FechaVencimiento”.
</t>
  </si>
  <si>
    <t>111.</t>
  </si>
  <si>
    <t xml:space="preserve">
Cuando el campo “CodigoTipoOperacion” indica el código 1 ó 2 y el dato del campo “Fecha Vencimiento” es menor o igual al último día del mes de corte de la información y el dato del campo “SaldoProductosPorCobrar” es mayor a cero, el dato del campo “FechaPagoPactadoIntereses” debe ser igual al dato del campo “FechaVencimiento”.
</t>
  </si>
  <si>
    <t>112.</t>
  </si>
  <si>
    <t>113.</t>
  </si>
  <si>
    <t>114.</t>
  </si>
  <si>
    <t>115.</t>
  </si>
  <si>
    <t xml:space="preserve">
Cuando el campo “CodigoTipoOperación” indica uno de los códigos 1 ó 2 y el campo “SaldoPrincipalOperacionCrediticia” sea mayor a cero, las fechas de los campos “FechaAmortizacionHasta” o “FechaProximoPagoPrincipal”, no deben ser posteriores al dato reportado en el campo “Fecha Vencimiento”.
</t>
  </si>
  <si>
    <t>116.</t>
  </si>
  <si>
    <t>117.</t>
  </si>
  <si>
    <t>118.</t>
  </si>
  <si>
    <t xml:space="preserve">
Cuando el campo “CodigoTipoOperacion” indica el código 3 y el campo “IdOperacionCredito” es diferente al campo “IdLineaCredito”, el campo “MontoFormalizadoOperacion” debe ser cero.
</t>
  </si>
  <si>
    <t>119.</t>
  </si>
  <si>
    <t xml:space="preserve">
Cuando el campo “TipoOperacionSFN” indica el código 1 y el valor del campo “FechaFormalizacion” sea mayor o igual al 17 de setiembre del 2016, el valor del campo “MontoFormalizadoOperacion” debe ser mayor a cero cuando:
·         El campo “IdOperacionCredito” es igual al campo “IdLineaCredito”.
·         El campo “IdOperacionCredito” es diferente al campo “IdLineaCredito”y el TipoOperacion es diferente a 3.
·         Cuando el TipoOperacion es igual a 1 ó 2.
</t>
  </si>
  <si>
    <t>120.</t>
  </si>
  <si>
    <t xml:space="preserve">
Cuando el campo “TipoOperacionSFN” indica el código 1 y el valor del campo “FechaFormalizacion” sea mayor o igual al 17 de setiembre del 2016 y el “CodigoTipoOperacion” es 3 cuando el campo “IdOperacionCredito” es diferente al campo “IdLineaCredito”, el valor del campo “MontoFormalizadoOperacion” debe ser cero.
</t>
  </si>
  <si>
    <t>121.</t>
  </si>
  <si>
    <t xml:space="preserve">
Cuando el campo “TipoOperacionSFN” indica el código 3 ó 4 y el valor del campo “FechaFormalizacion” sea mayor o igual al 1 de octubre del 2016, el valor del campo “MontoFormalizadoOperacion” debe ser mayor a cero cuando:
·         El campo “IdOperacionCredito” es igual al campo “IdLineaCredito”.
·         El campo “IdOperacionCredito” es diferente al campo “IdLineaCredito” y el TipoOperacion es diferente a 3.
·         Cuando el TipoOperacion es igual a 1 ó 2.
</t>
  </si>
  <si>
    <t>122.</t>
  </si>
  <si>
    <t xml:space="preserve">
Cuando el “Tipo Operación” corresponda al código 4el código del campo “Tipo Estado Operación” debe corresponder a “1 Vigente” la cuenta contable del campo “SaldoPorDesembolsarConCompromiso” no debe iniciar con “61502”.
</t>
  </si>
  <si>
    <t>123.</t>
  </si>
  <si>
    <t xml:space="preserve">
Cuando el campo “CodigoPaisDestinoCredito” sea diferente al código de Costa RicaNo deben reportarse los campos “CodigoProvinciaDestinoCredit”, “CodigoCantonDestinoCredito” y CodigoDistritoDestinoCredito. 
</t>
  </si>
  <si>
    <t>124.</t>
  </si>
  <si>
    <t xml:space="preserve">
Cuando alguno de los campos “CodigoProvinciaDestinoCredit”, “CodigoCantonDestinoCredito” y CodigoDistritoDestinoCredito reporte valorel campo “CodigoPaisDestinoCredito” debe ser Costa Rica. 
</t>
  </si>
  <si>
    <t>125.</t>
  </si>
  <si>
    <t xml:space="preserve">
Cuando el campo “CodigoTipoOperacion” es igual a 3 y el “IdOperacionCredito” es igual al “IdLineaCredito”el campo “MontoOperacionAutorizado” debe ser mayor a cero.
</t>
  </si>
  <si>
    <t>126.</t>
  </si>
  <si>
    <t>127.</t>
  </si>
  <si>
    <t xml:space="preserve">
Cuando el campo “CodigoTipoOperacion” indica el código 8el saldo principal deber ser mayor a cero y deben reportarse los siguientes campos: “CodigoPaisDestinoCredito.” y “TipoEstadoOperacionCrediticia.”
</t>
  </si>
  <si>
    <t>128.</t>
  </si>
  <si>
    <t>129.</t>
  </si>
  <si>
    <t xml:space="preserve">
Cuando el campo “CodigoTipoOperacion” es 1, 2, 7 8 ó 9 y se reporte valor en el campo “IdLineaCredito” este no debe ser igual al “IdOperacionCredito”. 
</t>
  </si>
  <si>
    <t>130.</t>
  </si>
  <si>
    <t>131.</t>
  </si>
  <si>
    <t xml:space="preserve">
Cuando el código “TipoOperacionSFN” sea mayor a 1, deben reportarse los campos “CodigoProvinciaDestinoCredit”, “CodigoCantonDestinoCredito”y “CodigoDistritoDestinoCredito”.
</t>
  </si>
  <si>
    <t>132.</t>
  </si>
  <si>
    <t>133.</t>
  </si>
  <si>
    <t>134.</t>
  </si>
  <si>
    <t>135.</t>
  </si>
  <si>
    <t>136.</t>
  </si>
  <si>
    <t xml:space="preserve">
Los códigos 8 y 9 reportados en el campo “CodigoTipoOperacion” del Archivo Operaciones Crediticias, se pueden usar solo para los periodos de corte posteriores a diciembre 2019.
</t>
  </si>
  <si>
    <t>137.</t>
  </si>
  <si>
    <t>138.</t>
  </si>
  <si>
    <t>139.</t>
  </si>
  <si>
    <t xml:space="preserve">
Cuando el campo “CambioClimatico” indica el código “S”se debe reportar un registro en el archivo Cambio Climático con el mismo IdOperacionCredito.
Nota: Debido a que este campo se crea a partir de la captura de información del mes 01/10/2021 01/01/2022, este no se podrá utilizar antes de esa fechapor lo tantopara los casos de sustitución de información previas a la creación de este campose debe reportar nulo.
</t>
  </si>
  <si>
    <t>140.</t>
  </si>
  <si>
    <t>141.</t>
  </si>
  <si>
    <t>142.</t>
  </si>
  <si>
    <t>143.</t>
  </si>
  <si>
    <t xml:space="preserve">
Para periodos posteriores o iguales a abril 2022, cuando el mes y año del campo "FechaFormalizacion" es igual al mes y año del mes de corte de la información y el campo "CodigoTipoOperacion" indica uno de los códigos 1, 2, 8 ó 9, el campo "TasaLey7472" debe ser mayor a "0" y a su vez igual ó mayor al valor registrado en el campo "TasaInteresNominalVigente".
Nota:  Rige a partir de la información remitida con corte a abril 2022 (que se remite vía SICVECA los primeros días de mayo 2022).
</t>
  </si>
  <si>
    <t>Eliminar la 173
Se toma nota del comentario de Coopealianza R.L., en el momento que el MEIC se pronuncie y se liberen las validaciones, se actualizará la fecha a partir de cuando se requiere el valor del campo.</t>
  </si>
  <si>
    <t>144.</t>
  </si>
  <si>
    <t xml:space="preserve">
Para periodos posteriores o iguales a abril 2022, cuando el campo “CodigoTipoOperacion” es 3 y el IdOperacionCredito es diferente al IdLineaCredito y el campo “SaldoPrincipal” o “SaldoProductos” es mayor que cero debe reportarse el campo “TasaLey7472” con un valor mayor a “0” y a su vez debe ser igual ó mayor al valor registrado en el campo “TasaInteresNominalVigente”.
VALIDACION INACTIVA
</t>
  </si>
  <si>
    <t>145.</t>
  </si>
  <si>
    <t>146.</t>
  </si>
  <si>
    <t>147.</t>
  </si>
  <si>
    <t>148.</t>
  </si>
  <si>
    <t>149.</t>
  </si>
  <si>
    <t>150.</t>
  </si>
  <si>
    <t>151.</t>
  </si>
  <si>
    <t>152.</t>
  </si>
  <si>
    <t>153.</t>
  </si>
  <si>
    <t>154.</t>
  </si>
  <si>
    <t>155.</t>
  </si>
  <si>
    <t xml:space="preserve">
Cuando el campo “IdDeudor” corresponde a una instituciones del Sector Público refiérase a la tabla InstitucionesPúblicasRegistradas, el campo “TipoSegmento” debe tener el código 5 y el campo “TipoCarteraCrediticia” debe ser 7.  
</t>
  </si>
  <si>
    <t>156.</t>
  </si>
  <si>
    <t>157.</t>
  </si>
  <si>
    <t xml:space="preserve">
Cuando la sumatoria del campo “EAD” para un mismo IdDeudor excluyendo los “TipoCarteraCrediticia" ”3“, "9”, “10” y “11” haya superado los  1 000 millones de colones por lo menos en una oportunidad en los últimos 12 meses (incluyendo el mes actual) el campo “TipoSegmento” debe 5. 
</t>
  </si>
  <si>
    <t>158.</t>
  </si>
  <si>
    <t xml:space="preserve">
Cuando la sumatoria del campo “EAD” para un mismo IdDeudor excluyendo los “TipoCarteraCrediticia” "3", 9, “10” y “11”se encuentra entre los 500 millones y 1.000 millones de colones por lo menos en una oportunidad en los últimos 12 meses (incluyendo el mes actual), el campo “TipoSegmento” debe 6.
</t>
  </si>
  <si>
    <t>159.</t>
  </si>
  <si>
    <t>160.</t>
  </si>
  <si>
    <t xml:space="preserve">
Cuando el campo “TipoOperacionSFN” es igual a 3 o 4, el campo  "TipoMotivoOperacionEspecial" debe ser "N".
</t>
  </si>
  <si>
    <t>161.</t>
  </si>
  <si>
    <t>162.</t>
  </si>
  <si>
    <t>Si la fecha de formalización es posterior al 17/09/2016 y el campo "MontoIngresoTotalDeudor" del archivo Deudores es mayor que cero se debe reportar el Iddeudor y TipoPersonaDeudor en el archivo Ingresos Deudor.</t>
  </si>
  <si>
    <t>163.</t>
  </si>
  <si>
    <t>164.</t>
  </si>
  <si>
    <t>165.</t>
  </si>
  <si>
    <t>166.</t>
  </si>
  <si>
    <t>167.</t>
  </si>
  <si>
    <t>168.</t>
  </si>
  <si>
    <t>169.</t>
  </si>
  <si>
    <t>170.</t>
  </si>
  <si>
    <t>171.</t>
  </si>
  <si>
    <t>172.</t>
  </si>
  <si>
    <t>173.</t>
  </si>
  <si>
    <t xml:space="preserve">
Para periodos posteriores o iguales a abril 2022cuando el mes y año del campo “FechaFormalizacion” es igual el mes y año del mes de corte de la información y el campo “CodigoTipoOperacion” indica uno de los códigos 1, 2, 8 ó 9, el campo “TasaLey7472” debe ser mayor a “0” y a su vez igual ó mayor al valor registrado en el campo “TasaInteresNominalVigente”.
</t>
  </si>
  <si>
    <t>Se elimina esta validación ya que está duplicada con la 143</t>
  </si>
  <si>
    <t>174.</t>
  </si>
  <si>
    <t xml:space="preserve">
Cuando el campo “CodigoTipoOperacion” es 3 y el IdOperacionCredito es diferente al IdLineaCredito y el campo “SaldoPrincipalOperacionCrediticia” o “SaldoProductosPorCobrar”, es mayor que cero, debe reportarse el campo “TasaLey7472” con un valor mayor a “0”.
</t>
  </si>
  <si>
    <t>175.</t>
  </si>
  <si>
    <t>176.</t>
  </si>
  <si>
    <t>177.</t>
  </si>
  <si>
    <t>178.</t>
  </si>
  <si>
    <t>179.</t>
  </si>
  <si>
    <t>180.</t>
  </si>
  <si>
    <t>181.</t>
  </si>
  <si>
    <t>182.</t>
  </si>
  <si>
    <t>183.</t>
  </si>
  <si>
    <t>184.</t>
  </si>
  <si>
    <t>185.</t>
  </si>
  <si>
    <t>186.</t>
  </si>
  <si>
    <t>187.</t>
  </si>
  <si>
    <t>188.</t>
  </si>
  <si>
    <t>189.</t>
  </si>
  <si>
    <t>190.</t>
  </si>
  <si>
    <t>191.</t>
  </si>
  <si>
    <t>192.</t>
  </si>
  <si>
    <t>193.</t>
  </si>
  <si>
    <t>194.</t>
  </si>
  <si>
    <t xml:space="preserve"> Los siguientes campos NO debe permitir datos negativos: 
a.  MontoOperacionAutorizado
b.  SaldoPrincipalOperacionCrediticia
c.  SaldoPrincipalConDepositoPrevio
d.  SaldoProductosPorCobrar
e.  SaldoPorDesembolsarConCompromiso
f.   SaldoComisionesOperacionesContingentes
g.  SaldoPendienteUtilizacionSinCompromiso
h.  MontoDesembolsado
i.  PlazoOperacionDias
j.  MontoCuotaPrincipalActual
k. MontoCuotaInteresesActual
l.  TipoParametroReferenciaTasaInteresVariable
m. PorcentajeComponenteVariableTasaInteresVariable
n.  LimiteInferiorTasaInteresVariable
o.  LimiteSuperiorTasaInteresVariable
p.  MontoFormalizadoOperacionCrediticia
q.  MontoEstimacionEspecifica
r.   MontoEstimacionAvales
s.   DiasMaximaMorosidad
</t>
  </si>
  <si>
    <t xml:space="preserve">
Para la carga de información de la fecha corte enero_2024,  si IdOperacion existe en el periodo anterior y en el campo "IndicadorOperacionEspecial"  del Archivo de Operaciones indica una "S",  el valor indicado en el campo "CodigoCategoriaRiesgo" debe ser mayor igual a 5.</t>
  </si>
  <si>
    <t xml:space="preserve">Cuando el "TipoOperacionSFN" sea 1 y el campo "TipoMonedaOperacion" indica un código  mayor a 1 y en el Archivo Deudores se reporte en el campo  "TipoIndicadorGeneradorDivisas" los códigos 2 ó 3, el valor reportdo en el campo "MontoEstimacionDeudorNoGenerador" debe ser igual o mayor al resultado del multiplicar el valor indicado en el campo "EAD" por 1,5%.
</t>
  </si>
  <si>
    <t>ARCHIVO ORIGEN DE LOS RECURSOS</t>
  </si>
  <si>
    <t>DEFINICION ARCHIVO ORIGEN DE LOS RECURSOS</t>
  </si>
  <si>
    <t>El archivo Origen de los Recursos de la operación permite reportar el detalle de las fuentes de financiamiento que utilizó la entidad para otorgar el crédito.</t>
  </si>
  <si>
    <r>
      <t xml:space="preserve">El formato de envío para esta información se encuentra en el archivo: </t>
    </r>
    <r>
      <rPr>
        <b/>
        <sz val="11"/>
        <color rgb="FF0070C0"/>
        <rFont val="Cambria"/>
        <family val="1"/>
      </rPr>
      <t>NEC_2024_OrigenRecursos.xml [5104]</t>
    </r>
    <r>
      <rPr>
        <sz val="11"/>
        <color theme="1"/>
        <rFont val="Cambria"/>
        <family val="1"/>
      </rPr>
      <t xml:space="preserve"> y el estado es: </t>
    </r>
    <r>
      <rPr>
        <b/>
        <sz val="11"/>
        <color rgb="FF0070C0"/>
        <rFont val="Cambria"/>
        <family val="1"/>
      </rPr>
      <t>Activo</t>
    </r>
    <r>
      <rPr>
        <sz val="11"/>
        <color theme="1"/>
        <rFont val="Cambria"/>
        <family val="1"/>
      </rPr>
      <t>.</t>
    </r>
  </si>
  <si>
    <t>METODOLOGÍA ARCHIVO ORIGEN DE LOS RECURSOS</t>
  </si>
  <si>
    <t>El uso de este XML es permanente para todos los periodos a partir de enero 2024 y tiene dependencia del envío del XML de Operaciones.</t>
  </si>
  <si>
    <t>VERSION ARCHIVO ORIGEN DE LOS RECURSOS</t>
  </si>
  <si>
    <t>Version inicial producto de la publicación del nuevo Reglamento sobre Calculo de Estimaciones Crediticias, en vigencia a partir de enero 2024.</t>
  </si>
  <si>
    <t>ESTRUCTURA ARCHIVO ORIGEN DE LOS RECURSOS</t>
  </si>
  <si>
    <t>&lt;IdOperacionCredito&gt;</t>
  </si>
  <si>
    <t>&lt;/ Registro&gt;</t>
  </si>
  <si>
    <t>CAMPOS  ARCHIVO ORIGEN DE LOS RECURSOS</t>
  </si>
  <si>
    <t>CAMPOS ARCHIVO ORIGEN DE LOS RECURSOS.</t>
  </si>
  <si>
    <t xml:space="preserve">
Bloque donde se incluyen los datosǤ El atributo “id” es obligatorio e indica un consecutivo numérico de registros de envío. El atributo “acción” debe tener alguno de los siguientes valores: “insertar” (si es un registro nuevo)“modificar” (si es un cambio) o “eliminar” (sí se desea eliminar).
</t>
  </si>
  <si>
    <t xml:space="preserve">
Identificador de la operación crediticia o de la línea de crédito. 
</t>
  </si>
  <si>
    <t>TipoOrigenRecursos</t>
  </si>
  <si>
    <r>
      <t xml:space="preserve">
Se refiere a la fuente de los recursos (externos o de otro tipo) desembolsados en cada operación.    Cuando se trate de recursos provenientes del Sistema Banca para el Desarrollo (Acuerdo SUGEF 15-16), únicamente se debe utilizar un código y en campo PorcentajeOrigenRecursos se debe indicar el 100% 
------------------------------------------------------------------------
</t>
    </r>
    <r>
      <rPr>
        <b/>
        <sz val="11"/>
        <color rgb="FF0070C0"/>
        <rFont val="Cambria"/>
        <family val="1"/>
      </rPr>
      <t xml:space="preserve">Referirse a la tabla: Tipo_Origen_Recursos </t>
    </r>
    <r>
      <rPr>
        <sz val="11"/>
        <rFont val="Cambria"/>
        <family val="1"/>
      </rPr>
      <t xml:space="preserve">
</t>
    </r>
  </si>
  <si>
    <t>TIPO ORIGEN RECURSOS</t>
  </si>
  <si>
    <t>PorcentajeOrigenRecursos</t>
  </si>
  <si>
    <t>1-3 enteros</t>
  </si>
  <si>
    <t xml:space="preserve">
Porcentaje del monto de recursos (externos o de otro tipo) desembolsado en la operación crediticiasegún sea el origen de dichos recursos.
Cuando se trate de recursos provenientes del Sistema Banca para el Desarrollo, únicamente se debe utilizar un código e indicar el 100%.
</t>
  </si>
  <si>
    <t>VALIDACIONES ARCHIVO ORIGEN DE LOS RECURSOS</t>
  </si>
  <si>
    <t>#1.16</t>
  </si>
  <si>
    <t>T.I</t>
  </si>
  <si>
    <t>Anterior</t>
  </si>
  <si>
    <t xml:space="preserve">
El campo “TipoOrigenRecursos” debe existir en la tabla Tipo_Origen_Recursos.
</t>
  </si>
  <si>
    <t xml:space="preserve">
El valor del campo “Porcentaje OrigenRecursos” no debe ser igual a cero.
</t>
  </si>
  <si>
    <t>La combinación de los campos “IdOperacionCredito” y “TipoOrigenRecursos” no debe repetirse en los registros de este archivo.</t>
  </si>
  <si>
    <t xml:space="preserve">
Todo IdOperacionCredito reportado en el archivo Origen Recursos debe estar reportado en el archivo de Operaciones.
</t>
  </si>
  <si>
    <t xml:space="preserve">El campo “PorcentajeOrigenRecursos” debe ser 100 para un mismo IdOperaciónCredito, cuando en el Archivo de Operaciones  el campo TipoOperacionSFN es igual a 3 ó 4.
</t>
  </si>
  <si>
    <t xml:space="preserve">La sumatoria de los campos “PorcentajeOrigenRecursos” debe ser 100 para un mismo IdOperaciónCredito, cuando en el Archivo de Operaciones  el campo TipoOperacionSFN es diferente a 3 ó 4.
</t>
  </si>
  <si>
    <t>No está</t>
  </si>
  <si>
    <t xml:space="preserve">
Cuando el campo “TipoOrigenRecursos" es 214,  los registros que corresponda al "IdOperacionCredito" reportados en el Archivo de Operaciones,  el campo "IdDeudor" debe ser igual a 3007782679 (cédula del FONADE).
</t>
  </si>
  <si>
    <r>
      <t>se cambia la decula de FINADE [</t>
    </r>
    <r>
      <rPr>
        <b/>
        <sz val="11"/>
        <color theme="1"/>
        <rFont val="Cambria"/>
        <family val="1"/>
      </rPr>
      <t>3110665868</t>
    </r>
    <r>
      <rPr>
        <sz val="11"/>
        <color theme="1"/>
        <rFont val="Cambria"/>
        <family val="1"/>
      </rPr>
      <t xml:space="preserve">] por la de FONADE </t>
    </r>
  </si>
  <si>
    <t xml:space="preserve">
Cuando el campo “TipoOrigenRecursos" es 212 ó 222,  los registros que corresponda al "IdOperacionCredito"  reportados en el Archivo de Operaciones, el campo "IdDeudor" reportado en ese archivo debe corresponder a alguna "entidad" registradas en la tabla "Entidad_Autorizada_SBD" donde el código "TipoOperadorSBD" sea igual a "TO-04", "TO-05","TO-06" ó "TO-11".
</t>
  </si>
  <si>
    <t xml:space="preserve">
Cuando el campo “TipoOrigenRecursos" es 212 ó 213 el "IdEntidad" debe ser alguno de códigos de la tabla " Entidad_Autorizada_SBD "donde el campo "FCD" de esa tabla indica "Si".
</t>
  </si>
  <si>
    <t xml:space="preserve">
Cuando el campo “TipoOrigenRecursos" es 213 ó 223, los registros que corresponda al "IdOperacionCredito" reportados en el Archivo de Operaciones, el campo "IdDeudor" reportado en ese archivo debe corresponder a alguno de la tabla " Entidad_Autorizada_SBD " donde el código "TipoOperadorSBD" sea igual a "TO-07", "TO-08", "TO-09", "TO-12", "TO-13" ó "TO-14".
</t>
  </si>
  <si>
    <t xml:space="preserve">
Cuando el campo “TipoOrigenRecursos" es 215 el "IdEntidad" debe ser alguno de la tabla "Entidad_Autorizada_SBD" donde el código "TipoOperadorSBD" sea igual a "TO-04", "TO-05 , "TO-06" ó "TO-11".     
</t>
  </si>
  <si>
    <t xml:space="preserve">
Cuando el campo “TipoOrigenRecursos" es 222 ó 223 el "IdEntidad" debe ser alguno de la tabla de "Entidad_Autorizada_SBD"donde el código de la columna "Art.59ii" indica "Si".
</t>
  </si>
  <si>
    <t xml:space="preserve">
Cuando el campo “TipoOrigenRecursos” es 225 el "IdEntidad" debe ser alguno de la tabla "Entidad_Autorizada_SBD " donde el código "TipoOperadorSBD" sea igual a "TO-04", "TO-05", "TO-06" ó "TO-11".
</t>
  </si>
  <si>
    <t xml:space="preserve">
Cuando el campo “TipoOrigenRecursos" es 302, los registros que corresponda al "IdOperacionCredito" reportados en el Archivo de Operaciones, el campo "IdDeudor" reportado en ese archivo debe ser alguno de la tabla "Entidad_Autorizada_SBD" donde el código "TipoOperadorSBD" sea igual a "TO-04"; "TO-05"; "TO-06"; ó "TO-11" ó "TO-03".
</t>
  </si>
  <si>
    <t>Cuando el campo “TipoOrigenRecursos" es 303, los registros que corresponda al "IdOperacionCredito" reportados en el Archivo de Operaciones, el campo  el "IdDeudor" reportado en ese Archivo  debe ser alguno de la tabla " Entidad_Autorizada_SBD " donde el código "TipoOperadorSBD" sea alguno de los siguientes: "TO-07", "TO-08", "TO-09", "TO-12", "TO-13" ó "TO-14".</t>
  </si>
  <si>
    <t>Cuando el campo “TipoOrigenRecursos" es 301; 302 ó 303 el "IdEntidad" debe ser alguno de la tabla " Entidad_Autorizada_SBD "donde el código "TipoOperadorSBD" sea TO-02 ó TO-10.</t>
  </si>
  <si>
    <t>Cuando el campo “TipoOrigenRecursos" es 211 el "IdEntidad" debe ser alguno de la tabla " Entidad_Autorizada_SBD " donde el código "TipoOperadorSBD" sea igual a TO-02 donde el campo "FCD" indique "Si".</t>
  </si>
  <si>
    <t xml:space="preserve">
Cuando el campo “TipoOrigenRecursos” es 221 el "IdEntidad" debe ser alguno de la tabla " Entidad_Autorizada_SBD " donde el código "TipoOperadorSBD" sea igual a "TO-03" Cuando el código de la columna "Art.59 ii" indique "Si".
</t>
  </si>
  <si>
    <t>El código del campo “TipoOrigenRecursos” debe ser menor a 201 cuando el  “TipoOperacionSFN” en el Archivo de Operaciones es igual a 1.</t>
  </si>
  <si>
    <t xml:space="preserve">El código del campo “TipoOrigenRecursos” debe estar entre 201 y 499 cuando el campo “TipoOperacionSFN” en el Archivo de Operaciones sea mayor a 1.
</t>
  </si>
  <si>
    <t xml:space="preserve">Cuando el campo “TipoOrigenRecursos” es 211, 215, 216, 221, 225, 226, 301, 305, 306, 401, 405, 406, 432, 433, 434 ó 435, el campo “TipoCarteraCrediticia” del Archivo Operaiones Crediticias debe ser 9 ú 11, para los registros con el mismo IdOperacionCredito.
</t>
  </si>
  <si>
    <t xml:space="preserve">
Cuando el campo “TipoOrigenRecursos” es 201, 212, 213, 214, 222, 223, 302, 303, 402 ó 403, el campo “TipoCarteraCrediticia” del Archivo Operaciones Crediticias debe ser 10, para los registros con el mismo IdOperacionCredito
</t>
  </si>
  <si>
    <t xml:space="preserve">
Cuando el campo "TipoOrigenRecursos" sea igual a “123” el campo "FechaFormalización" del archivo de Operaciones debe ser igual o posterior al 26/11/2020.
</t>
  </si>
  <si>
    <r>
      <t xml:space="preserve">
Cuando el campo "TipoOrigenRecursos" es 123 el campo “TipoMoneda</t>
    </r>
    <r>
      <rPr>
        <b/>
        <sz val="11"/>
        <color theme="1"/>
        <rFont val="Cambria"/>
        <family val="1"/>
      </rPr>
      <t>Operacion</t>
    </r>
    <r>
      <rPr>
        <sz val="11"/>
        <color theme="1"/>
        <rFont val="Cambria"/>
        <family val="1"/>
      </rPr>
      <t xml:space="preserve">" del archivo OperacionesCrediticicias debe ser 1.
</t>
    </r>
  </si>
  <si>
    <t xml:space="preserve">
Cuando el campo "TipoOrigenRecursos" es 123 el campo “TipoMonedaMonto" del archivo OperacionesCrediticicias debe ser 1.
</t>
  </si>
  <si>
    <r>
      <t xml:space="preserve">El código del campo "TipoOrigenRecursos" debe ser 123 cuando el campo  “TipoOperacionSFN"  en el Archivo de Operaciones es igual a 1.
</t>
    </r>
    <r>
      <rPr>
        <b/>
        <sz val="11"/>
        <color rgb="FFFF0000"/>
        <rFont val="Cambria"/>
        <family val="1"/>
      </rPr>
      <t>Inactiva.</t>
    </r>
  </si>
  <si>
    <t xml:space="preserve">
Cuando el campo “TipoOrigenRecursos” indica el código “122 Recursos provenientes de depósitos y captaciones que se utilicen para financiar créditos de vivienda de largo plazo (Según artículo 62 bis y 62 terde Ley 7558 Ley Orgánica del Banco Central de Costa Rica)” el dato del campo “PlazoOperacionDias” del archivo de Operaciones debe ser mayor a 2920 días (8 años).
</t>
  </si>
  <si>
    <t xml:space="preserve">
Cuando el campo “TipoOrigenRecursos” indica el código “122 Recursos provenientes de depósitos y captaciones que se utilicen para financiar créditos de vivienda de largo plazo (Según artículo 62 bis y 62 terde Ley 7558 Ley Orgánica del Banco Central de Costa Rica)”el dato del campo “IndicadorTipoTasa” del archivo de Operaciones debe indicar el código “F” ó “FV” durante los primeros 8 años de la operación.
</t>
  </si>
  <si>
    <t xml:space="preserve">
Cuando el campo “TipoOrigenRecursos” indica el código “122 Recursos provenientes de depósitos y captaciones que se utilicen para financiar créditos de vivienda de largo plazo (Según artículo 62 bis y 62 terde Ley 7558 Ley Orgánica del Banco Central de Costa Rica)”el dato del campo “TipoNaturalezaGasto” del archivo de Naturaleza del Gasto debe indicar únicamente alguno de los siguientes códigos de la tabla “Tipo_Naturaleza_Gasto”:
     a.       302. Compra de terreno para construcción de vivienda del deudor
     b.       306. Construcción de vivienda para el deudor
     c.        310. Compra y/o reparación de vivienda para el deudor
     d.       313. Ampliación y mejora de vivienda del deudor
</t>
  </si>
  <si>
    <t xml:space="preserve">
Cuando el campo “TipoOrigenRecursos” indica el código “122 Recursos provenientes de depósitos y captaciones que se utilicen para financiar créditos de vivienda de largo plazo (Según artículo 62 bis y 62 terde Ley 7558 Ley Orgánica del Banco Central de Costa Rica)”NO debe reportarse ese “IdOperacionCredito” en el archivo de Modificaciones.
</t>
  </si>
  <si>
    <t xml:space="preserve"> No es permitido indicar espacios en blanco al inicio o al final del campo: "IdOperacionCredito" del Archivo: "Origen de los Recursos".
</t>
  </si>
  <si>
    <t xml:space="preserve">31. </t>
  </si>
  <si>
    <t>ARCHIVO ACTIVIDAD ECONOMICA</t>
  </si>
  <si>
    <t>DEFINICION ARCHIVO ACTIVIDAD ECONOMICA</t>
  </si>
  <si>
    <r>
      <t xml:space="preserve">El archivo de Actividad Económica de la operación contiene los valores necesarios que permite reportar el detalle de las actividades económicas por operación. 
El formato de envío para esta información se encuentra en el archivo:  </t>
    </r>
    <r>
      <rPr>
        <b/>
        <u/>
        <sz val="11"/>
        <color rgb="FF0070C0"/>
        <rFont val="Cambria"/>
        <family val="1"/>
      </rPr>
      <t>NEC2024_ActividadEconomica.xml [5105]</t>
    </r>
    <r>
      <rPr>
        <u/>
        <sz val="11"/>
        <color theme="1"/>
        <rFont val="Cambria"/>
        <family val="1"/>
      </rPr>
      <t xml:space="preserve">, estado </t>
    </r>
    <r>
      <rPr>
        <b/>
        <u/>
        <sz val="11"/>
        <color rgb="FF0070C0"/>
        <rFont val="Cambria"/>
        <family val="1"/>
      </rPr>
      <t>Activo</t>
    </r>
    <r>
      <rPr>
        <u/>
        <sz val="11"/>
        <color theme="1"/>
        <rFont val="Cambria"/>
        <family val="1"/>
      </rPr>
      <t>.</t>
    </r>
  </si>
  <si>
    <t>METODOLOGÍA ARCHIVO ACTIVIDAD ECONOMICA</t>
  </si>
  <si>
    <t>VERSION ARCHIVO ACTIVIDAD ECONOMICA</t>
  </si>
  <si>
    <t>ESTRUCTURA ARCHIVO ACTIVIDAD ECONOMICA</t>
  </si>
  <si>
    <t>&lt;TipoActividadEconomica/&gt;</t>
  </si>
  <si>
    <t>&lt;PorcentajeActividadEconomica/&gt;</t>
  </si>
  <si>
    <t>CAMPOS LLAVE ARCHIVO ACTIVIDAD ECONOMICA</t>
  </si>
  <si>
    <r>
      <t>Los campos que conforman la llave del archivo Actividad Económica son:</t>
    </r>
    <r>
      <rPr>
        <b/>
        <sz val="11"/>
        <color rgb="FF0070C0"/>
        <rFont val="Cambria"/>
        <family val="1"/>
      </rPr>
      <t xml:space="preserve"> IdOperacionCredito y TipoActividadEconomica.</t>
    </r>
  </si>
  <si>
    <t>CAMPOS ARCHIVO ACTIVIDAD ECONOMICA</t>
  </si>
  <si>
    <t>TAMAÑO
FORMATO</t>
  </si>
  <si>
    <t xml:space="preserve">
Bloque donde se incluyen los datos. El atributo “id” es obligatorio e indica un consecutivo numérico de registros de envío. El atributo “acción” debe tener alguno de los siguientes valores: “insertar” (si es un registro nuevo)“modificar” (si es un cambio) o “eliminar” (sí se desea eliminar)
</t>
  </si>
  <si>
    <t>TipoActividadEconomica</t>
  </si>
  <si>
    <r>
      <t xml:space="preserve">
Se refiere a la Actividad económica o fin en el que según el deudor se utilizarán total o parcialmente los fondos desembolsados. 
</t>
    </r>
    <r>
      <rPr>
        <sz val="11"/>
        <rFont val="Cambria"/>
        <family val="1"/>
      </rPr>
      <t>Se debe utilizar la lista de Actividades Económicas del CIIU 4 que utiliza CICAC para reportar todas las clases de datos con referencia a actividad económica la que se publicó en circular externa SGF_2389_2024 y a lo comunicado en la circular externa SGF_2599_2024.</t>
    </r>
    <r>
      <rPr>
        <sz val="11"/>
        <color theme="1"/>
        <rFont val="Cambria"/>
        <family val="1"/>
      </rPr>
      <t xml:space="preserve">
------------------------------------------------------
</t>
    </r>
    <r>
      <rPr>
        <b/>
        <sz val="11"/>
        <color rgb="FF0070C0"/>
        <rFont val="Cambria"/>
        <family val="1"/>
      </rPr>
      <t xml:space="preserve">Referirse a la tabla: Tabla:  TIPO_ACTIVIDAD_ECONOMICA_CIIU4
</t>
    </r>
    <r>
      <rPr>
        <sz val="11"/>
        <color theme="1"/>
        <rFont val="Cambria"/>
        <family val="1"/>
      </rPr>
      <t xml:space="preserve">
</t>
    </r>
  </si>
  <si>
    <r>
      <t xml:space="preserve">Tabla:  TIPO_ACTIVIDAD_ECONOMICA_CIIU4
</t>
    </r>
    <r>
      <rPr>
        <strike/>
        <u/>
        <sz val="8"/>
        <color rgb="FFFF0000"/>
        <rFont val="Cambria"/>
        <family val="1"/>
      </rPr>
      <t>TIPO ACTIVIDAD ECONOMICA</t>
    </r>
  </si>
  <si>
    <t>PorcentajeActividadEconomica</t>
  </si>
  <si>
    <t>1-3 enteros
2 decimales</t>
  </si>
  <si>
    <t xml:space="preserve">
Porcentaje del monto desembolsado que según el plan de inversión se canalizará a la Actividad económica que corresponda.
</t>
  </si>
  <si>
    <t>VALIDACIONES ARCHIVO ACTIVIDAD ECONOMICA</t>
  </si>
  <si>
    <t># 1.16</t>
  </si>
  <si>
    <t>T.I.</t>
  </si>
  <si>
    <t xml:space="preserve">
El valor del campo “PorcentajeActividadEconomica” no debe ser igual a cero.
</t>
  </si>
  <si>
    <t>Anteriormente incluia NaturalezaGasto y OrigenRecursos</t>
  </si>
  <si>
    <t xml:space="preserve">
Para un mismo IdOperacionCredito la sumatoria de los campos PorcentajeActividadEconomica debe sumar 100.
</t>
  </si>
  <si>
    <t>Antes estaba en el Archivo Operaciones</t>
  </si>
  <si>
    <t xml:space="preserve">
La combinación de los siguientes campos: IdOperacionCredito y TipoActividadEconomica no debe repetirse.
</t>
  </si>
  <si>
    <t xml:space="preserve">
Todo IdOperacionCredito reportado en el archivo Actividad Económica debe estar reportado en el archivo de Operaciones.
</t>
  </si>
  <si>
    <t xml:space="preserve">
Los valores registrados en el campo TipoActividadEconomica deben corresponder únicamente a los códigos de la tabla TIPO_ACTIVIDAD_ECONOMICA_CIIU4 y estar activo o vigente a la fecha de corte de la carga en SICVECA.
</t>
  </si>
  <si>
    <t>Los códigos de la tabla Tipo_Actividad_Economica no pueden utilizarse para periodos posteriores a enero 2024, inclusive.</t>
  </si>
  <si>
    <t xml:space="preserve">No es permitido indicar espacios en blanco al inicio o al final del campo: "IdOperacionCredito" del Archivo: "Actividad Económica".
</t>
  </si>
  <si>
    <t>ARCHIVO NATURALEZA DEL GASTO</t>
  </si>
  <si>
    <t>CAMBIOS</t>
  </si>
  <si>
    <t>DEFINICION ARCHIVO NATURALEZA DEL GASTO</t>
  </si>
  <si>
    <t xml:space="preserve">El archivo Naturaleza del Gasto permite reportar el detalle del o los destinos asignados a los fondos desembolsados y la naturaleza del gasto de cada una de las operaciones activas. </t>
  </si>
  <si>
    <r>
      <t xml:space="preserve">El formato de envío para esta información se encuentra en el archivo: </t>
    </r>
    <r>
      <rPr>
        <b/>
        <sz val="11"/>
        <color rgb="FF0070C0"/>
        <rFont val="Cambria"/>
        <family val="1"/>
      </rPr>
      <t>NEC2024_NaturalezaGasto.xml [5106]</t>
    </r>
    <r>
      <rPr>
        <sz val="11"/>
        <color theme="1"/>
        <rFont val="Cambria"/>
        <family val="1"/>
      </rPr>
      <t xml:space="preserve">, estado </t>
    </r>
    <r>
      <rPr>
        <b/>
        <sz val="11"/>
        <color rgb="FF0070C0"/>
        <rFont val="Cambria"/>
        <family val="1"/>
      </rPr>
      <t>Activo</t>
    </r>
    <r>
      <rPr>
        <sz val="11"/>
        <color theme="1"/>
        <rFont val="Cambria"/>
        <family val="1"/>
      </rPr>
      <t>.</t>
    </r>
  </si>
  <si>
    <t>METODOLOGÍA DE USO ARCHIVO NATURALEZA DEL GASTO</t>
  </si>
  <si>
    <t>El uso de este XML es permanente para todos los periodos a partir de enero 2024 y tiene dependencia del envío del archivo de Operaciones.</t>
  </si>
  <si>
    <t>VERSION ARCHIVO NATURALEZA DEL GASTO</t>
  </si>
  <si>
    <t>Versión inicial producto de la publicación del nuevo Reglamento sobre Cálculo de Estimaciones Crediticias, en vigencia a partir de enero 2024, es 2.0</t>
  </si>
  <si>
    <t>ESTRUCTURA ARCHIVO NATURALEZA DEL GASTO</t>
  </si>
  <si>
    <t>CAMPOS LLAVE ARCHIVO NATURALEZA DEL GASTO.</t>
  </si>
  <si>
    <r>
      <t xml:space="preserve">Los campos que conforman la llave del archivo Naturaleza del Ggasto son: </t>
    </r>
    <r>
      <rPr>
        <b/>
        <sz val="11"/>
        <color rgb="FF0070C0"/>
        <rFont val="Cambria"/>
        <family val="1"/>
      </rPr>
      <t>IdOperacionCredito</t>
    </r>
    <r>
      <rPr>
        <sz val="11"/>
        <color theme="1"/>
        <rFont val="Cambria"/>
        <family val="1"/>
      </rPr>
      <t xml:space="preserve"> y  </t>
    </r>
    <r>
      <rPr>
        <b/>
        <sz val="11"/>
        <color rgb="FF0070C0"/>
        <rFont val="Cambria"/>
        <family val="1"/>
      </rPr>
      <t>TipoNaturalezaGasto</t>
    </r>
    <r>
      <rPr>
        <sz val="11"/>
        <color theme="1"/>
        <rFont val="Cambria"/>
        <family val="1"/>
      </rPr>
      <t>.</t>
    </r>
  </si>
  <si>
    <t>CAMPOS ARCHIVO NATURALEZA DEL GASTO</t>
  </si>
  <si>
    <t>TipoNaturalezaGasto</t>
  </si>
  <si>
    <r>
      <t xml:space="preserve">
Se refiere al destino que se dará a los fondos desembolsados.
--------------------------------------------------
</t>
    </r>
    <r>
      <rPr>
        <b/>
        <sz val="11"/>
        <color rgb="FF0070C0"/>
        <rFont val="Cambria"/>
        <family val="1"/>
      </rPr>
      <t>Referirse a la tabla: Tipo_Naturaleza_Gasto</t>
    </r>
    <r>
      <rPr>
        <sz val="11"/>
        <color theme="1"/>
        <rFont val="Cambria"/>
        <family val="1"/>
      </rPr>
      <t xml:space="preserve">
</t>
    </r>
  </si>
  <si>
    <t>NATURALEZA GASTO</t>
  </si>
  <si>
    <t>PorcentajeNaturalezaGasto</t>
  </si>
  <si>
    <t xml:space="preserve">
Porcentaje del desembolso que se canalizará a cada uno de los posibles destinos.
</t>
  </si>
  <si>
    <t>VALIDACIONES ARCHIVO NATURALEZA DEL GASTO</t>
  </si>
  <si>
    <t xml:space="preserve">
El valor registrado en el campo TipoNaturalezaGasto debe existir en la tabla Tipo_Naturaleza_Gasto.
</t>
  </si>
  <si>
    <t xml:space="preserve">
El valor del campo “PorcentajeNaturalezaGasto” no debe ser igual a cero.
</t>
  </si>
  <si>
    <t xml:space="preserve">
Para un mismo IdOperacionCredito la sumatoria de los campos “PorcentajeNaturalezaGasto” deben ser igual a 100.
</t>
  </si>
  <si>
    <t xml:space="preserve">
La combinación de los siguientes campos  "IdOperacionCredito", "TipoNaturalezaGasto" no debe repetirse.
</t>
  </si>
  <si>
    <t xml:space="preserve">
Todo campo IdOperacionCredito reportado en el archivo Naturaleza Gasto debe estar reportado en el archivo de Operaciones.
</t>
  </si>
  <si>
    <t xml:space="preserve"> No es permitido indicar espacios en blanco al inicio o al final del campo: "IdOperacionCredito" del Archivo: "Naturaleza del Gasto".
</t>
  </si>
  <si>
    <t>ARCHIVO CUENTAS POR COBRAR</t>
  </si>
  <si>
    <t>DEFINICION ARCHIVO CUENTAS POR COBRAR</t>
  </si>
  <si>
    <t>El archivo Cuentas por Cobrar de la operación permite reportar el detalle de las cuentas por cobrar que la entidad ha generado y que están relacionadas con la operación de crédito.</t>
  </si>
  <si>
    <r>
      <t xml:space="preserve">El formato de envío para esta información se encuentra en el archivo: </t>
    </r>
    <r>
      <rPr>
        <b/>
        <sz val="11"/>
        <color rgb="FF0070C0"/>
        <rFont val="Cambria"/>
        <family val="1"/>
      </rPr>
      <t xml:space="preserve">NEC2024_CuentasXCobrar.xml [5107] </t>
    </r>
    <r>
      <rPr>
        <sz val="11"/>
        <color theme="1"/>
        <rFont val="Cambria"/>
        <family val="1"/>
      </rPr>
      <t xml:space="preserve">y estado </t>
    </r>
    <r>
      <rPr>
        <b/>
        <sz val="11"/>
        <color rgb="FF0070C0"/>
        <rFont val="Cambria"/>
        <family val="1"/>
      </rPr>
      <t>Activo</t>
    </r>
    <r>
      <rPr>
        <sz val="11"/>
        <color theme="1"/>
        <rFont val="Cambria"/>
        <family val="1"/>
      </rPr>
      <t>.</t>
    </r>
  </si>
  <si>
    <t>METODOLOGÍA DE USO DEL ARCHIVO CUENTAS POR COBRAR</t>
  </si>
  <si>
    <t>El uso de este archivo es permanente a partir de enero 2024 y debe ser enviado durante el periodo en el cual la entidad mantenga activas cuentas por cobrar asociadas a operaciones de crédito y tiene dependencia del envío del archivo de Operaciones.</t>
  </si>
  <si>
    <t>VERSION ARCHIVO CUENTAS POR COBRAR</t>
  </si>
  <si>
    <t>Version inicial producto de la publicación del nuevo Reglamento sobre Cálculo de Estimaciones Crediticias, en vigencia a partir de enero 2024 es 2.0.</t>
  </si>
  <si>
    <t>ESTRUCTURA ARCHIVO XML CUENTAS POR COBRAR</t>
  </si>
  <si>
    <t>&lt;IdCuentaCobrarAsociada&gt;</t>
  </si>
  <si>
    <t>&lt;CuentaContableCuentaCobrarAsociada/&gt;</t>
  </si>
  <si>
    <t>&lt;SaldoCuentaCobrarAsociada/&gt;</t>
  </si>
  <si>
    <t>&lt;TipoMonedaCuentaCobrarAsociada/&gt;</t>
  </si>
  <si>
    <t>&lt;DiasAtrasoCuentaCobrarAsociada/&gt;</t>
  </si>
  <si>
    <t>&lt;FechaRegistroCuentaCobrarAsociada/&gt;</t>
  </si>
  <si>
    <t>&lt;Concepto/&gt;</t>
  </si>
  <si>
    <t>CAMPOS LLAVE DEL ARCHIVO CUENTAS POR COBRAR</t>
  </si>
  <si>
    <r>
      <t xml:space="preserve">Los campos que conforman la llave del archivo Naturaleza del Gasto son: 
</t>
    </r>
    <r>
      <rPr>
        <b/>
        <sz val="11"/>
        <color rgb="FF0070C0"/>
        <rFont val="Cambria"/>
        <family val="1"/>
      </rPr>
      <t>IdOperacionCredito</t>
    </r>
    <r>
      <rPr>
        <sz val="11"/>
        <color theme="1"/>
        <rFont val="Cambria"/>
        <family val="1"/>
      </rPr>
      <t xml:space="preserve"> y  </t>
    </r>
    <r>
      <rPr>
        <b/>
        <sz val="11"/>
        <color rgb="FF0070C0"/>
        <rFont val="Cambria"/>
        <family val="1"/>
      </rPr>
      <t>IdCuentaporCobrarAsociada</t>
    </r>
  </si>
  <si>
    <t>CAMPOS DEL ARCHIVO CUENTAS POR COBRAR</t>
  </si>
  <si>
    <t>IdCuentaCobrarAsociada</t>
  </si>
  <si>
    <t xml:space="preserve">
Identificador interno de la entidad para referenciar la cuenta por cobrar relacionada a la operación crediticia activas a la fecha de corte.</t>
  </si>
  <si>
    <t>CuentaContableCuentaCobrarAsociada</t>
  </si>
  <si>
    <r>
      <t xml:space="preserve">
Código de la cuenta para el catálogo de la SUGEF.
------------------------------------------------------------------------
</t>
    </r>
    <r>
      <rPr>
        <b/>
        <sz val="11"/>
        <color rgb="FF0070C0"/>
        <rFont val="Cambria"/>
        <family val="1"/>
      </rPr>
      <t xml:space="preserve">Referirse a la tabla:  Catalogo_SUGEF
</t>
    </r>
  </si>
  <si>
    <t xml:space="preserve">
Código del tipo de catálogo de la SUGEF.
-----------------------------------------------------------------
Referirse a la tabla: Tipo_Catalogo
</t>
  </si>
  <si>
    <t>SaldoCuentaCobrarAsociada</t>
  </si>
  <si>
    <t>1-20 enteros
2 decimales</t>
  </si>
  <si>
    <t xml:space="preserve">
Saldo de la cuenta por cobrar asociadas a la operación crediticia.
Para los desembolsos de tarjetas de crédito se debe considerar lo indicado en el artículo 2 inciso 8 del Reglamento de Tarjetas de Crédito.
Corresponde al saldo del último día del mes de corte de la información.
</t>
  </si>
  <si>
    <t>TipoMonedaCuentaCobrarAsociada</t>
  </si>
  <si>
    <r>
      <t xml:space="preserve">
Código de tipo de moneda del saldo de las cuentas por cobrar asociadas a la operación. 
------------------------------------------------------------------------
</t>
    </r>
    <r>
      <rPr>
        <b/>
        <sz val="11"/>
        <color rgb="FF0070C0"/>
        <rFont val="Cambria"/>
        <family val="1"/>
      </rPr>
      <t>Referirse a la tabla: Tipo_Moneda</t>
    </r>
    <r>
      <rPr>
        <sz val="11"/>
        <rFont val="Cambria"/>
        <family val="1"/>
      </rPr>
      <t xml:space="preserve">
</t>
    </r>
  </si>
  <si>
    <t>DiasAtrasoCuentaCobrarAsociada</t>
  </si>
  <si>
    <t xml:space="preserve">
Atraso en número de días de la cuenta por cobrar asociada. 
</t>
  </si>
  <si>
    <t>FechaRegistroCuentaCobrarAsociada</t>
  </si>
  <si>
    <t xml:space="preserve">
Corresponde a la fecha en la cual se registró la cuenta por cobrar asociada a la operación.
</t>
  </si>
  <si>
    <t>FechaVencimientoCuentaCobrarAsociada</t>
  </si>
  <si>
    <t xml:space="preserve">
Corresponde al registro de la fecha en la cual contractualmente deberá ser cancelada la cuenta por cobrar.
</t>
  </si>
  <si>
    <t>Concepto</t>
  </si>
  <si>
    <t xml:space="preserve">
Describir en términos concretos el origen de la cuenta por cobrar. Por ejemplo (Comisiones Gestión de Cobro, Cobro de Pólizas, entre otros).
</t>
  </si>
  <si>
    <t>VALIDACIONES DEL ARCHIVO CUENTAS POR COBRAR</t>
  </si>
  <si>
    <t xml:space="preserve">
El campo “CuentaContableCuentasCobrarAsociadasOperacion” debe iniciar únicamente con los valores “138.41.x.00 y esos valores deben corresponder únicamente a códigos del último nivel de la tabla Catálogo_Sugef. 
</t>
  </si>
  <si>
    <t xml:space="preserve">
El campo “FechaRegistroCuentaCobrarAsociada” NO debe corresponder a una fecha posterior al corte del periodo de envío.
</t>
  </si>
  <si>
    <t xml:space="preserve">
El valor del campo “FechaVecimientoCuentaCobrarAsociada” debe ser igual o mayor al valor registrado en el campo “FechaRegistroCuentaCobrarAsociada”.
</t>
  </si>
  <si>
    <t xml:space="preserve">
La combinación de los siguientes campos: IdOperacionCredito, IdCuentaPorCobrarAsociada, no deben repetirse.
</t>
  </si>
  <si>
    <t xml:space="preserve">
Cuando el campo “TipoMonedaSaldoCuentaCobrarAsociada” es 1 ó 4, el campo “CuentaContableCuentasCobrarAsociada” debe ser 138411XX.
</t>
  </si>
  <si>
    <t xml:space="preserve">
Cuando el campo “TipoMonedaSaldoCuentaCobrarAsociada” es diferente a 1 ó 4, el campo “CuentaContableCuentaCobrarAsociada” debe ser “138412XX”.
</t>
  </si>
  <si>
    <r>
      <t xml:space="preserve">Para un mismo IdOperacionCredito y </t>
    </r>
    <r>
      <rPr>
        <b/>
        <sz val="11"/>
        <rFont val="Cambria"/>
        <family val="1"/>
      </rPr>
      <t>IdCuentaCobrarAsociada</t>
    </r>
    <r>
      <rPr>
        <sz val="11"/>
        <rFont val="Cambria"/>
        <family val="1"/>
      </rPr>
      <t xml:space="preserve"> existente en el periodo anterior y cuyo valor del campo ""TipoMoneda"" es igual a 1, el valor reportado en el campo “SaldoCuentaCobrarAsociada” no debe ser mayor al valor registrado en el periodo anterior, para este caso se acepta una diferencia de 1 000,00. 
</t>
    </r>
  </si>
  <si>
    <r>
      <t xml:space="preserve">Para el mismo “IdOperacionCredito” el valor registrado en el campo “FechaVecimientoCuentaCobrarAsociada”, no debe ser superior al valor registrado en el campo “FechaVencimiento” del archivo de Operaciones.
</t>
    </r>
    <r>
      <rPr>
        <b/>
        <sz val="11"/>
        <color rgb="FFFF0000"/>
        <rFont val="Cambria"/>
        <family val="1"/>
      </rPr>
      <t>Inactiva</t>
    </r>
  </si>
  <si>
    <t xml:space="preserve">
Cuando el valor del campo “FechaVecimientoCuentaCobrarAsociada” es menor a la fecha de corte, el valor del campo “DiasAtrasoCuentaCobrarAsociada”,  debe ser igual a la diferencia en días entre el último día del mes de corte y el valor del campo “FechaVecimientoCuentaCobrarAsociada”.
</t>
  </si>
  <si>
    <t xml:space="preserve">Los campos "SaldoCuentaCobrarAsociada" y "DiasAtrasoCuentaCobrarAsociada", NO deben permitir datos negativos.
</t>
  </si>
  <si>
    <t xml:space="preserve">La sumatoria del valor incluido en el campo “SaldoCuentasCobrarAsociadasOperacion”  asociado a un mismo valor del campo “CuentaContableCuentasCobrarAsociadasOperacion”  (hasta el octavo dígito) debe ser igual al saldo reflejado en el XML “Contable_Estado” para ese código de cuenta o subcuenta del Catálogo de SUGEF (hasta el octavo dígito).   Esta validación tiene permitido una diferencia de 1000 colones
</t>
  </si>
  <si>
    <t>El campo TipoMonedaCuentaCobrarAsociada debe existir en la tabla TIPO_MONEDA</t>
  </si>
  <si>
    <t>El campo CuentaContableCuentaCobrarAsociada debe existir en la tabla CATALOGO_SUGEF.</t>
  </si>
  <si>
    <t>El identificador indicado en el campo "IdOperacionCredito" debe existir en el Archivo de Operaciones.</t>
  </si>
  <si>
    <t xml:space="preserve">Para un mismo IdOperacionCredito y IdCuentaCobrarAsociada existente en el periodo anterior y cuyo valor del campo "TipoMoneda" es igual a 2, el valor reportado en el campo “SaldoCuentaCobrarAsociada” dividido entre el Tipo de cambio de referencia del BCCR correspondiente a la fecha corte de  carga, no debe ser mayor al valor registrado en el campo “SaldoCuentaCobrarAsociada” del periodo anterior dividido entre el Tipo de cambio de referencia del BCCR correspondiente a la fecha corte de  carga anterior, para este caso se acepta una diferencia de 2.
</t>
  </si>
  <si>
    <t xml:space="preserve"> El campo TipoCatalogoSUGEF debe existir en la tabla TIPO_CATALOGO y su valor debe ser 14.</t>
  </si>
  <si>
    <t xml:space="preserve">No es permitido indicar espacios en blanco al inicio o al final del campo: "IdOperacionCredito" del Archivo: "Cuentas por Cobrar".
</t>
  </si>
  <si>
    <t xml:space="preserve">No es permitido indicar espacios en blanco al inicio o al final del campo: "IdCuentaCobrarAsociada" del Archivo: "Cuentas por Cobrar".
</t>
  </si>
  <si>
    <t>ARCHIVO CREDITOS SINDICADOS</t>
  </si>
  <si>
    <t>DEFINICION ARCHIVO CREDITOS SINDICADOS</t>
  </si>
  <si>
    <r>
      <t xml:space="preserve">El archivo Créditos Sindicados permite reportar el detalle de las entidades participantes en el otorgamiento de un crédito sindicado. El formato de envío para esta información se encuentra en el archivo: </t>
    </r>
    <r>
      <rPr>
        <b/>
        <sz val="11"/>
        <color rgb="FF0070C0"/>
        <rFont val="Cambria"/>
        <family val="1"/>
      </rPr>
      <t>NEC2024_CreditosSindicados.xml [5108]</t>
    </r>
    <r>
      <rPr>
        <sz val="11"/>
        <color theme="1"/>
        <rFont val="Cambria"/>
        <family val="1"/>
      </rPr>
      <t xml:space="preserve"> el estado es: </t>
    </r>
    <r>
      <rPr>
        <b/>
        <sz val="11"/>
        <color rgb="FF0070C0"/>
        <rFont val="Cambria"/>
        <family val="1"/>
      </rPr>
      <t>Activo</t>
    </r>
    <r>
      <rPr>
        <sz val="11"/>
        <color theme="1"/>
        <rFont val="Cambria"/>
        <family val="1"/>
      </rPr>
      <t>.</t>
    </r>
  </si>
  <si>
    <t>No es obligatorio salvo en los casos en que al menos uno de los registros del archivo de Operaciones reporta el código “S” en el campo “IndicadorCreditoSindicado”.</t>
  </si>
  <si>
    <t>METODOLOGÍA DE USO DEL ARCHIVO CREDITOS SINDICADOS</t>
  </si>
  <si>
    <t>El uso de este XML es permanente para todos los periodos a partir de enero 2024 y tiene dependencia del envío del XML de Operaciones mientras la entidad registre operaciones en condición de sindicadas.</t>
  </si>
  <si>
    <t>VERSION ARCHIVO CREDITOS SINDICADOS</t>
  </si>
  <si>
    <t xml:space="preserve">Version inicial es 2.0 producto de la publicación del nuevo Reglamento de Estimaciones Crediticias en vigencia a partir de enero 2024..
</t>
  </si>
  <si>
    <t>ESTRUCTURA ARCHIVO CREDITOS SINDICADOS.</t>
  </si>
  <si>
    <t xml:space="preserve"> &lt;IdOperacionCredito/&gt;</t>
  </si>
  <si>
    <t xml:space="preserve"> &lt;TipoPersona&gt;</t>
  </si>
  <si>
    <t xml:space="preserve"> &lt;IdEntidadCreditoSindicado/&gt;</t>
  </si>
  <si>
    <t xml:space="preserve"> &lt;IdOperacionCreditoEntidadCreditoSindicado /&gt;</t>
  </si>
  <si>
    <t>CAMPOS LLAVE ARCHIVO CREDITOS SINDICADOS.</t>
  </si>
  <si>
    <r>
      <t xml:space="preserve">Los campos que conforman la llave del archivo Créditos Sindicados son: 
</t>
    </r>
    <r>
      <rPr>
        <b/>
        <sz val="11"/>
        <color rgb="FF0070C0"/>
        <rFont val="Cambria"/>
        <family val="1"/>
      </rPr>
      <t>IdOperacionCredito, TipoPersona, IdEntidadCreditoSindicado y IdOperacionCreditoEntidadCreditoSindicado.</t>
    </r>
  </si>
  <si>
    <t>CAMPOS ARCHIVO CREDITOS SINDICADOS</t>
  </si>
  <si>
    <t>ff</t>
  </si>
  <si>
    <t xml:space="preserve">
Bloque donde se incluyen los datos. El atributo “id” es obligatorio e indica un consecutivo numérico de registros de envío. El atributo “acción” debe tener alguno de los siguientes valores: “insertar” (si es un registro nuevo), “modificar” (si es un cambio) o “eliminar” (sí se desea eliminar).
</t>
  </si>
  <si>
    <t xml:space="preserve">
Identificador de la operación crediticia o de la línea de crédito por parte de la entidad que reporta el crédito sindicado. 
</t>
  </si>
  <si>
    <t>TipoPersona</t>
  </si>
  <si>
    <t>IdEntidadCreditoSindicado</t>
  </si>
  <si>
    <t xml:space="preserve">
Identificador de la (s) otra (s) entidad (es) supervisada(s) por SUGEF y participante del crédito sindicado.
</t>
  </si>
  <si>
    <t>IdOperacionCreditoEntidadCreditoSindicado</t>
  </si>
  <si>
    <t xml:space="preserve">
Corresponde al identificador de la operación crediticia o de la línea de crédito que la otra entidad participante le asignó al crédito sindicado y reportó en el XML crediticio de esa entidad.
</t>
  </si>
  <si>
    <t>VALIDACIONES ARCHIVO CREDITOS SINDICADOS</t>
  </si>
  <si>
    <t>Validación anterior.</t>
  </si>
  <si>
    <t xml:space="preserve"> La combinación de los campos: “IdOperacionCredito”, “TipoPersona”, “IdEntidadCreditoSindicado” y “IdOperacionCreditoEntidadCreditoSindicado” no debe repetirse.
</t>
  </si>
  <si>
    <t>La combinación de los siguientes campos: “IdOperacionCredito”, “TipoPersona”, “IdEntidadCreditoSindicado” y “IdOperacionCreditoEntidadCreditoSindicado” no deben repetirse.</t>
  </si>
  <si>
    <r>
      <t xml:space="preserve">
Todo “</t>
    </r>
    <r>
      <rPr>
        <b/>
        <sz val="12"/>
        <color theme="1"/>
        <rFont val="Cambria"/>
        <family val="1"/>
      </rPr>
      <t>IdOperacionCredito</t>
    </r>
    <r>
      <rPr>
        <sz val="11"/>
        <color theme="1"/>
        <rFont val="Cambria"/>
        <family val="1"/>
      </rPr>
      <t xml:space="preserve">” registrado en este archivo debe estar contenido en el archivo de Operaciones y el campo “IndicadorCreditoSindicado” debe ser igual a “S”.
</t>
    </r>
  </si>
  <si>
    <t xml:space="preserve">
Todo “IdOperacionCreditoEntidadCreditoSindicado” registrado en este archivo debe estar contenido en el archivo de Operaciones y el campo “IndicadorCreditoSindicado” debe ser igual a “S”.
</t>
  </si>
  <si>
    <t xml:space="preserve">
El campo "TipoPersona" y "IdEntidadCreditoSindicado" debe corresponder con el Padrón de Personas de la SUGEF.
</t>
  </si>
  <si>
    <t xml:space="preserve">
El campo IdOperacionCredito debe ser diferente al campo IdOperacionCreditoEntidadCreditoSindicado.
</t>
  </si>
  <si>
    <t>El campo TipoPersona debe existir en la tabla TIPO_PERSONA.</t>
  </si>
  <si>
    <t xml:space="preserve">No es permitido indicar espacios en blanco al inicio o al final del campo: "IdOperacionCredito" del Archivo: "Creditos Sindicados".
</t>
  </si>
  <si>
    <r>
      <t xml:space="preserve">No es permitido indicar espacios en blanco al inicio o al final del campo: "IdEntidadCreditoSindicado" del Archivo: "Creditos Sindicados".
</t>
    </r>
    <r>
      <rPr>
        <b/>
        <sz val="11"/>
        <color rgb="FFFF0000"/>
        <rFont val="Cambria"/>
        <family val="1"/>
      </rPr>
      <t xml:space="preserve">
</t>
    </r>
  </si>
  <si>
    <t xml:space="preserve">No es permitido indicar espacios en blanco al inicio o al final del campo: "IdOperacionCreditoEntidadCreditoSindicado" del Archivo: "Creditos Sindicados".
</t>
  </si>
  <si>
    <t>ARCHIVO CODEUDORES.</t>
  </si>
  <si>
    <t>DEFINICION ARCHIVO CODEUDORES.</t>
  </si>
  <si>
    <r>
      <t xml:space="preserve">El archivo Codeudores permite reportar el detalle de los deudores que contractualmente asumen la obligación solidaria de la operación en calidad de codeudores. El formato de envío para esta información se encuentra en el archivo: </t>
    </r>
    <r>
      <rPr>
        <b/>
        <sz val="11"/>
        <color rgb="FF0070C0"/>
        <rFont val="Cambria"/>
        <family val="1"/>
      </rPr>
      <t>NEC2024_Coodeudores.xml  [5109]</t>
    </r>
    <r>
      <rPr>
        <sz val="11"/>
        <color theme="1"/>
        <rFont val="Cambria"/>
        <family val="1"/>
      </rPr>
      <t xml:space="preserve">, estado </t>
    </r>
    <r>
      <rPr>
        <b/>
        <sz val="11"/>
        <color rgb="FF0070C0"/>
        <rFont val="Cambria"/>
        <family val="1"/>
      </rPr>
      <t>Activo</t>
    </r>
    <r>
      <rPr>
        <sz val="11"/>
        <color theme="1"/>
        <rFont val="Cambria"/>
        <family val="1"/>
      </rPr>
      <t>.</t>
    </r>
  </si>
  <si>
    <t>Este archivo no es obligatorio salvo en los casos en que al menos uno de los registros del archivo de Operaciones reporta el código “S” en el campo “IndicadorPresentaCodeudores”.</t>
  </si>
  <si>
    <t>METODOLOGÍA DE USO ARCHIVO CODEUDORES.</t>
  </si>
  <si>
    <t>El uso de este archivo es permanente para todos los periodos a partir de enero 2024 y durante el periodo que la entidad registre deudores en condición de codeudores tiene dependencia del envío del XML de Operaciones.</t>
  </si>
  <si>
    <t>VERSION ARCHIVO CODEUDORES.</t>
  </si>
  <si>
    <t>ESTRUCTURA ARCHIVO CODEUDORES.</t>
  </si>
  <si>
    <t xml:space="preserve"> &lt;IdOperacionCredito&gt;</t>
  </si>
  <si>
    <t xml:space="preserve"> &lt;TipoPersonaCodeudor/&gt;</t>
  </si>
  <si>
    <t xml:space="preserve"> &lt;IdCodeudor/&gt;</t>
  </si>
  <si>
    <t>CAMPOS LLAVE ARCHIVO CODEUDORES.</t>
  </si>
  <si>
    <r>
      <t xml:space="preserve">Los campos que conforman la llave del Archivo de Codeudores son:  </t>
    </r>
    <r>
      <rPr>
        <b/>
        <sz val="11"/>
        <color rgb="FF00B0F0"/>
        <rFont val="Cambria"/>
        <family val="1"/>
      </rPr>
      <t>IdOperacionCredito, IdCodeudor y TipoPersonaCodeudor</t>
    </r>
  </si>
  <si>
    <t>CAMPOS ARCHIVO CODEUDORES.</t>
  </si>
  <si>
    <t xml:space="preserve">
Bloque donde se incluyen los datos. El atributo “id” es obligatorio e indica un consecutivo numérico de registros de envío. El atributo “acción” debe tener alguno de los siguientes valores: “insertar” (si es un registro nuevo), “modificar” (si es un cambio) o  “eliminar” (sí se desea eliminar).
</t>
  </si>
  <si>
    <t>TipoPersonaCodeudor</t>
  </si>
  <si>
    <r>
      <t xml:space="preserve">
Código de tipo de persona del campo “IdCodeudor”, y éste solo solo puede ser: 1 ó 2 ó 3 ó 4 ó 5 ó 6 ó 13.
-----------------------------------------------
</t>
    </r>
    <r>
      <rPr>
        <b/>
        <sz val="11"/>
        <color theme="1"/>
        <rFont val="Cambria"/>
        <family val="1"/>
      </rPr>
      <t>Referirse a la tabla: Tipo_Persona.</t>
    </r>
    <r>
      <rPr>
        <sz val="11"/>
        <color theme="1"/>
        <rFont val="Cambria"/>
        <family val="1"/>
      </rPr>
      <t xml:space="preserve">
</t>
    </r>
  </si>
  <si>
    <t>IdCodeudor</t>
  </si>
  <si>
    <t xml:space="preserve">
Identificador de la o de las personas que son codeudoras de una operación crediticia ó participantes de créditos grupales de garantía solidaria para el caso de beneficiarios de operaciones del Sistema de Banca para el Desarrollo.
Todas las personas codeudoras deben ser incluidas en el campo IdDeudor del Archivo Deudores de esta Clase de Datos.
</t>
  </si>
  <si>
    <t>VALIDACIONES</t>
  </si>
  <si>
    <t xml:space="preserve">
Los campos “TipoPersonaCodeudor” y “IdCodeudor” deben corresponder con los campos “TipoPersonaDeudor” y “IdDeudor” del Archivo de Deudores.
</t>
  </si>
  <si>
    <t xml:space="preserve">
La combinación de los campos “TipoPersonaCodeudor” y “IdCodeudor” no debe ser igual al “TipoPersona” y “IdDeudor” del archivo operaciones para el “IdOperacionCredito” respectivo.
</t>
  </si>
  <si>
    <t xml:space="preserve">
La combinación de los campos: ”IdOperacionCredito”, “TipoPersonaCodeudor” y “IdCodeudor” no deben repetirse.
</t>
  </si>
  <si>
    <t xml:space="preserve">
Para cada “IdOperacionCredito” debe haber un registro con el mismo “IdOperacionCredito” y con el código “S” en el campo “IndicadorPresentaCodeudores” en el Archivo Operaciones.
</t>
  </si>
  <si>
    <t xml:space="preserve">
Los  campos  " TipoPersonaCodeudor" y I"dCodeudor" deben corresponder con con el padrón de personas de la SUGEF.
</t>
  </si>
  <si>
    <t xml:space="preserve">
El campo TipoPersonaCodeudor debe existir en la tabla TIPO_PERSONA.
</t>
  </si>
  <si>
    <t xml:space="preserve">
No es permitido indicar espacios en blanco al inicio o al final del campo: "IdOperacionCredito" del Archivo: "Codeudores".</t>
  </si>
  <si>
    <t>No es permitido indicar espacios en blanco al inicio o al final del campo: "IdCodeudor" del Archivo: "Codeudores".</t>
  </si>
  <si>
    <t>ARCHIVO MODIFICACIONES</t>
  </si>
  <si>
    <t>DEFINICION ARCHIVO MODIFICACIONES</t>
  </si>
  <si>
    <t>El archivo Modificaciones permite reportar el detalle de las modificaciones aplicadas a las operaciones vigentes durante el periodo de envío.</t>
  </si>
  <si>
    <r>
      <t xml:space="preserve">El formato de envío para esta información se encuentra en el archivo: </t>
    </r>
    <r>
      <rPr>
        <b/>
        <sz val="11"/>
        <color rgb="FF0070C0"/>
        <rFont val="Cambria"/>
        <family val="1"/>
      </rPr>
      <t>NEC2024_Modificacion.xml [5110]</t>
    </r>
    <r>
      <rPr>
        <sz val="11"/>
        <color theme="1"/>
        <rFont val="Cambria"/>
        <family val="1"/>
      </rPr>
      <t xml:space="preserve"> y el estado de este archivo es: </t>
    </r>
    <r>
      <rPr>
        <b/>
        <sz val="11"/>
        <color rgb="FF0070C0"/>
        <rFont val="Cambria"/>
        <family val="1"/>
      </rPr>
      <t>Activo</t>
    </r>
    <r>
      <rPr>
        <sz val="11"/>
        <color theme="1"/>
        <rFont val="Cambria"/>
        <family val="1"/>
      </rPr>
      <t>.</t>
    </r>
  </si>
  <si>
    <t>METODOLOGÍA DE USO ARCHIVO MODIFICACIONES</t>
  </si>
  <si>
    <t>VERSION ARCHIVO MODIFICACIONES.</t>
  </si>
  <si>
    <t>ESTRUCTURA ARCHIVO MODIFICACIONES.</t>
  </si>
  <si>
    <t>&lt;Registro id="" accion=""&gt;</t>
  </si>
  <si>
    <t>&lt;FechaModificacion/&gt;</t>
  </si>
  <si>
    <t>&lt;TipoModificacion/&gt;</t>
  </si>
  <si>
    <t>CAMPOS LLAVE ARCHIVO MODIFICACIONES.</t>
  </si>
  <si>
    <r>
      <t xml:space="preserve">Los campos que conforman la llave del archivo Modificaciones son: </t>
    </r>
    <r>
      <rPr>
        <b/>
        <sz val="11"/>
        <color rgb="FF00B0F0"/>
        <rFont val="Cambria"/>
        <family val="1"/>
      </rPr>
      <t xml:space="preserve">
IdOperacionCredito y TipoModificacion.</t>
    </r>
  </si>
  <si>
    <t>CAMPOS ARCHIVO MODIFICACIONES</t>
  </si>
  <si>
    <t xml:space="preserve">
Bloque donde se incluyen los datos. El atributo “id” es obligatorio e indica un consecutivo numérico de registros de envío. El atributo “acción” debe tener alguno de los siguientes valores: “insertar”(si es un registro nuevo), “modificar” (si es un cambio) o  “eliminar” (sí se desea eliminar)
</t>
  </si>
  <si>
    <t xml:space="preserve">
Identificador de la operación crediticia o de la línea de crédito que durante el periodo de corte estuvo sujeta a algún tipo de modificación. 
</t>
  </si>
  <si>
    <t>FechaModificacion</t>
  </si>
  <si>
    <t xml:space="preserve">
Fecha en que se realizó la modificación de la operación.
</t>
  </si>
  <si>
    <t>TipoModificacion</t>
  </si>
  <si>
    <r>
      <t xml:space="preserve">
Indica el tipo de modificación de la operación en este periodo de corte.
------------------------------------------------------------------------
</t>
    </r>
    <r>
      <rPr>
        <b/>
        <sz val="11"/>
        <color rgb="FF0070C0"/>
        <rFont val="Cambria"/>
        <family val="1"/>
      </rPr>
      <t>Referirse a la Tabla: Tipo_Modificacion_Operacion</t>
    </r>
    <r>
      <rPr>
        <sz val="11"/>
        <rFont val="Cambria"/>
        <family val="1"/>
      </rPr>
      <t xml:space="preserve">
</t>
    </r>
  </si>
  <si>
    <t>TIPO MODIFICACION OPERACION</t>
  </si>
  <si>
    <t>VALIDACIONES ARCHIVO MODIFICACIONES</t>
  </si>
  <si>
    <t>Cuando el campo “TipoModificacion” es 2, el valor del campo “IdOperacionCredito” debe existir en el campo "IdOperacionCredito" del Archivo Operaciones Compradas.</t>
  </si>
  <si>
    <r>
      <t xml:space="preserve">
Cuando el campo “TipoModificacion” indica el código 2 “Compra”, se debe indicar en el campo “</t>
    </r>
    <r>
      <rPr>
        <b/>
        <sz val="11"/>
        <color theme="1"/>
        <rFont val="Cambria"/>
        <family val="1"/>
      </rPr>
      <t>Indicador</t>
    </r>
    <r>
      <rPr>
        <sz val="11"/>
        <color theme="1"/>
        <rFont val="Cambria"/>
        <family val="1"/>
      </rPr>
      <t xml:space="preserve">OperaciónNueva” del archivo de Operaciones el código “S”.
</t>
    </r>
  </si>
  <si>
    <t xml:space="preserve">
Cuando el campo “TipoModificacion” indica el código 2 “Compra”, se debe indicar en el campo “OperaciónNueva” del archivo de Operaciones el código “S”.
</t>
  </si>
  <si>
    <t xml:space="preserve">
El dato del campo “FechaModificacion” debe corresponder únicamente a un día del mes del corte. 
</t>
  </si>
  <si>
    <t xml:space="preserve">
Cuando el campo “TipoModificacion” sea alguno de los siguientes códigos 9, 10, 11, 12 ó 13 el campo “TipoOperaciónSFN” del Archivo de Operaciones debe registrar los valores 3 ó 4 y el campo “TotalOperacionesRestructuradasSBD” del Archivo de Deudores tiene valor mayor a cero.
</t>
  </si>
  <si>
    <t xml:space="preserve">
Cuando el campo “TipoModificacion” sea 7 ó 14, el campo “TipoOperacion” del archivo de Operaciones debe ser igual a 3.
</t>
  </si>
  <si>
    <t>Agregar código 7</t>
  </si>
  <si>
    <t xml:space="preserve">
Cuando el campo “TipoModificacion” sea 7 ó 14, el campo “CodigoTipoOperacion” del archivo de Operaciones debe ser igual a 3.
</t>
  </si>
  <si>
    <t xml:space="preserve">
Los códigos indicados en el campo "TipoModificacion" 15, 16, 17 y 18 pueden utilizarse únicamente entre el "periodo" de corte de marzo 2020 y diciembre 2021. 
</t>
  </si>
  <si>
    <t xml:space="preserve">
Cuando el campo “TipoModificacion” tiene los códigos 19, 20 ó 21 el periodo de corte debe ser posterior o igual a julio 2020.
</t>
  </si>
  <si>
    <t xml:space="preserve">
Cuando el campo “TipoModificacion” tiene los códigos 24 o 25 el periodo de corte debe ser posterior o igual a marzo 2021.
</t>
  </si>
  <si>
    <t xml:space="preserve">
Los valores registrados en el campo “TipoModificacion” deben corresponder únicamente a los códigos de la tabla “Tipo_Modificacion_Operacion”.
</t>
  </si>
  <si>
    <t xml:space="preserve">
Cuando el campo “TipoModificacion” registre el código 8,  el campo “TipoOperacion” del archivo de Operaciones no debe ser 1.
</t>
  </si>
  <si>
    <t xml:space="preserve">
Cuando el campo “TipoModificacion” registre el código 8,  el campo “CodigoTipoOperacion” del archivo de Operaciones no debe ser 1.
</t>
  </si>
  <si>
    <t xml:space="preserve">
Para cada registro de este archivo debe haber un registro en el Archivo de Operaciones con el mismo “IdOperacionCredito” y que reporte en el campo “IndicadorOperacionModificada” una “S”ó en el Archivo de Operaciones No Reportadas.
</t>
  </si>
  <si>
    <t xml:space="preserve">
Para cada registro de este archivo debe haber un registro en el archivo de operaciones con el mismo “IdOperacionCredito” y que reporte en el campo “OperacionModificada” una “S”.
</t>
  </si>
  <si>
    <t>Los datos de los  campos"FechaModificacion" NO deben corresponder a una fecha posterior al último día del mes de corte de la información.</t>
  </si>
  <si>
    <r>
      <t xml:space="preserve">Cuando el campo “TipoModificacion” es 2, el valor del campo IdOperacionCredito debe existir  en el campo "IdOperacionCreditoComprada" del   Archivo  Operaciones Compradas.
</t>
    </r>
    <r>
      <rPr>
        <b/>
        <sz val="11"/>
        <color rgb="FFFF0000"/>
        <rFont val="Cambria"/>
        <family val="1"/>
      </rPr>
      <t>ELIMINADA</t>
    </r>
  </si>
  <si>
    <t xml:space="preserve"> El campo “IdOperacionCredito” no puede repetirse.
</t>
  </si>
  <si>
    <t>El campo “TipoModificacion” no debe contener el código 26.</t>
  </si>
  <si>
    <t xml:space="preserve">No es permitido indicar espacios en blanco al inicio o al final del campo: "IdOperacionCredito" del Archivo: "Modificaciones".
</t>
  </si>
  <si>
    <t>ARCHIVO OPERACIONES COMPRADAS.</t>
  </si>
  <si>
    <r>
      <t>DEFINICION ARCHIVO OPERACIONES COMPRADAS</t>
    </r>
    <r>
      <rPr>
        <b/>
        <sz val="11"/>
        <color rgb="FF00B050"/>
        <rFont val="Cambria"/>
        <family val="1"/>
      </rPr>
      <t>.</t>
    </r>
  </si>
  <si>
    <r>
      <t xml:space="preserve">El archivo de Operaciones Compradas permite reportar  el detalle las compras de cartera realizadas entre entidades supervisadas por SUGEF </t>
    </r>
    <r>
      <rPr>
        <b/>
        <sz val="11"/>
        <color rgb="FF00B050"/>
        <rFont val="Cambria"/>
        <family val="1"/>
      </rPr>
      <t>y compras de cartera de entidades supervisadas por SUGEF a entidades no supervisadas durante el periodo de envío.</t>
    </r>
  </si>
  <si>
    <r>
      <t xml:space="preserve">El formato de envío para esta información se encuentra en el archivo: </t>
    </r>
    <r>
      <rPr>
        <b/>
        <sz val="11"/>
        <color rgb="FF0070C0"/>
        <rFont val="Cambria"/>
        <family val="1"/>
      </rPr>
      <t>NEC2024_Compradas.xml [5111]</t>
    </r>
    <r>
      <rPr>
        <sz val="11"/>
        <color theme="1"/>
        <rFont val="Cambria"/>
        <family val="1"/>
      </rPr>
      <t xml:space="preserve"> y el estado de este archivo es: </t>
    </r>
    <r>
      <rPr>
        <b/>
        <sz val="11"/>
        <color rgb="FF0070C0"/>
        <rFont val="Cambria"/>
        <family val="1"/>
      </rPr>
      <t>Activo</t>
    </r>
    <r>
      <rPr>
        <sz val="11"/>
        <color theme="1"/>
        <rFont val="Cambria"/>
        <family val="1"/>
      </rPr>
      <t>.</t>
    </r>
  </si>
  <si>
    <r>
      <t>METODOLOGÍA ARCHIVO OPERACIONES COMPRADAS</t>
    </r>
    <r>
      <rPr>
        <b/>
        <sz val="11"/>
        <color rgb="FF00B050"/>
        <rFont val="Cambria"/>
        <family val="1"/>
      </rPr>
      <t>.</t>
    </r>
  </si>
  <si>
    <r>
      <t>El uso de este archivo es permanente para los periodos en los cuales la entidad reporte operaciones</t>
    </r>
    <r>
      <rPr>
        <strike/>
        <sz val="8"/>
        <color rgb="FFFF0000"/>
        <rFont val="Cambria"/>
        <family val="1"/>
      </rPr>
      <t xml:space="preserve"> </t>
    </r>
    <r>
      <rPr>
        <sz val="11"/>
        <color theme="1"/>
        <rFont val="Cambria"/>
        <family val="1"/>
      </rPr>
      <t xml:space="preserve"> compra</t>
    </r>
    <r>
      <rPr>
        <sz val="11"/>
        <rFont val="Cambria"/>
        <family val="1"/>
      </rPr>
      <t>da</t>
    </r>
    <r>
      <rPr>
        <sz val="11"/>
        <color theme="1"/>
        <rFont val="Cambria"/>
        <family val="1"/>
      </rPr>
      <t>s de cartera a otras entidades. Tienen dependencia del envío del XML de Operaciones y aplica a partir de enero 2024.</t>
    </r>
  </si>
  <si>
    <r>
      <t>VERSION ARCHIVO OPERACIONES COMPRADAS</t>
    </r>
    <r>
      <rPr>
        <b/>
        <sz val="11"/>
        <color rgb="FF00B050"/>
        <rFont val="Cambria"/>
        <family val="1"/>
      </rPr>
      <t>.</t>
    </r>
  </si>
  <si>
    <t>Version inicial producto de la publicación del nuevo Reglamento sobre Cálculo de Estimaciones Crediticias, en vigencia a partir de enero 2024, es 2.0.</t>
  </si>
  <si>
    <t>ESTRUCTURA ARCHIVO OPERACIONES COMPRADAS</t>
  </si>
  <si>
    <t xml:space="preserve"> &lt;TipoPersonaEntidadOperacion/&gt;</t>
  </si>
  <si>
    <t xml:space="preserve"> &lt;IdEntidadOperacionComprada/&gt;</t>
  </si>
  <si>
    <t xml:space="preserve"> &lt;TipoPersonaDeudor/&gt;</t>
  </si>
  <si>
    <t xml:space="preserve"> &lt;IdDeudorComprada/&gt;</t>
  </si>
  <si>
    <t xml:space="preserve"> &lt;IdOperacionCreditoComprada/&gt;</t>
  </si>
  <si>
    <t xml:space="preserve"> &lt;FechaDesembolsoDeudor/&gt;</t>
  </si>
  <si>
    <t>Campos llave del archivo operaciones compradas.</t>
  </si>
  <si>
    <r>
      <t xml:space="preserve">Los campos que conforman la llave del archivo Operaciones Compradas son: </t>
    </r>
    <r>
      <rPr>
        <b/>
        <sz val="11"/>
        <color rgb="FF0070C0"/>
        <rFont val="Cambria"/>
        <family val="1"/>
      </rPr>
      <t>IdOperacionCredito, TipoPersonaEntidadOperacion, IdEntidadOperacionComprada, TipoPersonaDeudor,  IdDeudorComprado, IdOperacionCreditoComprado.</t>
    </r>
  </si>
  <si>
    <t>CAMPOS ARCHIVO OPERACIONES COMPRADAS.</t>
  </si>
  <si>
    <t>TipoPersonaEntidadOperacion</t>
  </si>
  <si>
    <r>
      <t xml:space="preserve">
Código del tipo de persona relacionado con el campo “IdEntidadOperacionComprada</t>
    </r>
    <r>
      <rPr>
        <sz val="11"/>
        <rFont val="Cambria"/>
        <family val="1"/>
      </rPr>
      <t>” y éste solo solo puede ser</t>
    </r>
    <r>
      <rPr>
        <sz val="11"/>
        <color rgb="FF00B050"/>
        <rFont val="Cambria"/>
        <family val="1"/>
      </rPr>
      <t>: 1 ó 2 ó 3 ó 4 ó 5 ó 6 ó 13.</t>
    </r>
    <r>
      <rPr>
        <sz val="11"/>
        <color theme="1"/>
        <rFont val="Cambria"/>
        <family val="1"/>
      </rPr>
      <t xml:space="preserve">
-------------------------------------------------
</t>
    </r>
    <r>
      <rPr>
        <b/>
        <sz val="11"/>
        <color rgb="FF0070C0"/>
        <rFont val="Cambria"/>
        <family val="1"/>
      </rPr>
      <t>Referirse a la tabla: Tipo_Persona.</t>
    </r>
    <r>
      <rPr>
        <sz val="11"/>
        <color theme="1"/>
        <rFont val="Cambria"/>
        <family val="1"/>
      </rPr>
      <t xml:space="preserve">
</t>
    </r>
  </si>
  <si>
    <t>IdEntidadOperacionComprada</t>
  </si>
  <si>
    <t xml:space="preserve">
Identificación (cédula) de la entidad que vendió la operación.
</t>
  </si>
  <si>
    <r>
      <t xml:space="preserve">
Código de tipo de persona relacionado al campo “IdDeudorComprada”</t>
    </r>
    <r>
      <rPr>
        <sz val="11"/>
        <color rgb="FF00B050"/>
        <rFont val="Cambria"/>
        <family val="1"/>
      </rPr>
      <t xml:space="preserve"> </t>
    </r>
    <r>
      <rPr>
        <sz val="11"/>
        <rFont val="Cambria"/>
        <family val="1"/>
      </rPr>
      <t>y éste solo solo puede ser:</t>
    </r>
    <r>
      <rPr>
        <sz val="11"/>
        <color rgb="FF00B050"/>
        <rFont val="Cambria"/>
        <family val="1"/>
      </rPr>
      <t xml:space="preserve"> 1 ó 2 ó 3 ó 4 ó 5 ó 6 ó 13.</t>
    </r>
    <r>
      <rPr>
        <sz val="11"/>
        <color theme="1"/>
        <rFont val="Cambria"/>
        <family val="1"/>
      </rPr>
      <t xml:space="preserve">
------------------------------------------------
</t>
    </r>
    <r>
      <rPr>
        <b/>
        <sz val="11"/>
        <color rgb="FF0070C0"/>
        <rFont val="Cambria"/>
        <family val="1"/>
      </rPr>
      <t>Referirse a la tabla: Tipo_Persona.</t>
    </r>
    <r>
      <rPr>
        <sz val="11"/>
        <color theme="1"/>
        <rFont val="Cambria"/>
        <family val="1"/>
      </rPr>
      <t xml:space="preserve">
</t>
    </r>
  </si>
  <si>
    <t>IdDeudorComprada</t>
  </si>
  <si>
    <t xml:space="preserve">
Identificación del deudor dueño de la operación comprada.
</t>
  </si>
  <si>
    <t>IdOperacionCreditoComprada</t>
  </si>
  <si>
    <t xml:space="preserve">
Identificador de la operación que fue comprada.
</t>
  </si>
  <si>
    <t>FechaDesembolsoDeudor</t>
  </si>
  <si>
    <t xml:space="preserve">
Corresponde a la fecha en la cual se hizo el desembolso al deudor en caso de compra.
</t>
  </si>
  <si>
    <t>VALIDACIONES ARCHIVO OPERACIONES COMPRADAS.</t>
  </si>
  <si>
    <t xml:space="preserve">
El dato del campo “IdEntidadOperacionComprada” debe corresponder a uno de la tabla de Entidades en la base de datos de la SUGEF y se encuentre activa. 
Nota: Cuando la compra de cartera se realiza con una entidad no supervisada por SUGEF coordinarlo previamente con SUGEF.
</t>
  </si>
  <si>
    <t xml:space="preserve">
El dato del campo “IdEntidadOperacionComprada” NO debe ser igual al campo “IdEntidad” del encabezado.
</t>
  </si>
  <si>
    <r>
      <t xml:space="preserve">La combinación de los campos "IdOperacionCreditoComprada", "TipoPersonaEntidadOperacion", "IdEntidadOperacionComprada", "TipoPersonaDeudor",  "IdDeudorComprada", </t>
    </r>
    <r>
      <rPr>
        <b/>
        <sz val="11"/>
        <rFont val="Cambria"/>
        <family val="1"/>
      </rPr>
      <t>IdOperacionCredito</t>
    </r>
    <r>
      <rPr>
        <sz val="11"/>
        <rFont val="Cambria"/>
        <family val="1"/>
      </rPr>
      <t xml:space="preserve"> no deben repetirse.</t>
    </r>
  </si>
  <si>
    <t>La combinación de los campos IdOperacionCreditoComprada, TipoPersonaEntidadOperacion, IdEntidadOperacionComprada, TipoPersonaDeudor,  IdDeudorComprada no pueden repetirse en este archivo.</t>
  </si>
  <si>
    <t>Los campos  " TipoPersonaEntidadOperacion", "IdEntidadOperacionComprada", "TipoPersonaDeudor" y "IdDeudorComprada" deben corresponder con con el padrón de personas de la SUGEF.</t>
  </si>
  <si>
    <t>El campo TipoPersonaEntidadOperacion debe existir en la tabla TIPO_PERSONA.</t>
  </si>
  <si>
    <t>El campo TipoPersonaDeudor debe existir en la tabla TIPO_PERSONA.</t>
  </si>
  <si>
    <t>No es permitido indicar espacios en blanco al inicio o al final del campo: "IdOperacionCredito" del Archivo: "Operaciones Compradas".</t>
  </si>
  <si>
    <t>No es permitido indicar espacios en blanco al inicio o al final del campo: "IdDeudorComprada" del Archivo: "Operaciones Compradas".</t>
  </si>
  <si>
    <t>No es permitido indicar espacios en blanco al inicio o al final del campo: "IdOperacionCreditoComprada" del Archivo: "Operaciones Compradas".</t>
  </si>
  <si>
    <t>ARCHIVO OPERACIONES FINANCIAMIENTO CLIMÁTICO</t>
  </si>
  <si>
    <t>DEFINICION ARCHIVO OPERACIONES FINANCIAMIENTO CLIMÁTICO</t>
  </si>
  <si>
    <t>Este archivo contiene los valores necesarios para realizar la carga de la información de Operaciones asociadas a créditos relacionados con Financiamiento Climático de una Entidad Financiera.</t>
  </si>
  <si>
    <r>
      <t xml:space="preserve">El formato de envío para esta información se encuentra en el archivo: 
</t>
    </r>
    <r>
      <rPr>
        <b/>
        <sz val="11"/>
        <color rgb="FF0070C0"/>
        <rFont val="Cambria"/>
        <family val="1"/>
      </rPr>
      <t>NEC2024_CambioClimatico.xml [5112]</t>
    </r>
    <r>
      <rPr>
        <sz val="11"/>
        <color theme="1"/>
        <rFont val="Cambria"/>
        <family val="1"/>
      </rPr>
      <t xml:space="preserve"> y el estado de este archivo es: </t>
    </r>
    <r>
      <rPr>
        <b/>
        <sz val="11"/>
        <color rgb="FF0070C0"/>
        <rFont val="Cambria"/>
        <family val="1"/>
      </rPr>
      <t>Activo</t>
    </r>
    <r>
      <rPr>
        <sz val="11"/>
        <color theme="1"/>
        <rFont val="Cambria"/>
        <family val="1"/>
      </rPr>
      <t>.</t>
    </r>
  </si>
  <si>
    <t>Este archivo se reporta cuando existe al menos una operación que en campo “Cambio Climático” del archivo de Operaciones reporta el código “S”.</t>
  </si>
  <si>
    <t>METODOLOGÍA ARCHIVO OPERACIONES FINANCIAMIENTO CLIMÁTICO</t>
  </si>
  <si>
    <t>El uso de este XML es permanente para todos los periodos desde su primer envío y hasta que la entidad no cuente con créditos de Cambio Climático.</t>
  </si>
  <si>
    <t>VERSION ARCHIVO OPERACIONES FINANCIAMIENTO CLIMÁTICO</t>
  </si>
  <si>
    <t>ESTRUCTURA DEL ARCHIVO OPERACIONES FINANCIAMIENTO CLIMÁTICO</t>
  </si>
  <si>
    <t>&lt;TipoTema/&gt;</t>
  </si>
  <si>
    <t>&lt;TipoSubtema/&gt;</t>
  </si>
  <si>
    <t>&lt;TipoActividad/&gt;</t>
  </si>
  <si>
    <t>&lt;TipoAmbito/&gt;</t>
  </si>
  <si>
    <t>&lt;TipoFuenteFinanciamiento/&gt;</t>
  </si>
  <si>
    <t>&lt;TipoFondoFinanciamiento/&gt;</t>
  </si>
  <si>
    <t>&lt;SaldoMontoClimatico /&gt;</t>
  </si>
  <si>
    <t>&lt;CodigoModalidad/&gt;</t>
  </si>
  <si>
    <t>CAMPOS LLAVE DEL ARCHIVO OPERACIONES FINANCIAMIENTO CLIMÁTICO</t>
  </si>
  <si>
    <r>
      <t xml:space="preserve">El campo que conforma la llave del archivo Operaciones Cambio Climático es: </t>
    </r>
    <r>
      <rPr>
        <b/>
        <sz val="11"/>
        <color rgb="FF0070C0"/>
        <rFont val="Cambria"/>
        <family val="1"/>
      </rPr>
      <t>IdOperacionCredito</t>
    </r>
  </si>
  <si>
    <r>
      <rPr>
        <b/>
        <u/>
        <sz val="11"/>
        <color theme="1"/>
        <rFont val="Cambria"/>
        <family val="1"/>
      </rPr>
      <t>Nota:</t>
    </r>
    <r>
      <rPr>
        <sz val="11"/>
        <color theme="1"/>
        <rFont val="Cambria"/>
        <family val="1"/>
      </rPr>
      <t xml:space="preserve">
El campo TipoFuente cambia de nombre a TipoFondoFinanciamiento
La tabla TIPO_FUENTE_FINANCIAMIENTO cambia a TIPO_FONDO_FINANCIAMIENTO_CAMBIO_CLIMATICO.
El campo Fuente cambia de nombre a TipoFuenteFinanciamiento 
La tabla TIPO_FUENTE_FINANCIAMIENTO_CAMBIO_CLIMATICO no cambia.</t>
    </r>
  </si>
  <si>
    <t>CAMPOS ARCHIVO OPERACIONES FINANCIAMIENTO CLIMÁTICO.</t>
  </si>
  <si>
    <t xml:space="preserve">
Bloque donde se incluyen los datos. El atributo “id” es obligatorio e indica un consecutivo numérico de registros de envío. El atributo “accion” debe tener alguno de los siguientes valores: “insertar” (si es un registro nuevo), “modificar” (si es un cambio) o “eliminar” (sí se desea eliminar)
</t>
  </si>
  <si>
    <t xml:space="preserve">
Identificador de la operación crediticia 
</t>
  </si>
  <si>
    <t>TipoTema</t>
  </si>
  <si>
    <r>
      <t xml:space="preserve">
Código del Tema asociado al crédito de Financiamiento Climático.
---------------------------------------------------------------------------------
</t>
    </r>
    <r>
      <rPr>
        <b/>
        <sz val="11"/>
        <color rgb="FF0070C0"/>
        <rFont val="Cambria"/>
        <family val="1"/>
      </rPr>
      <t>Referirse a la tabla: Tipo_Tema_Cambio_Climatico.</t>
    </r>
    <r>
      <rPr>
        <sz val="11"/>
        <rFont val="Cambria"/>
        <family val="1"/>
      </rPr>
      <t xml:space="preserve">
</t>
    </r>
  </si>
  <si>
    <t>TEMA CAMBIO CLIMATICO</t>
  </si>
  <si>
    <t>TipoSubtema</t>
  </si>
  <si>
    <r>
      <t xml:space="preserve">
Código del Subtema asociado al crédito de Financiamiento Climático.
------------------------------------------------------------------------
</t>
    </r>
    <r>
      <rPr>
        <b/>
        <sz val="11"/>
        <color rgb="FF0070C0"/>
        <rFont val="Cambria"/>
        <family val="1"/>
      </rPr>
      <t>Referirse a la tabla: Tipo_Subtemas_Cambio_Climatico.</t>
    </r>
    <r>
      <rPr>
        <sz val="11"/>
        <rFont val="Cambria"/>
        <family val="1"/>
      </rPr>
      <t xml:space="preserve">
</t>
    </r>
  </si>
  <si>
    <t>SUBTEMAS CAMBIO CLIMATICO</t>
  </si>
  <si>
    <t>TipoActividad</t>
  </si>
  <si>
    <r>
      <t xml:space="preserve">
Código de la Actividad asociada al crédito de Financiamiento Climático.
------------------------------------------------------------------------
</t>
    </r>
    <r>
      <rPr>
        <b/>
        <sz val="11"/>
        <color rgb="FF0070C0"/>
        <rFont val="Cambria"/>
        <family val="1"/>
      </rPr>
      <t>Referirse a la tabla: Tipo_Actividades_Cambio_Climatico.</t>
    </r>
    <r>
      <rPr>
        <sz val="11"/>
        <rFont val="Cambria"/>
        <family val="1"/>
      </rPr>
      <t xml:space="preserve">
</t>
    </r>
  </si>
  <si>
    <t>ACTIVIDADES CAMBIO CLIMATICO</t>
  </si>
  <si>
    <t>TipoAmbito</t>
  </si>
  <si>
    <r>
      <t xml:space="preserve">
Código del Ambito asociado al crédito de Financiamiento Climático.
------------------------------------------------------------------------
</t>
    </r>
    <r>
      <rPr>
        <b/>
        <sz val="11"/>
        <color rgb="FF0070C0"/>
        <rFont val="Cambria"/>
        <family val="1"/>
      </rPr>
      <t>Referirse a la tabla: Tipo_Ambito_Cambio_Climatico.</t>
    </r>
    <r>
      <rPr>
        <sz val="11"/>
        <rFont val="Cambria"/>
        <family val="1"/>
      </rPr>
      <t xml:space="preserve">
</t>
    </r>
  </si>
  <si>
    <t>AMBITO CAMBIO CLIMATICO</t>
  </si>
  <si>
    <t>TipoFuenteFinanciamiento</t>
  </si>
  <si>
    <r>
      <t xml:space="preserve">
Código de la fuente de financiamiento asociada al crédito de Financiamiento Climático (“FONDEADOR”).
------------------------------------------------------------------------
</t>
    </r>
    <r>
      <rPr>
        <b/>
        <sz val="11"/>
        <color rgb="FF0070C0"/>
        <rFont val="Cambria"/>
        <family val="1"/>
      </rPr>
      <t>Referirse a la tabla: Tipo_Fuente_Financiamiento.</t>
    </r>
    <r>
      <rPr>
        <sz val="11"/>
        <rFont val="Cambria"/>
        <family val="1"/>
      </rPr>
      <t xml:space="preserve">
</t>
    </r>
  </si>
  <si>
    <t>FUENTE FINANCIAMIENTO</t>
  </si>
  <si>
    <t>TipoFondoFinanciamiento</t>
  </si>
  <si>
    <r>
      <t xml:space="preserve">
Código del Tipo de Recursos del fondeo asociado al crédito de Financiamiento Climático.
------------------------------------------------------------------------
</t>
    </r>
    <r>
      <rPr>
        <b/>
        <sz val="11"/>
        <color rgb="FF0070C0"/>
        <rFont val="Cambria"/>
        <family val="1"/>
      </rPr>
      <t xml:space="preserve">Referirse a la tabla: Tipo_Fondo_Financiamiento_Cambio_Climatico.
</t>
    </r>
  </si>
  <si>
    <t>FONDO FINANCIAMIENTO CAMBIO CLIMATICO</t>
  </si>
  <si>
    <t>SaldoMontoClimatico</t>
  </si>
  <si>
    <t>1 a 20 entero 2 decimales</t>
  </si>
  <si>
    <t xml:space="preserve">
Saldo de la proporción del crédito destinado a cambio climático. Parte proporcional del saldo del crédito al corte de  información para créditos que tienen componente de cambio climático.
</t>
  </si>
  <si>
    <t>CodigoModalidad</t>
  </si>
  <si>
    <r>
      <t xml:space="preserve">
Código de la modalidad de fondeo asociado al crédito de Financiamiento Climático.
------------------------------------------------------------------------
</t>
    </r>
    <r>
      <rPr>
        <b/>
        <sz val="11"/>
        <color rgb="FF0070C0"/>
        <rFont val="Cambria"/>
        <family val="1"/>
      </rPr>
      <t>Referirse a la tabla: Tipo_Modalidad_Fuente_Financiamiento_Cambio_Climatico.</t>
    </r>
    <r>
      <rPr>
        <sz val="11"/>
        <rFont val="Cambria"/>
        <family val="1"/>
      </rPr>
      <t xml:space="preserve">
</t>
    </r>
  </si>
  <si>
    <t>MODALIDAD FUENTE FINANCIAMIENTO</t>
  </si>
  <si>
    <t>VALIDACIONES GENERALES</t>
  </si>
  <si>
    <t>Los valores del campo Ámbito deben estar en la tabla Tipo_Ambito_Cambio_Climatico estar activos.</t>
  </si>
  <si>
    <t>Los valores del campo Tema deben estar en la tabla Tipo_Tema_Cambio_Climatico y estar activo.</t>
  </si>
  <si>
    <t>Los valores del campo Subtema deben estar en la tabla Tipo_Subtema_Cambio_Climatico y estar activo.</t>
  </si>
  <si>
    <t>Los valores del campo Actividad deben estar en la tabla Tipo_Actividades_Cambio_Climatico y estar activo.</t>
  </si>
  <si>
    <t>Los valores del campo TipoFondoFinanciamiento deben estar en la tabla  Tipo_Fondo_Financiamiento_Cambio_Climatico y estar activos.</t>
  </si>
  <si>
    <t>Los valores del campo TipoFuenteFinanciamiento deben estar en la tabla Tipo_Fuente_Financiamiento y estar activos.</t>
  </si>
  <si>
    <t>Los valores del campo Modalidad deben estar en la tabla Tipo_Modalidad_Fuente_Financiamiento y estar activos.</t>
  </si>
  <si>
    <t>Para cada “IdOperacionCredito” reportado en este Archivo se debe reportar en el Archivo de Operaciones un registro con el mismo “IdOperacionCredito” cuyo campo “CambioClimatico” indique el código “S”.</t>
  </si>
  <si>
    <t>1.16 Corresponde a la validacion en el último documento publicado antes de los cambios por la nueva version de normativa de credito</t>
  </si>
  <si>
    <t>VALIDACIONES DE TEMA Y SUBTEMAS</t>
  </si>
  <si>
    <t>Cuando el campo TipoTema es igual a 1, el código del campo TipoSubtema debe estar entre 1 y 6 inclusive.</t>
  </si>
  <si>
    <t>Cuando el campo TipoTema es igual a 2, el código del campo TipoSubtema debe estar entre 7 y 10 inclusive.</t>
  </si>
  <si>
    <t>Cuando el campo TipoTema es igual a 3, el código del campo TipoSubtema debe estar entre 11 y 12 inclusive.</t>
  </si>
  <si>
    <t>Cuando el campo TipoTema es igual a 4, el código del campo TipoSubtema debe ser 13.</t>
  </si>
  <si>
    <t>Cuando el campo TipoTema es igual a 5, el código del campo TipoSubtema debe ser 14.</t>
  </si>
  <si>
    <t>Cuando el campo TipoTema es igual a 6, el código del campo TipoSubtema debe ser 15.</t>
  </si>
  <si>
    <t>Cuando el campo TipoTema es igual a 7, el código del campo TipoSubtema debe estar entre 16 y 17 inclusive.</t>
  </si>
  <si>
    <t>Cuando el campo TipoTema es igual a 8, el código del campo TipoSubtema debe estar entre 18 y 21 inclusive.</t>
  </si>
  <si>
    <t>Cuando el campo TipoTema es igual a 9, el código del campo TipoSubtema debe estar entre 22 y 24 inclusive.</t>
  </si>
  <si>
    <t>Cuando el campo TipoTema es igual a 10, el código del campo TipoSubtema debe ser 25.</t>
  </si>
  <si>
    <t>Cuando el campo TipoTema es igual a 11, el código del campo TipoSubtema debe estar entre 26 y 27 inclusive.</t>
  </si>
  <si>
    <t>Cuando el campo TipoTema es igual a 12, el código del campo TipoSubtema debe estar entre 28 y 32 inclusive.</t>
  </si>
  <si>
    <t>VALIDACIONES DE SUBTEMA Y ACTIVIDADES.</t>
  </si>
  <si>
    <t>Cuando el campo TipoSubtema es igual a 1, el código del campo TipoActividad debe estar entre 1 y 14 inclusive.</t>
  </si>
  <si>
    <t>Cuando el campo TipoSubtema es igual a 2, el código del campo TipoActividad debe estar entre 15 y 18 inclusive.</t>
  </si>
  <si>
    <t>Cuando el campo TipoSubtema es igual a 3, el código del campo TipoActividad debe estar entre 19 y 23 inclusive.</t>
  </si>
  <si>
    <t>Cuando el campo TipoSubtema es igual a 4, el código del campo TipoActividad debe estar entre 24 y 28 inclusive.</t>
  </si>
  <si>
    <t>Cuando el campo TipoSubtema es igual a 5, el código del campo TipoActividad debe ser 29.</t>
  </si>
  <si>
    <t>Cuando el campo TipoSubtema es igual a 6, el código del campo TipoActividad debe estar entre 30 y 32 inclusive.</t>
  </si>
  <si>
    <t>Cuando el campo TipoSubtema es igual a 7, el código del campo TipoActividad debe estar entre 33 y 39 inclusive.</t>
  </si>
  <si>
    <t>Cuando el campo TipoSubtema es igual a 8, el código del campo TipoActividad debe estar entre 40 y 48 inclusive.</t>
  </si>
  <si>
    <t>Cuando el campo TipoSubtema es igual a 9, el código del campo TipoActividad debe estar entre 49 y 53 inclusive.</t>
  </si>
  <si>
    <t>Cuando el campo TipoSubtema es igual a 10, el código del campo TipoActividad debe estar entre 54 y 56 inclusive.</t>
  </si>
  <si>
    <t>Cuando el campo TipoSubtema es igual a 11, el código del campo TipoActividad debe estar entre 57 y 70 inclusive.</t>
  </si>
  <si>
    <t>Cuando el campo TipoSubtema es igual a 12, el código del campo TipoActividad debe estar entre 71 y 79 inclusive.</t>
  </si>
  <si>
    <t>Cuando el campo TipoSubtema es igual a 13, el código del campo TipoActividad debe estar entre 80 y 88 inclusive.</t>
  </si>
  <si>
    <t>Cuando el campo TipoSubtema es igual a 14, el código del campo TipoActividad debe estar entre 89 y 91 inclusive.</t>
  </si>
  <si>
    <t>Cuando el campo TipoSubtema es igual a 15, el código del campo TipoActividad debe estar entre 92 y 98 inclusive.</t>
  </si>
  <si>
    <t>Cuando el campo TipoSubtema es igual a 16, el código del campo TipoActividad debe estar entre 99 y 114 inclusive.</t>
  </si>
  <si>
    <t>Cuando el campo TipoSubtema es igual a 17, el código del campo TipoActividad debe estar entre 115 y 116 inclusive.</t>
  </si>
  <si>
    <t>Cuando el campo TipoSubtema es igual a 18, el código del campo TipoActividad debe estar entre 117 y 131 inclusive.</t>
  </si>
  <si>
    <t>Cuando el campo TipoSubtema es igual a 19, el código del campo TipoActividad debe estar entre 132 y 141 inclusive.</t>
  </si>
  <si>
    <t>Cuando el campo TipoSubtema es igual a 20, el código del campo TipoActividad debe estar entre 142 y 153 inclusive.</t>
  </si>
  <si>
    <t>Cuando el campo TipoSubtema es igual a 21, el código del campo TipoActividad debe ser 154.</t>
  </si>
  <si>
    <t>Cuando el campo TipoSubtema es igual a 22, el código del campo TipoActividad debe estar entre 155 y 158 inclusive.</t>
  </si>
  <si>
    <t>Cuando el campo TipoSubtema es igual a 23, el código del campo TipoActividad debe estar entre 159 y 160 inclusive.</t>
  </si>
  <si>
    <t>Cuando el campo TipoSubtema es igual a 24, el código del campo TipoActividad debe ser 161.</t>
  </si>
  <si>
    <t>Cuando el campo TipoSubtema es igual a 25, el código del campo TipoActividad debe estar entre 162 y 164 inclusive.</t>
  </si>
  <si>
    <t>Cuando el campo TipoSubtema es igual a 26, el código del campo TipoActividad debe estar entre 165 y 173 inclusive.</t>
  </si>
  <si>
    <t>Cuando el campo TipoSubtema es igual a 27, el código del campo TipoActividad debe estar entre 174 y 180 inclusive.</t>
  </si>
  <si>
    <t>Cuando el campo TipoSubtema es igual a 28, el código del campo TipoActividad debe estar entre 181 y 188 inclusive.</t>
  </si>
  <si>
    <t>Cuando el campo TipoSubtema es igual a 29, el código del campo TipoActividad debe estar entre 189 y 193 inclusive.</t>
  </si>
  <si>
    <t>Cuando el campo TipoSubtema es igual a 30, el código del campo TipoActividad debe estar entre 194 y 200 inclusive.</t>
  </si>
  <si>
    <t>Cuando el campo TipoSubtema es igual a 31, el código del campo TipoActividad debe estar entre 201 y 204 inclusive.</t>
  </si>
  <si>
    <t>Cuando el campo TipoSubtema es igual a 32, el código del campo TipoActividad debe ser 205.</t>
  </si>
  <si>
    <t>VALIDACIONES DE ACTIVIDADES Y ÁMBITO.</t>
  </si>
  <si>
    <t>Cuando el valor del campo TipoActividad es 1; 2; 3; 4; 5; 6; 7; 8; 9; 10; 11; 12; 14; 15; 16; 17; 18; 20; 21; 24; 25; 26; 27; 28; 29; 30; 31; 32; 33; 34; 35; 36; 37; 38; 39; 40; 41; 42; 43; 44; 45; 46; 47; 48; 49; 50; 51; 52; 53; 54; 55; 56; 67; 68; 89; 90; 91; 92; 93; 94; 95; 96; 97; 98; 102; 104; 105; 113; 115; 116; 122; 141; 151; 160; 188; 202 ó 205, el valor del campo TipoAmbito debe ser Igual a 1.</t>
  </si>
  <si>
    <t>Cuando el valor del campo TipoActividad es 23;  61;  62;  65;  77;  78;  79;  80;  81;  82;  83;  84;  86;  87;  88;  101;  103;  107;  110;  114;  117;  119;  120;  121;  124;  125;  126;  129;  131;  143;  144;  146;  147;  148;  149;  150;  152;  155;  156;  157;  158;  159;  161;  162;  163;  164;  165;  166;  167;  168;  169;  170;  171;  172;  173;  174;  175;  176;  177;  179;  180;  181;  182;  183;  184;  185;  186;  187;  192;  193;  195 ó 197, el valor del campo TipoAmbito debe ser Igual a 2.</t>
  </si>
  <si>
    <t>Cuando el valor del campo TipoActividad es 13;  19;  22;  57;  58;  59;  60;  63;  64;  66;  69;  70;  71;  72;  73;  74;  75;  76;  85;  99;  100;  106;  108;  109;  111;  112;  118;  123;  127;  128;  130;  132;  133;  134;  135;  136;  137;  138;  139;  140;  142;  145;  153;  154;  178;  189;  190;  191;  194;  196;  198;  199;  200;  201;  203 ó 204, el valor del campo TipoAmbito debe ser Igual a 3.</t>
  </si>
  <si>
    <t>VALIDACIONES DE FUENTE FINANCIAMIENTO.</t>
  </si>
  <si>
    <t>Cuando el campo TipoFondoFinanciamiento presente alguno de los códigos 1 ó 2 el código del campo TipoFuenteFinanciamiento debe estar entre 0 y 7.</t>
  </si>
  <si>
    <t>VALIDACIONES SALDO.</t>
  </si>
  <si>
    <t>El valor del campo "SaldoMontoClimatico" debe ser mayor a cero y no debe superar el "SaldoPrincipalOperacionCrediticia" reportado para ese mismo "IdOperacionCredito" en el Archivo Operaciones.</t>
  </si>
  <si>
    <t>El campo "SaldoMontoClimatico" NO debe permitir datos negativos.</t>
  </si>
  <si>
    <t>8 Generalidades</t>
  </si>
  <si>
    <t>El campo "IdOperacionCredito" no debe repetirse.</t>
  </si>
  <si>
    <t>No es permitido indicar espacios en blanco al inicio o al final del campo: "IdOperacionCredito" del Archivo: "Operaciones Financiamiento Climatico".</t>
  </si>
  <si>
    <t>CAMPOS LLAVE ARCHIVO OPERACIONES FINANCIAMIENTO CLIMÁTICO.</t>
  </si>
  <si>
    <r>
      <t xml:space="preserve">El campo llave del XML de Operaciones de Financiamiento Climático es: </t>
    </r>
    <r>
      <rPr>
        <b/>
        <sz val="11"/>
        <color rgb="FF0070C0"/>
        <rFont val="Cambria"/>
        <family val="1"/>
      </rPr>
      <t>IdOperacionCredito</t>
    </r>
  </si>
  <si>
    <t>ARCHIVO GARANTÍAS OPERACION</t>
  </si>
  <si>
    <t>DEFINICIÓN ARCHIVO GARANTÍAS OPERACION</t>
  </si>
  <si>
    <t>Este archivo contiene los valores necesarios para realizar la carga de la información de las garantías de las operaciones crediticias de la entidad financiera.</t>
  </si>
  <si>
    <r>
      <t xml:space="preserve">El formato de envío para esta información se encuentra en el archivo: </t>
    </r>
    <r>
      <rPr>
        <b/>
        <sz val="11"/>
        <color rgb="FF0070C0"/>
        <rFont val="Cambria"/>
        <family val="1"/>
      </rPr>
      <t>NEC2024_Garantias_Operacion [5113]</t>
    </r>
    <r>
      <rPr>
        <sz val="11"/>
        <color theme="1"/>
        <rFont val="Cambria"/>
        <family val="1"/>
      </rPr>
      <t xml:space="preserve">, estado </t>
    </r>
    <r>
      <rPr>
        <b/>
        <sz val="11"/>
        <color rgb="FF0070C0"/>
        <rFont val="Cambria"/>
        <family val="1"/>
      </rPr>
      <t>Activo</t>
    </r>
    <r>
      <rPr>
        <sz val="11"/>
        <color theme="1"/>
        <rFont val="Cambria"/>
        <family val="1"/>
      </rPr>
      <t>.</t>
    </r>
  </si>
  <si>
    <t>VERSION ARCHIVO GARANTÍAS OPERACION</t>
  </si>
  <si>
    <t>Version inicial producto de la publicación del nuevo Reglamento sobre Cálculo de Estimaciones Crediticiasen vigencia a partir de enero 2024, es 2.0.</t>
  </si>
  <si>
    <t>METODOLOGÍA DE USO DEL ARCHIVO GARANTÍAS OPERACION</t>
  </si>
  <si>
    <t>Las entidades financieras deben considerar lo siguiente:</t>
  </si>
  <si>
    <r>
      <rPr>
        <b/>
        <sz val="11"/>
        <color theme="1"/>
        <rFont val="Cambria"/>
        <family val="1"/>
      </rPr>
      <t>1.</t>
    </r>
    <r>
      <rPr>
        <sz val="11"/>
        <color theme="1"/>
        <rFont val="Cambria"/>
        <family val="1"/>
      </rPr>
      <t xml:space="preserve">  La metodología de envío de la Clase de datos Garantías establece que las entidades deben realizar mensualmente la carga completa de todos los archivos de las garantías que cada entidad posee y que estén asociadas a una operación crediticia.</t>
    </r>
  </si>
  <si>
    <r>
      <rPr>
        <b/>
        <sz val="11"/>
        <color theme="1"/>
        <rFont val="Cambria"/>
        <family val="1"/>
      </rPr>
      <t>2.</t>
    </r>
    <r>
      <rPr>
        <sz val="11"/>
        <color theme="1"/>
        <rFont val="Cambria"/>
        <family val="1"/>
      </rPr>
      <t xml:space="preserve"> Para efectos de este archivo, se deben reportar todas las garantías admitidas como mitigadoras de riesgo según el artículo 18 del Acuerdo CONASSIF 14-21, cuando la entidad decide no mitigarla, debe reportar el ValorAjustadoGarantia en 0, así mismo las Garantias Fiduciarias emitidas por Personas Físicas (fianzas), deben reportarse la totalidad con la que cuenta la entidad y reportarse con valor cero en el campo “ValorAjustadoGarantia”, esto es un requerimiento del centro de información crediticia (CIC).</t>
    </r>
  </si>
  <si>
    <r>
      <rPr>
        <b/>
        <sz val="11"/>
        <color theme="1"/>
        <rFont val="Cambria"/>
        <family val="1"/>
      </rPr>
      <t>3.</t>
    </r>
    <r>
      <rPr>
        <sz val="11"/>
        <color theme="1"/>
        <rFont val="Cambria"/>
        <family val="1"/>
      </rPr>
      <t xml:space="preserve">  Cada garantía reportada en este archivo debe existir en la información de cada archivo correspondiente de la clase de datos “Garantías”. </t>
    </r>
  </si>
  <si>
    <t>ESTRUCTURA ARCHIVO GARANTÍAS OPERACION</t>
  </si>
  <si>
    <t xml:space="preserve">&lt;TipoPersonaDeudor/&gt; </t>
  </si>
  <si>
    <t>&lt;TipoGarantia/&gt;</t>
  </si>
  <si>
    <t>&lt;IdGarantia/&gt;</t>
  </si>
  <si>
    <t>&lt;IndicadorFormaTraspasoBien/&gt;</t>
  </si>
  <si>
    <t>&lt;IdGarantiaTraspaso/&gt;</t>
  </si>
  <si>
    <t>&lt;TipoMitigador/&gt;</t>
  </si>
  <si>
    <t>&lt;TipoDocumentoLegal/&gt;</t>
  </si>
  <si>
    <t>&lt;ValorAjustadoGarantia/&gt;</t>
  </si>
  <si>
    <t>&lt;TipoInscripcionGarantia/&gt;</t>
  </si>
  <si>
    <t>&lt;FechaPresentacionRegistroGarantia/&gt;</t>
  </si>
  <si>
    <t>&lt;PorcentajeResponsabilidadGarantia/&gt;</t>
  </si>
  <si>
    <t>&lt;ValorNominalGarantia/&gt;</t>
  </si>
  <si>
    <t>&lt;TipoMonedaValorNominalGarantia/&gt;</t>
  </si>
  <si>
    <t>&lt;FechaConstitucionGarantia/&gt;</t>
  </si>
  <si>
    <t>&lt;FechaVencimientoGarantia/&gt;</t>
  </si>
  <si>
    <t>CAMPOS LLAVE ARCHIVO GARANTÍAS OPERACION</t>
  </si>
  <si>
    <r>
      <t xml:space="preserve">Los campos que conforman la llave del archivo Garantías Operacion son: 
</t>
    </r>
    <r>
      <rPr>
        <b/>
        <sz val="11"/>
        <color rgb="FF0070C0"/>
        <rFont val="Cambria"/>
        <family val="1"/>
      </rPr>
      <t>IdOperacionCredito, TipoPersonaDeudor, IdDeudor, IdGarantia, TipoMitigador  y TipoDocumentoLegal.</t>
    </r>
  </si>
  <si>
    <t>CAMPOS PARA INFORMACIÓN DE GARANTÍAS DE OPERACIONES</t>
  </si>
  <si>
    <t>ValorNominalGarantia</t>
  </si>
  <si>
    <t>1 a 20 enteros</t>
  </si>
  <si>
    <t xml:space="preserve">
Monto del valor nominal por la cual se acepta la garantía.
 Consideraciones:
a) En el caso de que la garantía no sea mitigadora de riesgo se debe reportar un valor de cero. 
b) Cuando sobre el bien recibido en garantía existe un gravamen de diferente grado ó diferentes emisiones de cedulas hipotecarias que aplica sobre la operación que se esta remitiendo, el monto a reportar corresponderá al monto por el cual se constituyo y aplica para la operación.
 </t>
  </si>
  <si>
    <t>ValorAjustadoGarantia</t>
  </si>
  <si>
    <r>
      <t xml:space="preserve">
Para los casos en que el tipo de colateral sea real o financiero corresponde al monto mitigador de la garantía  calculado por la entidad de acuerdo con lo establecido en el artículo 3 inciso j y el  artículo 19 incisos a y b  del Reglamento sobre Cálculo de Estimaciones Crediticias.
En caso de que la garantía sea un Aval, debe indicarse el monto avalado (Aplica lo indicado en el artículo 21 del Reglamento sobre Cálculo de Estimaciones Crediticias.)
</t>
    </r>
    <r>
      <rPr>
        <b/>
        <sz val="11"/>
        <rFont val="Cambria"/>
        <family val="1"/>
      </rPr>
      <t>Nota</t>
    </r>
    <r>
      <rPr>
        <sz val="11"/>
        <rFont val="Cambria"/>
        <family val="1"/>
      </rPr>
      <t>: Este campo, en el anterior Archivo 305 (Garantías de Operaciones) de  la Clase de Datos de Información Crediticia, aplicable al Acuerdo SUGEF 1-05 (Reglamento sobre Calificación de Deudores y sus Lineamientos de Crédito), se denominaba MontoMitigador. Se consideró necesario modificarlo con el fin de ajustarlo a la nomenclatura utilizada en el Acuerdo CONASSIF 14-21.</t>
    </r>
  </si>
  <si>
    <r>
      <t xml:space="preserve">
Código del tipo de persona correspondiente al campo IdDeudor </t>
    </r>
    <r>
      <rPr>
        <sz val="11"/>
        <color rgb="FF00B050"/>
        <rFont val="Cambria"/>
        <family val="1"/>
      </rPr>
      <t>y éste solo solo puede ser: 1 ó 2 ó 3 ó 4 ó 5 ó 6 ó 13</t>
    </r>
    <r>
      <rPr>
        <sz val="11"/>
        <color rgb="FF000000"/>
        <rFont val="Cambria"/>
        <family val="1"/>
      </rPr>
      <t xml:space="preserve">.
----------------------------------------------------------------------------------
</t>
    </r>
    <r>
      <rPr>
        <b/>
        <sz val="11"/>
        <color rgb="FF0070C0"/>
        <rFont val="Cambria"/>
        <family val="1"/>
      </rPr>
      <t>Referirse a la tabla: Tipo_Persona.</t>
    </r>
    <r>
      <rPr>
        <sz val="11"/>
        <color rgb="FF000000"/>
        <rFont val="Cambria"/>
        <family val="1"/>
      </rPr>
      <t xml:space="preserve">
</t>
    </r>
  </si>
  <si>
    <t>TipoMonedaValorNominalGarantia</t>
  </si>
  <si>
    <r>
      <t xml:space="preserve">
Código de tipo de moneda del valor nominal indicado en el documento legal de la garantía.
-----------------------------------------------------------------
</t>
    </r>
    <r>
      <rPr>
        <b/>
        <sz val="11"/>
        <color rgb="FF0070C0"/>
        <rFont val="Cambria"/>
        <family val="1"/>
      </rPr>
      <t xml:space="preserve">Referirse a la Tabla: Tipo_Moneda
</t>
    </r>
  </si>
  <si>
    <t>TipoMitigador</t>
  </si>
  <si>
    <r>
      <t xml:space="preserve">
Código del tipo del mitigador dado en garantía. 
----------------------------------------------------------------------------------
</t>
    </r>
    <r>
      <rPr>
        <b/>
        <sz val="11"/>
        <color rgb="FF0070C0"/>
        <rFont val="Cambria"/>
        <family val="1"/>
      </rPr>
      <t>Referirse a la tabla: Tipo_Mitigador_Riesgo</t>
    </r>
    <r>
      <rPr>
        <sz val="11"/>
        <color rgb="FF000000"/>
        <rFont val="Cambria"/>
        <family val="1"/>
      </rPr>
      <t xml:space="preserve">
</t>
    </r>
  </si>
  <si>
    <t>TipoInscripcionGarantia</t>
  </si>
  <si>
    <r>
      <t xml:space="preserve">
Indica si existe inscripción o anotación del bien a favor de la entidad financiera en el Registro Público.
----------------------------------------------------------------------------------
</t>
    </r>
    <r>
      <rPr>
        <b/>
        <sz val="11"/>
        <color rgb="FF0070C0"/>
        <rFont val="Cambria"/>
        <family val="1"/>
      </rPr>
      <t>Refiérase a la Tabla: Tipo_Indicador_Inscripcion</t>
    </r>
    <r>
      <rPr>
        <sz val="11"/>
        <color rgb="FF000000"/>
        <rFont val="Cambria"/>
        <family val="1"/>
      </rPr>
      <t xml:space="preserve">
</t>
    </r>
  </si>
  <si>
    <t>TIPO INDICADOR INSCRIPCION</t>
  </si>
  <si>
    <t>TipoGarantia</t>
  </si>
  <si>
    <r>
      <t xml:space="preserve">
Código del tipo de garantía que garantiza la operación.
----------------------------------------------------------------------------------
</t>
    </r>
    <r>
      <rPr>
        <b/>
        <sz val="11"/>
        <color rgb="FF0070C0"/>
        <rFont val="Cambria"/>
        <family val="1"/>
      </rPr>
      <t>Referirse a la tabla: Tipo_Garantia</t>
    </r>
    <r>
      <rPr>
        <sz val="11"/>
        <color rgb="FF000000"/>
        <rFont val="Cambria"/>
        <family val="1"/>
      </rPr>
      <t xml:space="preserve">
</t>
    </r>
  </si>
  <si>
    <t>TipoDocumentoLegal</t>
  </si>
  <si>
    <r>
      <t xml:space="preserve">
Indicar el código del tipo de documento legal. 
Nota: para cuando una operación tiene un gravamen en segundo grado y el primer grado se anula porque la operación se cancela por ejemplo: el segundo grado debe reportarse como primero, y se recomienda que la entidad realice las gestiones para que así se evidencie en el registro de la propiedad.
----------------------------------------------------------------------------------
</t>
    </r>
    <r>
      <rPr>
        <b/>
        <sz val="11"/>
        <color rgb="FF0070C0"/>
        <rFont val="Cambria"/>
        <family val="1"/>
      </rPr>
      <t>Refiérase a la Tabla: Tipo_Documento_Legal.</t>
    </r>
    <r>
      <rPr>
        <sz val="11"/>
        <color rgb="FF000000"/>
        <rFont val="Cambria"/>
        <family val="1"/>
      </rPr>
      <t xml:space="preserve">
</t>
    </r>
  </si>
  <si>
    <t>TIPO DOCUMENTO LEGAL</t>
  </si>
  <si>
    <t xml:space="preserve">
Bloque donde se incluyen los datos. El atributo “id” es obligatorio e indica un consecutivo numérico de registros de envío. El atributo “accion” debe tener alguno de los siguientes valores: “insertar” (si es un registro nuevo), “modificar” (si es un cambio) o  “eliminar” (sí se desea eliminar).
</t>
  </si>
  <si>
    <t>PorcentajeResponsabilidadGarantia</t>
  </si>
  <si>
    <t>3 enteros
2 decimales</t>
  </si>
  <si>
    <t xml:space="preserve">
Porcentaje de responsabilidad asignado por la entidad a la garantía para efectos de mitigador de riesgo (garantías que respaldan más de una operación,  créditos sindicados).
</t>
  </si>
  <si>
    <t>IndicadorFormaTraspasoBien</t>
  </si>
  <si>
    <t>Cuando el bien dado en garantía ha sido traspasado a un fideicomiso de garantía se debe indicar un "1"; cuando se trate de  una Garantia Mobiliaria indicar un "2"; de lo contrario  indicar "0" cero.</t>
  </si>
  <si>
    <t xml:space="preserve">
Identificador único de la operación crediticia o de la línea de crédito.
</t>
  </si>
  <si>
    <t>IdGarantiaTraspaso</t>
  </si>
  <si>
    <t xml:space="preserve">Identificación del Fideicomiso al que pertenece la garantía, ó el IdGarantia Mobiliaria, según corresponda.
En el caso de no pertenecer a un fideicomiso ó no constituye una Garantía Mobiliaria indicar  
“NoAplica”; en el caso de las validaciones:  27, 31, 34 y 51 y 
"No Aplica" para las validaciones 77 y 78.
</t>
  </si>
  <si>
    <t>IdGarantia</t>
  </si>
  <si>
    <t xml:space="preserve">
Código asignado por la entidad a la garantía utilizado no solo en este archivo, sino en los respectivos archivos relacionados en la clase de datos garantías como “llave”. 
</t>
  </si>
  <si>
    <t xml:space="preserve">
Corresponde al número de identificación del deudor de la operación crediticia.
</t>
  </si>
  <si>
    <t>FechaVencimientoGarantia</t>
  </si>
  <si>
    <t xml:space="preserve">
Fecha de vencimiento de la garantía.
</t>
  </si>
  <si>
    <t>FechaPresentacionRegistroGarantia</t>
  </si>
  <si>
    <t xml:space="preserve">
Fecha de presentación de los documentos de la garantía ante el Registro Público para que se proceda a su inscripción para cuando el campo “IndicadorInscripcionGarantia”  indica  “2 Anotada”.
</t>
  </si>
  <si>
    <t>FechaConstitucionGarantia</t>
  </si>
  <si>
    <t xml:space="preserve">
Fecha de constitución de la garantía.
</t>
  </si>
  <si>
    <t>falta por ordenar</t>
  </si>
  <si>
    <t>Validaciones para el archivo garantías de operaciones.</t>
  </si>
  <si>
    <t>Validaciones Para La Información De Garantías De Operaciones. (hay que verificar que las validaciones sean las que apliquen para garantias de operación)</t>
  </si>
  <si>
    <t>DESCRIPCION VALIDACION</t>
  </si>
  <si>
    <t># 1.16.</t>
  </si>
  <si>
    <t>modificación</t>
  </si>
  <si>
    <t>Los campos: "TipoPersonaAcreedor", "IdAcreedor"; "TipoPersonaBeneficiario", "IdBeneficiario", "TipoPersonaAcreedorFideicometida" y "IdAcreedorFideicometida" deben corresponder con el padrón de personas de la SUGEF.</t>
  </si>
  <si>
    <t>Los campos "TipoPersonaDeudor", "IdDeudor" y "IdOperacion" del XML de Garantías de Operaciones deben corresponder con los campos "TipoPersonaDeudor", "IdDeudor" y "IdOperacion" del XML de Operaciones Crediticias.</t>
  </si>
  <si>
    <r>
      <t>El código del campo “</t>
    </r>
    <r>
      <rPr>
        <b/>
        <sz val="10"/>
        <color theme="1"/>
        <rFont val="Cambria"/>
        <family val="1"/>
      </rPr>
      <t>TipoMitigador</t>
    </r>
    <r>
      <rPr>
        <sz val="10"/>
        <color theme="1"/>
        <rFont val="Cambria"/>
        <family val="1"/>
      </rPr>
      <t xml:space="preserve">” debe existir en la tabla </t>
    </r>
    <r>
      <rPr>
        <b/>
        <sz val="10"/>
        <color theme="1"/>
        <rFont val="Cambria"/>
        <family val="1"/>
      </rPr>
      <t>TipoMitigador</t>
    </r>
    <r>
      <rPr>
        <sz val="10"/>
        <color theme="1"/>
        <rFont val="Cambria"/>
        <family val="1"/>
      </rPr>
      <t>.</t>
    </r>
  </si>
  <si>
    <t>nueva en el documento usuario TI no debe programarla</t>
  </si>
  <si>
    <r>
      <t>La combinación de los campos “</t>
    </r>
    <r>
      <rPr>
        <b/>
        <sz val="10"/>
        <color rgb="FF000000"/>
        <rFont val="Cambria"/>
        <family val="1"/>
      </rPr>
      <t>IdGarantia</t>
    </r>
    <r>
      <rPr>
        <sz val="10"/>
        <color rgb="FF000000"/>
        <rFont val="Cambria"/>
        <family val="1"/>
      </rPr>
      <t>”, “</t>
    </r>
    <r>
      <rPr>
        <b/>
        <sz val="10"/>
        <color rgb="FF000000"/>
        <rFont val="Cambria"/>
        <family val="1"/>
      </rPr>
      <t>TipoMitigador</t>
    </r>
    <r>
      <rPr>
        <sz val="10"/>
        <color rgb="FF000000"/>
        <rFont val="Cambria"/>
        <family val="1"/>
      </rPr>
      <t>” y “</t>
    </r>
    <r>
      <rPr>
        <b/>
        <sz val="10"/>
        <color theme="1"/>
        <rFont val="Cambria"/>
        <family val="1"/>
      </rPr>
      <t>TipoDocumentoLegal</t>
    </r>
    <r>
      <rPr>
        <sz val="10"/>
        <color rgb="FF000000"/>
        <rFont val="Cambria"/>
        <family val="1"/>
      </rPr>
      <t>” no deben repetirse.</t>
    </r>
  </si>
  <si>
    <r>
      <t>Cuando el “</t>
    </r>
    <r>
      <rPr>
        <b/>
        <sz val="10"/>
        <color theme="1"/>
        <rFont val="Cambria"/>
        <family val="1"/>
      </rPr>
      <t>TipoGarantia</t>
    </r>
    <r>
      <rPr>
        <sz val="10"/>
        <color theme="1"/>
        <rFont val="Cambria"/>
        <family val="1"/>
      </rPr>
      <t xml:space="preserve">” es </t>
    </r>
    <r>
      <rPr>
        <b/>
        <sz val="10"/>
        <color theme="1"/>
        <rFont val="Cambria"/>
        <family val="1"/>
      </rPr>
      <t>1</t>
    </r>
    <r>
      <rPr>
        <sz val="10"/>
        <color theme="1"/>
        <rFont val="Cambria"/>
        <family val="1"/>
      </rPr>
      <t>, el “</t>
    </r>
    <r>
      <rPr>
        <b/>
        <sz val="10"/>
        <color theme="1"/>
        <rFont val="Cambria"/>
        <family val="1"/>
      </rPr>
      <t xml:space="preserve">TipoMitigador” </t>
    </r>
    <r>
      <rPr>
        <sz val="10"/>
        <color theme="1"/>
        <rFont val="Cambria"/>
        <family val="1"/>
      </rPr>
      <t xml:space="preserve">debe ser </t>
    </r>
    <r>
      <rPr>
        <b/>
        <sz val="10"/>
        <color theme="1"/>
        <rFont val="Cambria"/>
        <family val="1"/>
      </rPr>
      <t>17, 18, 30, 31 ó 38.</t>
    </r>
  </si>
  <si>
    <t>se eliminan 0, 17, 19</t>
  </si>
  <si>
    <r>
      <t>Cuando el campo “</t>
    </r>
    <r>
      <rPr>
        <b/>
        <sz val="10"/>
        <color theme="1"/>
        <rFont val="Cambria"/>
        <family val="1"/>
      </rPr>
      <t xml:space="preserve">TipoMitigador” </t>
    </r>
    <r>
      <rPr>
        <sz val="10"/>
        <color theme="1"/>
        <rFont val="Cambria"/>
        <family val="1"/>
      </rPr>
      <t>es del</t>
    </r>
    <r>
      <rPr>
        <b/>
        <sz val="10"/>
        <color theme="1"/>
        <rFont val="Cambria"/>
        <family val="1"/>
      </rPr>
      <t xml:space="preserve"> 1 </t>
    </r>
    <r>
      <rPr>
        <sz val="10"/>
        <color theme="1"/>
        <rFont val="Cambria"/>
        <family val="1"/>
      </rPr>
      <t>al</t>
    </r>
    <r>
      <rPr>
        <b/>
        <sz val="10"/>
        <color theme="1"/>
        <rFont val="Cambria"/>
        <family val="1"/>
      </rPr>
      <t xml:space="preserve"> 8, </t>
    </r>
    <r>
      <rPr>
        <sz val="10"/>
        <color theme="1"/>
        <rFont val="Cambria"/>
        <family val="1"/>
      </rPr>
      <t>del</t>
    </r>
    <r>
      <rPr>
        <b/>
        <sz val="10"/>
        <color theme="1"/>
        <rFont val="Cambria"/>
        <family val="1"/>
      </rPr>
      <t xml:space="preserve"> 10 </t>
    </r>
    <r>
      <rPr>
        <sz val="10"/>
        <color theme="1"/>
        <rFont val="Cambria"/>
        <family val="1"/>
      </rPr>
      <t>al</t>
    </r>
    <r>
      <rPr>
        <b/>
        <sz val="10"/>
        <color theme="1"/>
        <rFont val="Cambria"/>
        <family val="1"/>
      </rPr>
      <t xml:space="preserve"> 16 </t>
    </r>
    <r>
      <rPr>
        <sz val="10"/>
        <color theme="1"/>
        <rFont val="Cambria"/>
        <family val="1"/>
      </rPr>
      <t xml:space="preserve">ó </t>
    </r>
    <r>
      <rPr>
        <b/>
        <sz val="10"/>
        <color theme="1"/>
        <rFont val="Cambria"/>
        <family val="1"/>
      </rPr>
      <t>18</t>
    </r>
    <r>
      <rPr>
        <sz val="10"/>
        <color theme="1"/>
        <rFont val="Cambria"/>
        <family val="1"/>
      </rPr>
      <t xml:space="preserve">, </t>
    </r>
    <r>
      <rPr>
        <b/>
        <sz val="10"/>
        <color theme="1"/>
        <rFont val="Cambria"/>
        <family val="1"/>
      </rPr>
      <t xml:space="preserve">21, 39 ó 40 </t>
    </r>
    <r>
      <rPr>
        <sz val="10"/>
        <color theme="1"/>
        <rFont val="Cambria"/>
        <family val="1"/>
      </rPr>
      <t>se deben reportar la “</t>
    </r>
    <r>
      <rPr>
        <b/>
        <sz val="10"/>
        <color theme="1"/>
        <rFont val="Cambria"/>
        <family val="1"/>
      </rPr>
      <t>FechaConstitucionGarantia</t>
    </r>
    <r>
      <rPr>
        <sz val="10"/>
        <color theme="1"/>
        <rFont val="Cambria"/>
        <family val="1"/>
      </rPr>
      <t>” y “</t>
    </r>
    <r>
      <rPr>
        <b/>
        <sz val="10"/>
        <color theme="1"/>
        <rFont val="Cambria"/>
        <family val="1"/>
      </rPr>
      <t>FechaVencimientoGarantia</t>
    </r>
    <r>
      <rPr>
        <sz val="10"/>
        <color theme="1"/>
        <rFont val="Cambria"/>
        <family val="1"/>
      </rPr>
      <t>”.</t>
    </r>
  </si>
  <si>
    <t>Se modifican los códigos</t>
  </si>
  <si>
    <r>
      <t>Cuando el “</t>
    </r>
    <r>
      <rPr>
        <b/>
        <sz val="10"/>
        <color theme="1"/>
        <rFont val="Cambria"/>
        <family val="1"/>
      </rPr>
      <t>TipoMitigador</t>
    </r>
    <r>
      <rPr>
        <sz val="10"/>
        <color theme="1"/>
        <rFont val="Cambria"/>
        <family val="1"/>
      </rPr>
      <t xml:space="preserve">” es 17, </t>
    </r>
    <r>
      <rPr>
        <b/>
        <sz val="10"/>
        <color theme="1"/>
        <rFont val="Cambria"/>
        <family val="1"/>
      </rPr>
      <t>18, 19, 30, 31 ó 38</t>
    </r>
    <r>
      <rPr>
        <sz val="10"/>
        <color theme="1"/>
        <rFont val="Cambria"/>
        <family val="1"/>
      </rPr>
      <t>, el “</t>
    </r>
    <r>
      <rPr>
        <b/>
        <sz val="10"/>
        <color theme="1"/>
        <rFont val="Cambria"/>
        <family val="1"/>
      </rPr>
      <t>TipoDocumentoLegal</t>
    </r>
    <r>
      <rPr>
        <sz val="10"/>
        <color theme="1"/>
        <rFont val="Cambria"/>
        <family val="1"/>
      </rPr>
      <t>” debe ser 29.</t>
    </r>
  </si>
  <si>
    <t>Modificada Cambio de códigos</t>
  </si>
  <si>
    <r>
      <t>Cuando el “</t>
    </r>
    <r>
      <rPr>
        <b/>
        <sz val="10"/>
        <color theme="1"/>
        <rFont val="Cambria"/>
        <family val="1"/>
      </rPr>
      <t>TipoGarantia</t>
    </r>
    <r>
      <rPr>
        <sz val="10"/>
        <color theme="1"/>
        <rFont val="Cambria"/>
        <family val="1"/>
      </rPr>
      <t xml:space="preserve">” es </t>
    </r>
    <r>
      <rPr>
        <b/>
        <sz val="10"/>
        <color theme="1"/>
        <rFont val="Cambria"/>
        <family val="1"/>
      </rPr>
      <t>2</t>
    </r>
    <r>
      <rPr>
        <sz val="10"/>
        <color theme="1"/>
        <rFont val="Cambria"/>
        <family val="1"/>
      </rPr>
      <t>, el “</t>
    </r>
    <r>
      <rPr>
        <b/>
        <sz val="10"/>
        <color theme="1"/>
        <rFont val="Cambria"/>
        <family val="1"/>
      </rPr>
      <t xml:space="preserve">TipoMitigador” </t>
    </r>
    <r>
      <rPr>
        <sz val="10"/>
        <color theme="1"/>
        <rFont val="Cambria"/>
        <family val="1"/>
      </rPr>
      <t>debe ser del</t>
    </r>
    <r>
      <rPr>
        <b/>
        <sz val="10"/>
        <color theme="1"/>
        <rFont val="Cambria"/>
        <family val="1"/>
      </rPr>
      <t xml:space="preserve"> 1 </t>
    </r>
    <r>
      <rPr>
        <sz val="10"/>
        <color theme="1"/>
        <rFont val="Cambria"/>
        <family val="1"/>
      </rPr>
      <t>al</t>
    </r>
    <r>
      <rPr>
        <b/>
        <sz val="10"/>
        <color theme="1"/>
        <rFont val="Cambria"/>
        <family val="1"/>
      </rPr>
      <t xml:space="preserve"> 9 </t>
    </r>
    <r>
      <rPr>
        <sz val="10"/>
        <color theme="1"/>
        <rFont val="Cambria"/>
        <family val="1"/>
      </rPr>
      <t>ó</t>
    </r>
    <r>
      <rPr>
        <b/>
        <sz val="10"/>
        <color theme="1"/>
        <rFont val="Cambria"/>
        <family val="1"/>
      </rPr>
      <t xml:space="preserve"> </t>
    </r>
    <r>
      <rPr>
        <b/>
        <sz val="10"/>
        <color rgb="FF000000"/>
        <rFont val="Cambria"/>
        <family val="1"/>
      </rPr>
      <t>25</t>
    </r>
    <r>
      <rPr>
        <sz val="10"/>
        <color rgb="FF000000"/>
        <rFont val="Cambria"/>
        <family val="1"/>
      </rPr>
      <t xml:space="preserve"> ó </t>
    </r>
    <r>
      <rPr>
        <b/>
        <sz val="10"/>
        <color rgb="FF000000"/>
        <rFont val="Cambria"/>
        <family val="1"/>
      </rPr>
      <t>26</t>
    </r>
    <r>
      <rPr>
        <sz val="10"/>
        <color theme="1"/>
        <rFont val="Cambria"/>
        <family val="1"/>
      </rPr>
      <t>.</t>
    </r>
  </si>
  <si>
    <t>Modificada se agregan los códigos 25 y 26</t>
  </si>
  <si>
    <r>
      <t>Cuando el “</t>
    </r>
    <r>
      <rPr>
        <b/>
        <sz val="10"/>
        <color theme="1"/>
        <rFont val="Cambria"/>
        <family val="1"/>
      </rPr>
      <t>TipoGarantia</t>
    </r>
    <r>
      <rPr>
        <sz val="10"/>
        <color theme="1"/>
        <rFont val="Cambria"/>
        <family val="1"/>
      </rPr>
      <t xml:space="preserve">” es </t>
    </r>
    <r>
      <rPr>
        <b/>
        <sz val="10"/>
        <color theme="1"/>
        <rFont val="Cambria"/>
        <family val="1"/>
      </rPr>
      <t>3</t>
    </r>
    <r>
      <rPr>
        <sz val="10"/>
        <color theme="1"/>
        <rFont val="Cambria"/>
        <family val="1"/>
      </rPr>
      <t>, el “</t>
    </r>
    <r>
      <rPr>
        <b/>
        <sz val="10"/>
        <color theme="1"/>
        <rFont val="Cambria"/>
        <family val="1"/>
      </rPr>
      <t xml:space="preserve">TipoMitigador” </t>
    </r>
    <r>
      <rPr>
        <sz val="10"/>
        <color theme="1"/>
        <rFont val="Cambria"/>
        <family val="1"/>
      </rPr>
      <t xml:space="preserve">debe ser </t>
    </r>
    <r>
      <rPr>
        <b/>
        <sz val="10"/>
        <color theme="1"/>
        <rFont val="Cambria"/>
        <family val="1"/>
      </rPr>
      <t>del 10 al 15</t>
    </r>
    <r>
      <rPr>
        <sz val="10"/>
        <color theme="1"/>
        <rFont val="Cambria"/>
        <family val="1"/>
      </rPr>
      <t>.</t>
    </r>
  </si>
  <si>
    <t>Modificada se elimina el mitigador 0</t>
  </si>
  <si>
    <r>
      <t>Cuando el “</t>
    </r>
    <r>
      <rPr>
        <b/>
        <sz val="10"/>
        <color theme="1"/>
        <rFont val="Cambria"/>
        <family val="1"/>
      </rPr>
      <t>TipoGarantia</t>
    </r>
    <r>
      <rPr>
        <sz val="10"/>
        <color theme="1"/>
        <rFont val="Cambria"/>
        <family val="1"/>
      </rPr>
      <t xml:space="preserve">” es </t>
    </r>
    <r>
      <rPr>
        <b/>
        <sz val="10"/>
        <color theme="1"/>
        <rFont val="Cambria"/>
        <family val="1"/>
      </rPr>
      <t>4</t>
    </r>
    <r>
      <rPr>
        <sz val="10"/>
        <color theme="1"/>
        <rFont val="Cambria"/>
        <family val="1"/>
      </rPr>
      <t>, el “</t>
    </r>
    <r>
      <rPr>
        <b/>
        <sz val="10"/>
        <color theme="1"/>
        <rFont val="Cambria"/>
        <family val="1"/>
      </rPr>
      <t>TipoMitigador</t>
    </r>
    <r>
      <rPr>
        <sz val="10"/>
        <color theme="1"/>
        <rFont val="Cambria"/>
        <family val="1"/>
      </rPr>
      <t xml:space="preserve">” debe tener el código </t>
    </r>
    <r>
      <rPr>
        <b/>
        <sz val="10"/>
        <color theme="1"/>
        <rFont val="Cambria"/>
        <family val="1"/>
      </rPr>
      <t>21</t>
    </r>
    <r>
      <rPr>
        <sz val="10"/>
        <color theme="1"/>
        <rFont val="Cambria"/>
        <family val="1"/>
      </rPr>
      <t>.</t>
    </r>
  </si>
  <si>
    <t>Modificada Se elimina el mitigador 27</t>
  </si>
  <si>
    <r>
      <t>Cuando el “</t>
    </r>
    <r>
      <rPr>
        <b/>
        <sz val="10"/>
        <color theme="1"/>
        <rFont val="Cambria"/>
        <family val="1"/>
      </rPr>
      <t>TipoGarantia</t>
    </r>
    <r>
      <rPr>
        <sz val="10"/>
        <color theme="1"/>
        <rFont val="Cambria"/>
        <family val="1"/>
      </rPr>
      <t xml:space="preserve">” es </t>
    </r>
    <r>
      <rPr>
        <b/>
        <sz val="10"/>
        <color rgb="FF000000"/>
        <rFont val="Cambria"/>
        <family val="1"/>
      </rPr>
      <t>6,</t>
    </r>
    <r>
      <rPr>
        <sz val="10"/>
        <color theme="1"/>
        <rFont val="Cambria"/>
        <family val="1"/>
      </rPr>
      <t xml:space="preserve"> el “</t>
    </r>
    <r>
      <rPr>
        <b/>
        <sz val="10"/>
        <color theme="1"/>
        <rFont val="Cambria"/>
        <family val="1"/>
      </rPr>
      <t xml:space="preserve">TipoMitigador” </t>
    </r>
    <r>
      <rPr>
        <sz val="10"/>
        <color theme="1"/>
        <rFont val="Cambria"/>
        <family val="1"/>
      </rPr>
      <t xml:space="preserve">debe ser </t>
    </r>
    <r>
      <rPr>
        <b/>
        <sz val="10"/>
        <color theme="1"/>
        <rFont val="Cambria"/>
        <family val="1"/>
      </rPr>
      <t xml:space="preserve">39 </t>
    </r>
    <r>
      <rPr>
        <sz val="10"/>
        <color theme="1"/>
        <rFont val="Cambria"/>
        <family val="1"/>
      </rPr>
      <t>ó</t>
    </r>
    <r>
      <rPr>
        <b/>
        <sz val="10"/>
        <color theme="1"/>
        <rFont val="Cambria"/>
        <family val="1"/>
      </rPr>
      <t xml:space="preserve"> 40</t>
    </r>
    <r>
      <rPr>
        <sz val="10"/>
        <color theme="1"/>
        <rFont val="Cambria"/>
        <family val="1"/>
      </rPr>
      <t>.</t>
    </r>
  </si>
  <si>
    <t>Se  modifica se cambian los códigos 22, 23 ó28, por 39 y 40</t>
  </si>
  <si>
    <r>
      <t>Cuando el “</t>
    </r>
    <r>
      <rPr>
        <b/>
        <sz val="10"/>
        <color theme="1"/>
        <rFont val="Cambria"/>
        <family val="1"/>
      </rPr>
      <t>TipoGarantia</t>
    </r>
    <r>
      <rPr>
        <sz val="10"/>
        <color theme="1"/>
        <rFont val="Cambria"/>
        <family val="1"/>
      </rPr>
      <t>” es 1, el “</t>
    </r>
    <r>
      <rPr>
        <b/>
        <sz val="10"/>
        <color theme="1"/>
        <rFont val="Cambria"/>
        <family val="1"/>
      </rPr>
      <t>IdGarantia</t>
    </r>
    <r>
      <rPr>
        <sz val="10"/>
        <color theme="1"/>
        <rFont val="Cambria"/>
        <family val="1"/>
      </rPr>
      <t xml:space="preserve">” debe existir en el archivo de </t>
    </r>
    <r>
      <rPr>
        <b/>
        <sz val="10"/>
        <color theme="1"/>
        <rFont val="Cambria"/>
        <family val="1"/>
      </rPr>
      <t>Garantias Fiduciarias y Avales</t>
    </r>
    <r>
      <rPr>
        <sz val="10"/>
        <color theme="1"/>
        <rFont val="Cambria"/>
        <family val="1"/>
      </rPr>
      <t>.</t>
    </r>
  </si>
  <si>
    <r>
      <t>Cuando el “</t>
    </r>
    <r>
      <rPr>
        <b/>
        <sz val="10"/>
        <color rgb="FF000000"/>
        <rFont val="Cambria"/>
        <family val="1"/>
      </rPr>
      <t>TipoGarantia</t>
    </r>
    <r>
      <rPr>
        <sz val="10"/>
        <color rgb="FF000000"/>
        <rFont val="Cambria"/>
        <family val="1"/>
      </rPr>
      <t xml:space="preserve">” es </t>
    </r>
    <r>
      <rPr>
        <b/>
        <sz val="10"/>
        <color rgb="FF000000"/>
        <rFont val="Cambria"/>
        <family val="1"/>
      </rPr>
      <t>2</t>
    </r>
    <r>
      <rPr>
        <sz val="10"/>
        <color rgb="FF000000"/>
        <rFont val="Cambria"/>
        <family val="1"/>
      </rPr>
      <t xml:space="preserve"> el “</t>
    </r>
    <r>
      <rPr>
        <b/>
        <sz val="10"/>
        <color rgb="FF000000"/>
        <rFont val="Cambria"/>
        <family val="1"/>
      </rPr>
      <t>IdGarantia</t>
    </r>
    <r>
      <rPr>
        <sz val="10"/>
        <color rgb="FF000000"/>
        <rFont val="Cambria"/>
        <family val="1"/>
      </rPr>
      <t xml:space="preserve">” debe existir en el archivo de Garantias </t>
    </r>
    <r>
      <rPr>
        <b/>
        <sz val="10"/>
        <color rgb="FF000000"/>
        <rFont val="Cambria"/>
        <family val="1"/>
      </rPr>
      <t>Reales</t>
    </r>
    <r>
      <rPr>
        <sz val="10"/>
        <color rgb="FF000000"/>
        <rFont val="Cambria"/>
        <family val="1"/>
      </rPr>
      <t>.</t>
    </r>
  </si>
  <si>
    <r>
      <t>Cuando el “</t>
    </r>
    <r>
      <rPr>
        <b/>
        <sz val="10"/>
        <color rgb="FF000000"/>
        <rFont val="Cambria"/>
        <family val="1"/>
      </rPr>
      <t>TipoGarantia</t>
    </r>
    <r>
      <rPr>
        <sz val="10"/>
        <color rgb="FF000000"/>
        <rFont val="Cambria"/>
        <family val="1"/>
      </rPr>
      <t xml:space="preserve">” es </t>
    </r>
    <r>
      <rPr>
        <b/>
        <sz val="10"/>
        <color rgb="FF000000"/>
        <rFont val="Cambria"/>
        <family val="1"/>
      </rPr>
      <t>3</t>
    </r>
    <r>
      <rPr>
        <sz val="10"/>
        <color rgb="FF000000"/>
        <rFont val="Cambria"/>
        <family val="1"/>
      </rPr>
      <t xml:space="preserve"> el “</t>
    </r>
    <r>
      <rPr>
        <b/>
        <sz val="10"/>
        <color rgb="FF000000"/>
        <rFont val="Cambria"/>
        <family val="1"/>
      </rPr>
      <t>IdGarantia</t>
    </r>
    <r>
      <rPr>
        <sz val="10"/>
        <color rgb="FF000000"/>
        <rFont val="Cambria"/>
        <family val="1"/>
      </rPr>
      <t xml:space="preserve">” debe existir en el archivo de Garantias </t>
    </r>
    <r>
      <rPr>
        <b/>
        <sz val="10"/>
        <color rgb="FF000000"/>
        <rFont val="Cambria"/>
        <family val="1"/>
      </rPr>
      <t>Valores</t>
    </r>
    <r>
      <rPr>
        <sz val="10"/>
        <color rgb="FF000000"/>
        <rFont val="Cambria"/>
        <family val="1"/>
      </rPr>
      <t>.</t>
    </r>
  </si>
  <si>
    <r>
      <t>Cuando el “</t>
    </r>
    <r>
      <rPr>
        <b/>
        <sz val="10"/>
        <color rgb="FF000000"/>
        <rFont val="Cambria"/>
        <family val="1"/>
      </rPr>
      <t>TipoGarantia</t>
    </r>
    <r>
      <rPr>
        <sz val="10"/>
        <color rgb="FF000000"/>
        <rFont val="Cambria"/>
        <family val="1"/>
      </rPr>
      <t>” es</t>
    </r>
    <r>
      <rPr>
        <b/>
        <sz val="10"/>
        <color rgb="FF000000"/>
        <rFont val="Cambria"/>
        <family val="1"/>
      </rPr>
      <t xml:space="preserve"> 4</t>
    </r>
    <r>
      <rPr>
        <sz val="10"/>
        <color rgb="FF000000"/>
        <rFont val="Cambria"/>
        <family val="1"/>
      </rPr>
      <t xml:space="preserve"> el “</t>
    </r>
    <r>
      <rPr>
        <b/>
        <sz val="10"/>
        <color rgb="FF000000"/>
        <rFont val="Cambria"/>
        <family val="1"/>
      </rPr>
      <t>IdGarantia</t>
    </r>
    <r>
      <rPr>
        <sz val="10"/>
        <color rgb="FF000000"/>
        <rFont val="Cambria"/>
        <family val="1"/>
      </rPr>
      <t xml:space="preserve">” debe existir en el archivo de Garantias </t>
    </r>
    <r>
      <rPr>
        <b/>
        <sz val="10"/>
        <color rgb="FF000000"/>
        <rFont val="Cambria"/>
        <family val="1"/>
      </rPr>
      <t>Cartas</t>
    </r>
    <r>
      <rPr>
        <sz val="10"/>
        <color rgb="FF000000"/>
        <rFont val="Cambria"/>
        <family val="1"/>
      </rPr>
      <t xml:space="preserve"> de </t>
    </r>
    <r>
      <rPr>
        <b/>
        <sz val="10"/>
        <color rgb="FF000000"/>
        <rFont val="Cambria"/>
        <family val="1"/>
      </rPr>
      <t>Crédito</t>
    </r>
    <r>
      <rPr>
        <sz val="10"/>
        <color rgb="FF000000"/>
        <rFont val="Cambria"/>
        <family val="1"/>
      </rPr>
      <t>.</t>
    </r>
  </si>
  <si>
    <r>
      <t>Cuando el “</t>
    </r>
    <r>
      <rPr>
        <b/>
        <sz val="10"/>
        <color rgb="FF000000"/>
        <rFont val="Cambria"/>
        <family val="1"/>
      </rPr>
      <t>TipoGarantia</t>
    </r>
    <r>
      <rPr>
        <sz val="10"/>
        <color rgb="FF000000"/>
        <rFont val="Cambria"/>
        <family val="1"/>
      </rPr>
      <t xml:space="preserve">” es </t>
    </r>
    <r>
      <rPr>
        <b/>
        <sz val="10"/>
        <color rgb="FF000000"/>
        <rFont val="Cambria"/>
        <family val="1"/>
      </rPr>
      <t>6</t>
    </r>
    <r>
      <rPr>
        <sz val="10"/>
        <color rgb="FF000000"/>
        <rFont val="Cambria"/>
        <family val="1"/>
      </rPr>
      <t xml:space="preserve"> el “</t>
    </r>
    <r>
      <rPr>
        <b/>
        <sz val="10"/>
        <color rgb="FF000000"/>
        <rFont val="Cambria"/>
        <family val="1"/>
      </rPr>
      <t>IdGarantia</t>
    </r>
    <r>
      <rPr>
        <sz val="10"/>
        <color rgb="FF000000"/>
        <rFont val="Cambria"/>
        <family val="1"/>
      </rPr>
      <t xml:space="preserve">” debe existir en el archivo de Garantias </t>
    </r>
    <r>
      <rPr>
        <b/>
        <sz val="10"/>
        <color rgb="FF000000"/>
        <rFont val="Cambria"/>
        <family val="1"/>
      </rPr>
      <t>Facturas</t>
    </r>
    <r>
      <rPr>
        <sz val="10"/>
        <color rgb="FF000000"/>
        <rFont val="Cambria"/>
        <family val="1"/>
      </rPr>
      <t xml:space="preserve"> </t>
    </r>
    <r>
      <rPr>
        <b/>
        <sz val="10"/>
        <color rgb="FF000000"/>
        <rFont val="Cambria"/>
        <family val="1"/>
      </rPr>
      <t>Cedidas</t>
    </r>
    <r>
      <rPr>
        <sz val="10"/>
        <color rgb="FF000000"/>
        <rFont val="Cambria"/>
        <family val="1"/>
      </rPr>
      <t>.</t>
    </r>
  </si>
  <si>
    <r>
      <t>Cuando el “</t>
    </r>
    <r>
      <rPr>
        <b/>
        <sz val="10"/>
        <color rgb="FF000000"/>
        <rFont val="Cambria"/>
        <family val="1"/>
      </rPr>
      <t>TipoGarantia</t>
    </r>
    <r>
      <rPr>
        <sz val="10"/>
        <color rgb="FF000000"/>
        <rFont val="Cambria"/>
        <family val="1"/>
      </rPr>
      <t xml:space="preserve">” es </t>
    </r>
    <r>
      <rPr>
        <b/>
        <sz val="10"/>
        <color rgb="FF000000"/>
        <rFont val="Cambria"/>
        <family val="1"/>
      </rPr>
      <t>9</t>
    </r>
    <r>
      <rPr>
        <sz val="10"/>
        <color rgb="FF000000"/>
        <rFont val="Cambria"/>
        <family val="1"/>
      </rPr>
      <t xml:space="preserve"> el “</t>
    </r>
    <r>
      <rPr>
        <b/>
        <sz val="10"/>
        <color rgb="FF000000"/>
        <rFont val="Cambria"/>
        <family val="1"/>
      </rPr>
      <t>IdGarantia</t>
    </r>
    <r>
      <rPr>
        <sz val="10"/>
        <color rgb="FF000000"/>
        <rFont val="Cambria"/>
        <family val="1"/>
      </rPr>
      <t xml:space="preserve">” debe existir en el archivo Garantias </t>
    </r>
    <r>
      <rPr>
        <b/>
        <sz val="10"/>
        <color rgb="FF000000"/>
        <rFont val="Cambria"/>
        <family val="1"/>
      </rPr>
      <t>Mobiliarias.</t>
    </r>
  </si>
  <si>
    <r>
      <t xml:space="preserve">El campo </t>
    </r>
    <r>
      <rPr>
        <b/>
        <sz val="10"/>
        <color theme="1"/>
        <rFont val="Cambria"/>
        <family val="1"/>
      </rPr>
      <t>“TipoMitigador</t>
    </r>
    <r>
      <rPr>
        <sz val="10"/>
        <color theme="1"/>
        <rFont val="Cambria"/>
        <family val="1"/>
      </rPr>
      <t xml:space="preserve">” no debe ser </t>
    </r>
    <r>
      <rPr>
        <b/>
        <sz val="10"/>
        <color theme="1"/>
        <rFont val="Cambria"/>
        <family val="1"/>
      </rPr>
      <t xml:space="preserve">21 </t>
    </r>
    <r>
      <rPr>
        <sz val="10"/>
        <color theme="1"/>
        <rFont val="Cambria"/>
        <family val="1"/>
      </rPr>
      <t>si se cumple con lo siguiente: 
a.        El valor del campo “IdEntidadCartaCredito” del Archivo de Garantías Cartas de Crédito, correspondiente al campo “IdGarantia” del Archivo de Garantías Cartas de Crédito con un código igual al incluido en el campo ““IdGarantia”” del Archivo de Garantías de Operaciones, es igual al valor del campo “IdEntidad” del encabezado de este archivo.</t>
    </r>
  </si>
  <si>
    <t>se elimina el código 27</t>
  </si>
  <si>
    <r>
      <t>El campo “</t>
    </r>
    <r>
      <rPr>
        <b/>
        <sz val="10"/>
        <color theme="1"/>
        <rFont val="Cambria"/>
        <family val="1"/>
      </rPr>
      <t>TipoMitigador</t>
    </r>
    <r>
      <rPr>
        <sz val="10"/>
        <color theme="1"/>
        <rFont val="Cambria"/>
        <family val="1"/>
      </rPr>
      <t xml:space="preserve">” no debe ser </t>
    </r>
    <r>
      <rPr>
        <b/>
        <sz val="10"/>
        <color theme="1"/>
        <rFont val="Cambria"/>
        <family val="1"/>
      </rPr>
      <t>21</t>
    </r>
    <r>
      <rPr>
        <sz val="10"/>
        <color theme="1"/>
        <rFont val="Cambria"/>
        <family val="1"/>
      </rPr>
      <t xml:space="preserve"> si se cumple con lo siguiente:
 b.       El valor del campo “IdEntidadCartaCredito” correspondiente al campo “IdGarantia” del XML de Garantías Cartas de Crédito con un código igual al incluido en el campo “IdGarantia” del XML de Garantías de Operaciones, corresponde a una entidad del  mismo grupo financiero al que corresponde la entidad.</t>
    </r>
  </si>
  <si>
    <r>
      <t>El “</t>
    </r>
    <r>
      <rPr>
        <b/>
        <sz val="10"/>
        <color theme="1"/>
        <rFont val="Cambria"/>
        <family val="1"/>
      </rPr>
      <t>TipoMitigador</t>
    </r>
    <r>
      <rPr>
        <sz val="10"/>
        <color theme="1"/>
        <rFont val="Cambria"/>
        <family val="1"/>
      </rPr>
      <t xml:space="preserve">” no debe ser </t>
    </r>
    <r>
      <rPr>
        <b/>
        <sz val="10"/>
        <color theme="1"/>
        <rFont val="Cambria"/>
        <family val="1"/>
      </rPr>
      <t>21</t>
    </r>
    <r>
      <rPr>
        <sz val="10"/>
        <color theme="1"/>
        <rFont val="Cambria"/>
        <family val="1"/>
      </rPr>
      <t xml:space="preserve"> si se cumple con lo siguiente: 
c.        El valor del campo "IdEntidadCartaCredito" correspondiente al campo "IdGarantia" del Archivo de Garantías Cartas de Crédito con un código igual al incluido en el campo "IdGarantia" del Archivo de Garantías de Operaciones, corresponde a una entidad que en la tabla “Entidades” en la base de datos de la SUGEF, tiene un valor en el campo "Es Activo" distinto a 1.</t>
    </r>
  </si>
  <si>
    <t>Modificada se elimina el codigo 27</t>
  </si>
  <si>
    <r>
      <t>Si el “</t>
    </r>
    <r>
      <rPr>
        <b/>
        <sz val="10"/>
        <color rgb="FF000000"/>
        <rFont val="Cambria"/>
        <family val="1"/>
      </rPr>
      <t>IndicadorInscripcionGarantia</t>
    </r>
    <r>
      <rPr>
        <sz val="10"/>
        <color rgb="FF000000"/>
        <rFont val="Cambria"/>
        <family val="1"/>
      </rPr>
      <t xml:space="preserve">” es </t>
    </r>
    <r>
      <rPr>
        <b/>
        <sz val="10"/>
        <color rgb="FF000000"/>
        <rFont val="Cambria"/>
        <family val="1"/>
      </rPr>
      <t>2</t>
    </r>
    <r>
      <rPr>
        <sz val="10"/>
        <color rgb="FF000000"/>
        <rFont val="Cambria"/>
        <family val="1"/>
      </rPr>
      <t xml:space="preserve"> ó </t>
    </r>
    <r>
      <rPr>
        <b/>
        <sz val="10"/>
        <color rgb="FF000000"/>
        <rFont val="Cambria"/>
        <family val="1"/>
      </rPr>
      <t>3</t>
    </r>
    <r>
      <rPr>
        <sz val="10"/>
        <color rgb="FF000000"/>
        <rFont val="Cambria"/>
        <family val="1"/>
      </rPr>
      <t>, la “</t>
    </r>
    <r>
      <rPr>
        <b/>
        <sz val="10"/>
        <color rgb="FF000000"/>
        <rFont val="Cambria"/>
        <family val="1"/>
      </rPr>
      <t>FechaPresentacionRegistroGarantia</t>
    </r>
    <r>
      <rPr>
        <sz val="10"/>
        <color rgb="FF000000"/>
        <rFont val="Cambria"/>
        <family val="1"/>
      </rPr>
      <t>” debe contener valor.</t>
    </r>
  </si>
  <si>
    <r>
      <t xml:space="preserve">Los códigos </t>
    </r>
    <r>
      <rPr>
        <b/>
        <sz val="10"/>
        <color theme="1"/>
        <rFont val="Cambria"/>
        <family val="1"/>
      </rPr>
      <t>3, 4, 7, 8, 11, 12, 15, 16, 19, 20, 23, 24, 25 ó 26</t>
    </r>
    <r>
      <rPr>
        <sz val="10"/>
        <color theme="1"/>
        <rFont val="Cambria"/>
        <family val="1"/>
      </rPr>
      <t xml:space="preserve"> de la tabla “</t>
    </r>
    <r>
      <rPr>
        <b/>
        <sz val="10"/>
        <color theme="1"/>
        <rFont val="Cambria"/>
        <family val="1"/>
      </rPr>
      <t>TipoDocumentoLegal</t>
    </r>
    <r>
      <rPr>
        <sz val="10"/>
        <color theme="1"/>
        <rFont val="Cambria"/>
        <family val="1"/>
      </rPr>
      <t xml:space="preserve">” no se pueden utilizar para periodos posteriores a </t>
    </r>
    <r>
      <rPr>
        <b/>
        <sz val="10"/>
        <color theme="1"/>
        <rFont val="Cambria"/>
        <family val="1"/>
      </rPr>
      <t>diciembre 2023</t>
    </r>
    <r>
      <rPr>
        <sz val="10"/>
        <color theme="1"/>
        <rFont val="Cambria"/>
        <family val="1"/>
      </rPr>
      <t>.</t>
    </r>
  </si>
  <si>
    <r>
      <t>Cuando el “</t>
    </r>
    <r>
      <rPr>
        <b/>
        <sz val="10"/>
        <color theme="1"/>
        <rFont val="Cambria"/>
        <family val="1"/>
      </rPr>
      <t>TipoDocumentoLegal</t>
    </r>
    <r>
      <rPr>
        <sz val="10"/>
        <color theme="1"/>
        <rFont val="Cambria"/>
        <family val="1"/>
      </rPr>
      <t xml:space="preserve">” tiene los códigos </t>
    </r>
    <r>
      <rPr>
        <b/>
        <sz val="10"/>
        <color theme="1"/>
        <rFont val="Cambria"/>
        <family val="1"/>
      </rPr>
      <t>2, 6, 10, 14, 18,</t>
    </r>
    <r>
      <rPr>
        <sz val="10"/>
        <color theme="1"/>
        <rFont val="Cambria"/>
        <family val="1"/>
      </rPr>
      <t xml:space="preserve"> los campos del </t>
    </r>
    <r>
      <rPr>
        <b/>
        <sz val="10"/>
        <color theme="1"/>
        <rFont val="Cambria"/>
        <family val="1"/>
      </rPr>
      <t>Archivo de Gravámenes</t>
    </r>
    <r>
      <rPr>
        <sz val="10"/>
        <color theme="1"/>
        <rFont val="Cambria"/>
        <family val="1"/>
      </rPr>
      <t xml:space="preserve"> deben contener valores para ese </t>
    </r>
    <r>
      <rPr>
        <b/>
        <sz val="10"/>
        <color theme="1"/>
        <rFont val="Cambria"/>
        <family val="1"/>
      </rPr>
      <t>IdGarantia</t>
    </r>
    <r>
      <rPr>
        <sz val="10"/>
        <color theme="1"/>
        <rFont val="Cambria"/>
        <family val="1"/>
      </rPr>
      <t>.</t>
    </r>
  </si>
  <si>
    <t>Modificada se eliminan los códigos 3, 4, 7, 8, 11, 12, 15, 16  19 ó 20</t>
  </si>
  <si>
    <r>
      <t>Cuando el “</t>
    </r>
    <r>
      <rPr>
        <b/>
        <sz val="10"/>
        <color theme="1"/>
        <rFont val="Cambria"/>
        <family val="1"/>
      </rPr>
      <t>TipoMitigador</t>
    </r>
    <r>
      <rPr>
        <sz val="10"/>
        <color theme="1"/>
        <rFont val="Cambria"/>
        <family val="1"/>
      </rPr>
      <t>”</t>
    </r>
    <r>
      <rPr>
        <b/>
        <sz val="10"/>
        <color theme="1"/>
        <rFont val="Cambria"/>
        <family val="1"/>
      </rPr>
      <t xml:space="preserve"> </t>
    </r>
    <r>
      <rPr>
        <sz val="10"/>
        <color theme="1"/>
        <rFont val="Cambria"/>
        <family val="1"/>
      </rPr>
      <t xml:space="preserve">es del </t>
    </r>
    <r>
      <rPr>
        <b/>
        <sz val="10"/>
        <color theme="1"/>
        <rFont val="Cambria"/>
        <family val="1"/>
      </rPr>
      <t xml:space="preserve">1,2,3,7,8,9 </t>
    </r>
    <r>
      <rPr>
        <sz val="10"/>
        <color theme="1"/>
        <rFont val="Cambria"/>
        <family val="1"/>
      </rPr>
      <t>el campo “</t>
    </r>
    <r>
      <rPr>
        <b/>
        <sz val="10"/>
        <color theme="1"/>
        <rFont val="Cambria"/>
        <family val="1"/>
      </rPr>
      <t>TipoDocumentoLegal</t>
    </r>
    <r>
      <rPr>
        <sz val="10"/>
        <color theme="1"/>
        <rFont val="Cambria"/>
        <family val="1"/>
      </rPr>
      <t xml:space="preserve">” debe ser </t>
    </r>
    <r>
      <rPr>
        <b/>
        <sz val="10"/>
        <color theme="1"/>
        <rFont val="Cambria"/>
        <family val="1"/>
      </rPr>
      <t>1</t>
    </r>
    <r>
      <rPr>
        <sz val="10"/>
        <color theme="1"/>
        <rFont val="Cambria"/>
        <family val="1"/>
      </rPr>
      <t>,</t>
    </r>
    <r>
      <rPr>
        <b/>
        <sz val="10"/>
        <color theme="1"/>
        <rFont val="Cambria"/>
        <family val="1"/>
      </rPr>
      <t xml:space="preserve"> 2</t>
    </r>
    <r>
      <rPr>
        <sz val="10"/>
        <color theme="1"/>
        <rFont val="Cambria"/>
        <family val="1"/>
      </rPr>
      <t>,</t>
    </r>
    <r>
      <rPr>
        <b/>
        <sz val="10"/>
        <color theme="1"/>
        <rFont val="Cambria"/>
        <family val="1"/>
      </rPr>
      <t xml:space="preserve"> 5</t>
    </r>
    <r>
      <rPr>
        <sz val="10"/>
        <color theme="1"/>
        <rFont val="Cambria"/>
        <family val="1"/>
      </rPr>
      <t>,</t>
    </r>
    <r>
      <rPr>
        <b/>
        <sz val="10"/>
        <color theme="1"/>
        <rFont val="Cambria"/>
        <family val="1"/>
      </rPr>
      <t xml:space="preserve"> 6</t>
    </r>
    <r>
      <rPr>
        <sz val="10"/>
        <color theme="1"/>
        <rFont val="Cambria"/>
        <family val="1"/>
      </rPr>
      <t>,</t>
    </r>
    <r>
      <rPr>
        <b/>
        <sz val="10"/>
        <color theme="1"/>
        <rFont val="Cambria"/>
        <family val="1"/>
      </rPr>
      <t xml:space="preserve"> 9</t>
    </r>
    <r>
      <rPr>
        <sz val="10"/>
        <color theme="1"/>
        <rFont val="Cambria"/>
        <family val="1"/>
      </rPr>
      <t>,</t>
    </r>
    <r>
      <rPr>
        <b/>
        <sz val="10"/>
        <color theme="1"/>
        <rFont val="Cambria"/>
        <family val="1"/>
      </rPr>
      <t xml:space="preserve"> 10</t>
    </r>
    <r>
      <rPr>
        <sz val="10"/>
        <color theme="1"/>
        <rFont val="Cambria"/>
        <family val="1"/>
      </rPr>
      <t>,</t>
    </r>
    <r>
      <rPr>
        <b/>
        <sz val="10"/>
        <color theme="1"/>
        <rFont val="Cambria"/>
        <family val="1"/>
      </rPr>
      <t xml:space="preserve"> 13</t>
    </r>
    <r>
      <rPr>
        <sz val="10"/>
        <color theme="1"/>
        <rFont val="Cambria"/>
        <family val="1"/>
      </rPr>
      <t>,</t>
    </r>
    <r>
      <rPr>
        <b/>
        <sz val="10"/>
        <color theme="1"/>
        <rFont val="Cambria"/>
        <family val="1"/>
      </rPr>
      <t xml:space="preserve"> 14</t>
    </r>
    <r>
      <rPr>
        <sz val="10"/>
        <color theme="1"/>
        <rFont val="Cambria"/>
        <family val="1"/>
      </rPr>
      <t>,</t>
    </r>
    <r>
      <rPr>
        <b/>
        <sz val="10"/>
        <color theme="1"/>
        <rFont val="Cambria"/>
        <family val="1"/>
      </rPr>
      <t xml:space="preserve"> 17</t>
    </r>
    <r>
      <rPr>
        <sz val="10"/>
        <color theme="1"/>
        <rFont val="Cambria"/>
        <family val="1"/>
      </rPr>
      <t>,</t>
    </r>
    <r>
      <rPr>
        <b/>
        <sz val="10"/>
        <color theme="1"/>
        <rFont val="Cambria"/>
        <family val="1"/>
      </rPr>
      <t xml:space="preserve"> 18</t>
    </r>
    <r>
      <rPr>
        <sz val="10"/>
        <color theme="1"/>
        <rFont val="Cambria"/>
        <family val="1"/>
      </rPr>
      <t xml:space="preserve"> ó </t>
    </r>
    <r>
      <rPr>
        <b/>
        <sz val="10"/>
        <color theme="1"/>
        <rFont val="Cambria"/>
        <family val="1"/>
      </rPr>
      <t>28</t>
    </r>
    <r>
      <rPr>
        <sz val="10"/>
        <color theme="1"/>
        <rFont val="Cambria"/>
        <family val="1"/>
      </rPr>
      <t>.</t>
    </r>
  </si>
  <si>
    <t>Modificada  se eliminan los códigos de tipo mitigador 4,5,6 y tipo documento legal 3,4,7,8,11,12,15,16,19,20,21 grados mayores al segundo</t>
  </si>
  <si>
    <r>
      <t>Cuando el “</t>
    </r>
    <r>
      <rPr>
        <b/>
        <sz val="10"/>
        <color theme="1"/>
        <rFont val="Cambria"/>
        <family val="1"/>
      </rPr>
      <t xml:space="preserve">TipoMitigador” </t>
    </r>
    <r>
      <rPr>
        <sz val="10"/>
        <color theme="1"/>
        <rFont val="Cambria"/>
        <family val="1"/>
      </rPr>
      <t xml:space="preserve">es del </t>
    </r>
    <r>
      <rPr>
        <b/>
        <sz val="10"/>
        <color theme="1"/>
        <rFont val="Cambria"/>
        <family val="1"/>
      </rPr>
      <t xml:space="preserve">4,5,6 </t>
    </r>
    <r>
      <rPr>
        <sz val="10"/>
        <color theme="1"/>
        <rFont val="Cambria"/>
        <family val="1"/>
      </rPr>
      <t>el campo “</t>
    </r>
    <r>
      <rPr>
        <b/>
        <sz val="10"/>
        <color theme="1"/>
        <rFont val="Cambria"/>
        <family val="1"/>
      </rPr>
      <t>TipoDocumentoLegal</t>
    </r>
    <r>
      <rPr>
        <sz val="10"/>
        <color theme="1"/>
        <rFont val="Cambria"/>
        <family val="1"/>
      </rPr>
      <t>” debe ser 5 ó6.</t>
    </r>
  </si>
  <si>
    <r>
      <t>Cuando el “</t>
    </r>
    <r>
      <rPr>
        <b/>
        <sz val="10"/>
        <color theme="1"/>
        <rFont val="Cambria"/>
        <family val="1"/>
      </rPr>
      <t xml:space="preserve">TipoGarantia” </t>
    </r>
    <r>
      <rPr>
        <sz val="10"/>
        <color theme="1"/>
        <rFont val="Cambria"/>
        <family val="1"/>
      </rPr>
      <t xml:space="preserve">es </t>
    </r>
    <r>
      <rPr>
        <b/>
        <sz val="10"/>
        <color theme="1"/>
        <rFont val="Cambria"/>
        <family val="1"/>
      </rPr>
      <t xml:space="preserve">8 </t>
    </r>
    <r>
      <rPr>
        <sz val="10"/>
        <color theme="1"/>
        <rFont val="Cambria"/>
        <family val="1"/>
      </rPr>
      <t>el “</t>
    </r>
    <r>
      <rPr>
        <b/>
        <sz val="10"/>
        <color theme="1"/>
        <rFont val="Cambria"/>
        <family val="1"/>
      </rPr>
      <t>TipoMitigador</t>
    </r>
    <r>
      <rPr>
        <sz val="10"/>
        <color theme="1"/>
        <rFont val="Cambria"/>
        <family val="1"/>
      </rPr>
      <t xml:space="preserve">” debe ser </t>
    </r>
    <r>
      <rPr>
        <b/>
        <sz val="10"/>
        <color theme="1"/>
        <rFont val="Cambria"/>
        <family val="1"/>
      </rPr>
      <t>16</t>
    </r>
    <r>
      <rPr>
        <sz val="10"/>
        <color theme="1"/>
        <rFont val="Cambria"/>
        <family val="1"/>
      </rPr>
      <t xml:space="preserve"> y “</t>
    </r>
    <r>
      <rPr>
        <b/>
        <sz val="10"/>
        <color theme="1"/>
        <rFont val="Cambria"/>
        <family val="1"/>
      </rPr>
      <t>TipoDocumentoLegal</t>
    </r>
    <r>
      <rPr>
        <sz val="10"/>
        <color theme="1"/>
        <rFont val="Cambria"/>
        <family val="1"/>
      </rPr>
      <t xml:space="preserve">” debe ser </t>
    </r>
    <r>
      <rPr>
        <b/>
        <sz val="10"/>
        <color theme="1"/>
        <rFont val="Cambria"/>
        <family val="1"/>
      </rPr>
      <t>27</t>
    </r>
    <r>
      <rPr>
        <sz val="10"/>
        <color theme="1"/>
        <rFont val="Cambria"/>
        <family val="1"/>
      </rPr>
      <t>.</t>
    </r>
  </si>
  <si>
    <t>Modificada se agrega la parte de tipo garantia</t>
  </si>
  <si>
    <r>
      <t>Cuando el “</t>
    </r>
    <r>
      <rPr>
        <b/>
        <sz val="10"/>
        <color theme="1"/>
        <rFont val="Cambria"/>
        <family val="1"/>
      </rPr>
      <t xml:space="preserve">TipoMitigador” </t>
    </r>
    <r>
      <rPr>
        <sz val="10"/>
        <color theme="1"/>
        <rFont val="Cambria"/>
        <family val="1"/>
      </rPr>
      <t xml:space="preserve">es del </t>
    </r>
    <r>
      <rPr>
        <b/>
        <sz val="10"/>
        <color theme="1"/>
        <rFont val="Cambria"/>
        <family val="1"/>
      </rPr>
      <t>10 al 15</t>
    </r>
    <r>
      <rPr>
        <sz val="10"/>
        <color theme="1"/>
        <rFont val="Cambria"/>
        <family val="1"/>
      </rPr>
      <t xml:space="preserve"> </t>
    </r>
    <r>
      <rPr>
        <b/>
        <sz val="10"/>
        <color theme="1"/>
        <rFont val="Cambria"/>
        <family val="1"/>
      </rPr>
      <t>ó  41 el “TipoDocumentoLegal</t>
    </r>
    <r>
      <rPr>
        <sz val="10"/>
        <color theme="1"/>
        <rFont val="Cambria"/>
        <family val="1"/>
      </rPr>
      <t xml:space="preserve">” debe ser </t>
    </r>
    <r>
      <rPr>
        <b/>
        <sz val="10"/>
        <color theme="1"/>
        <rFont val="Cambria"/>
        <family val="1"/>
      </rPr>
      <t>21</t>
    </r>
    <r>
      <rPr>
        <sz val="10"/>
        <color theme="1"/>
        <rFont val="Cambria"/>
        <family val="1"/>
      </rPr>
      <t>.</t>
    </r>
  </si>
  <si>
    <r>
      <t>Cuando el “</t>
    </r>
    <r>
      <rPr>
        <b/>
        <sz val="10"/>
        <color theme="1"/>
        <rFont val="Cambria"/>
        <family val="1"/>
      </rPr>
      <t xml:space="preserve">TipoMitigador” </t>
    </r>
    <r>
      <rPr>
        <sz val="10"/>
        <color theme="1"/>
        <rFont val="Cambria"/>
        <family val="1"/>
      </rPr>
      <t xml:space="preserve">es </t>
    </r>
    <r>
      <rPr>
        <b/>
        <sz val="10"/>
        <color theme="1"/>
        <rFont val="Cambria"/>
        <family val="1"/>
      </rPr>
      <t>21</t>
    </r>
    <r>
      <rPr>
        <sz val="10"/>
        <color theme="1"/>
        <rFont val="Cambria"/>
        <family val="1"/>
      </rPr>
      <t xml:space="preserve"> el “</t>
    </r>
    <r>
      <rPr>
        <b/>
        <sz val="10"/>
        <color theme="1"/>
        <rFont val="Cambria"/>
        <family val="1"/>
      </rPr>
      <t>TipoDocumentoLegal</t>
    </r>
    <r>
      <rPr>
        <sz val="10"/>
        <color theme="1"/>
        <rFont val="Cambria"/>
        <family val="1"/>
      </rPr>
      <t xml:space="preserve">” debe ser </t>
    </r>
    <r>
      <rPr>
        <b/>
        <sz val="10"/>
        <color theme="1"/>
        <rFont val="Cambria"/>
        <family val="1"/>
      </rPr>
      <t>30</t>
    </r>
    <r>
      <rPr>
        <sz val="10"/>
        <color theme="1"/>
        <rFont val="Cambria"/>
        <family val="1"/>
      </rPr>
      <t>.</t>
    </r>
  </si>
  <si>
    <t>Modificada se elimina el código 27</t>
  </si>
  <si>
    <r>
      <t>Cuando el “</t>
    </r>
    <r>
      <rPr>
        <b/>
        <sz val="10"/>
        <color theme="1"/>
        <rFont val="Cambria"/>
        <family val="1"/>
      </rPr>
      <t xml:space="preserve">TipoMitigador” </t>
    </r>
    <r>
      <rPr>
        <sz val="10"/>
        <color theme="1"/>
        <rFont val="Cambria"/>
        <family val="1"/>
      </rPr>
      <t xml:space="preserve">es </t>
    </r>
    <r>
      <rPr>
        <b/>
        <sz val="10"/>
        <color theme="1"/>
        <rFont val="Cambria"/>
        <family val="1"/>
      </rPr>
      <t>39 ó 40</t>
    </r>
    <r>
      <rPr>
        <sz val="10"/>
        <color theme="1"/>
        <rFont val="Cambria"/>
        <family val="1"/>
      </rPr>
      <t xml:space="preserve"> el “</t>
    </r>
    <r>
      <rPr>
        <b/>
        <sz val="10"/>
        <color theme="1"/>
        <rFont val="Cambria"/>
        <family val="1"/>
      </rPr>
      <t>TipoDocumentoLegal</t>
    </r>
    <r>
      <rPr>
        <sz val="10"/>
        <color theme="1"/>
        <rFont val="Cambria"/>
        <family val="1"/>
      </rPr>
      <t xml:space="preserve">” debe ser </t>
    </r>
    <r>
      <rPr>
        <b/>
        <sz val="10"/>
        <color theme="1"/>
        <rFont val="Cambria"/>
        <family val="1"/>
      </rPr>
      <t>31</t>
    </r>
    <r>
      <rPr>
        <sz val="10"/>
        <color theme="1"/>
        <rFont val="Cambria"/>
        <family val="1"/>
      </rPr>
      <t>.</t>
    </r>
  </si>
  <si>
    <t>Modificada Se cambian  los códigos del 22 o 23 al 39 y 40</t>
  </si>
  <si>
    <r>
      <t>Si el campo "</t>
    </r>
    <r>
      <rPr>
        <b/>
        <sz val="10"/>
        <color rgb="FF000000"/>
        <rFont val="Cambria"/>
        <family val="1"/>
      </rPr>
      <t>PatrimonioFideicometido</t>
    </r>
    <r>
      <rPr>
        <sz val="10"/>
        <color rgb="FF000000"/>
        <rFont val="Cambria"/>
        <family val="1"/>
      </rPr>
      <t>" es igual a "S", se debe indicar un valor en el campo “</t>
    </r>
    <r>
      <rPr>
        <b/>
        <sz val="10"/>
        <color rgb="FF000000"/>
        <rFont val="Cambria"/>
        <family val="1"/>
      </rPr>
      <t>IdFideicomisoGarantia”</t>
    </r>
    <r>
      <rPr>
        <sz val="10"/>
        <color rgb="FF000000"/>
        <rFont val="Cambria"/>
        <family val="1"/>
      </rPr>
      <t xml:space="preserve"> y este debe de existir en el </t>
    </r>
    <r>
      <rPr>
        <b/>
        <sz val="10"/>
        <color rgb="FF000000"/>
        <rFont val="Cambria"/>
        <family val="1"/>
      </rPr>
      <t>Archivo de Fideicomisos</t>
    </r>
    <r>
      <rPr>
        <sz val="10"/>
        <color rgb="FF000000"/>
        <rFont val="Cambria"/>
        <family val="1"/>
      </rPr>
      <t>.</t>
    </r>
  </si>
  <si>
    <r>
      <t>El campo “</t>
    </r>
    <r>
      <rPr>
        <b/>
        <sz val="10"/>
        <color rgb="FF000000"/>
        <rFont val="Cambria"/>
        <family val="1"/>
      </rPr>
      <t>TipoMonedaValorNominalGarantia</t>
    </r>
    <r>
      <rPr>
        <sz val="10"/>
        <color rgb="FF000000"/>
        <rFont val="Cambria"/>
        <family val="1"/>
      </rPr>
      <t>” es obligatorio cuando el campo “</t>
    </r>
    <r>
      <rPr>
        <b/>
        <sz val="10"/>
        <color rgb="FF000000"/>
        <rFont val="Cambria"/>
        <family val="1"/>
      </rPr>
      <t>ValorNominalGarantia</t>
    </r>
    <r>
      <rPr>
        <sz val="10"/>
        <color rgb="FF000000"/>
        <rFont val="Cambria"/>
        <family val="1"/>
      </rPr>
      <t xml:space="preserve">” es mayor que </t>
    </r>
    <r>
      <rPr>
        <b/>
        <sz val="10"/>
        <color rgb="FF000000"/>
        <rFont val="Cambria"/>
        <family val="1"/>
      </rPr>
      <t>cero</t>
    </r>
    <r>
      <rPr>
        <sz val="10"/>
        <color rgb="FF000000"/>
        <rFont val="Cambria"/>
        <family val="1"/>
      </rPr>
      <t>.</t>
    </r>
  </si>
  <si>
    <r>
      <t>Cuando el “</t>
    </r>
    <r>
      <rPr>
        <b/>
        <sz val="10"/>
        <color theme="1"/>
        <rFont val="Cambria"/>
        <family val="1"/>
      </rPr>
      <t>TipoMitigador</t>
    </r>
    <r>
      <rPr>
        <sz val="10"/>
        <color theme="1"/>
        <rFont val="Cambria"/>
        <family val="1"/>
      </rPr>
      <t xml:space="preserve">” es </t>
    </r>
    <r>
      <rPr>
        <b/>
        <sz val="10"/>
        <color theme="1"/>
        <rFont val="Cambria"/>
        <family val="1"/>
      </rPr>
      <t>8</t>
    </r>
    <r>
      <rPr>
        <sz val="10"/>
        <color theme="1"/>
        <rFont val="Cambria"/>
        <family val="1"/>
      </rPr>
      <t xml:space="preserve"> el valor reportado en los campos “</t>
    </r>
    <r>
      <rPr>
        <b/>
        <sz val="10"/>
        <color theme="1"/>
        <rFont val="Cambria"/>
        <family val="1"/>
      </rPr>
      <t>MontoUltimaTasacionTerreno</t>
    </r>
    <r>
      <rPr>
        <sz val="10"/>
        <color theme="1"/>
        <rFont val="Cambria"/>
        <family val="1"/>
      </rPr>
      <t>” y “</t>
    </r>
    <r>
      <rPr>
        <b/>
        <sz val="10"/>
        <color theme="1"/>
        <rFont val="Cambria"/>
        <family val="1"/>
      </rPr>
      <t>MontoTasacionActualizadaTerreno</t>
    </r>
    <r>
      <rPr>
        <sz val="10"/>
        <color theme="1"/>
        <rFont val="Cambria"/>
        <family val="1"/>
      </rPr>
      <t>” del archivo Garantías Reales debe ser 0.</t>
    </r>
  </si>
  <si>
    <t>modificad se elimina el mitigador  9</t>
  </si>
  <si>
    <r>
      <t>Cuando el “</t>
    </r>
    <r>
      <rPr>
        <b/>
        <sz val="10"/>
        <color theme="1"/>
        <rFont val="Cambria"/>
        <family val="1"/>
      </rPr>
      <t>TipoMitigador</t>
    </r>
    <r>
      <rPr>
        <sz val="10"/>
        <color theme="1"/>
        <rFont val="Cambria"/>
        <family val="1"/>
      </rPr>
      <t xml:space="preserve">” sea </t>
    </r>
    <r>
      <rPr>
        <b/>
        <sz val="10"/>
        <color theme="1"/>
        <rFont val="Cambria"/>
        <family val="1"/>
      </rPr>
      <t>diferente</t>
    </r>
    <r>
      <rPr>
        <sz val="10"/>
        <color theme="1"/>
        <rFont val="Cambria"/>
        <family val="1"/>
      </rPr>
      <t xml:space="preserve"> a </t>
    </r>
    <r>
      <rPr>
        <b/>
        <sz val="10"/>
        <color theme="1"/>
        <rFont val="Cambria"/>
        <family val="1"/>
      </rPr>
      <t>17</t>
    </r>
    <r>
      <rPr>
        <sz val="10"/>
        <color theme="1"/>
        <rFont val="Cambria"/>
        <family val="1"/>
      </rPr>
      <t>, el campo “</t>
    </r>
    <r>
      <rPr>
        <b/>
        <sz val="10"/>
        <color theme="1"/>
        <rFont val="Cambria"/>
        <family val="1"/>
      </rPr>
      <t>SalarioNetoFiador</t>
    </r>
    <r>
      <rPr>
        <sz val="10"/>
        <color theme="1"/>
        <rFont val="Cambria"/>
        <family val="1"/>
      </rPr>
      <t xml:space="preserve">” del Archivo de Garantías Fiduciarias debe venir </t>
    </r>
    <r>
      <rPr>
        <b/>
        <sz val="10"/>
        <color theme="1"/>
        <rFont val="Cambria"/>
        <family val="1"/>
      </rPr>
      <t>vacío</t>
    </r>
    <r>
      <rPr>
        <sz val="10"/>
        <color theme="1"/>
        <rFont val="Cambria"/>
        <family val="1"/>
      </rPr>
      <t xml:space="preserve"> y si es </t>
    </r>
    <r>
      <rPr>
        <b/>
        <sz val="10"/>
        <color theme="1"/>
        <rFont val="Cambria"/>
        <family val="1"/>
      </rPr>
      <t>17</t>
    </r>
    <r>
      <rPr>
        <sz val="10"/>
        <color theme="1"/>
        <rFont val="Cambria"/>
        <family val="1"/>
      </rPr>
      <t xml:space="preserve"> </t>
    </r>
    <r>
      <rPr>
        <b/>
        <sz val="10"/>
        <color theme="1"/>
        <rFont val="Cambria"/>
        <family val="1"/>
      </rPr>
      <t>debe tener valor</t>
    </r>
    <r>
      <rPr>
        <sz val="10"/>
        <color theme="1"/>
        <rFont val="Cambria"/>
        <family val="1"/>
      </rPr>
      <t>.</t>
    </r>
  </si>
  <si>
    <t>Modificada se le agrega y si es 17 debe tener valor</t>
  </si>
  <si>
    <r>
      <t>El campo “</t>
    </r>
    <r>
      <rPr>
        <b/>
        <sz val="10"/>
        <color rgb="FF000000"/>
        <rFont val="Cambria"/>
        <family val="1"/>
      </rPr>
      <t>TipoMitigador</t>
    </r>
    <r>
      <rPr>
        <sz val="10"/>
        <color rgb="FF000000"/>
        <rFont val="Cambria"/>
        <family val="1"/>
      </rPr>
      <t xml:space="preserve">” es </t>
    </r>
    <r>
      <rPr>
        <b/>
        <sz val="10"/>
        <color rgb="FF000000"/>
        <rFont val="Cambria"/>
        <family val="1"/>
      </rPr>
      <t>25 ó 26</t>
    </r>
    <r>
      <rPr>
        <sz val="10"/>
        <color rgb="FF000000"/>
        <rFont val="Cambria"/>
        <family val="1"/>
      </rPr>
      <t xml:space="preserve"> el campo “</t>
    </r>
    <r>
      <rPr>
        <b/>
        <sz val="10"/>
        <color rgb="FF000000"/>
        <rFont val="Cambria"/>
        <family val="1"/>
      </rPr>
      <t>IdFideicomisoGarantia</t>
    </r>
    <r>
      <rPr>
        <sz val="10"/>
        <color rgb="FF000000"/>
        <rFont val="Cambria"/>
        <family val="1"/>
      </rPr>
      <t>” no debe indicar “NoAplica” y el “</t>
    </r>
    <r>
      <rPr>
        <b/>
        <sz val="10"/>
        <color rgb="FF000000"/>
        <rFont val="Cambria"/>
        <family val="1"/>
      </rPr>
      <t>TipoDocumentoLegal</t>
    </r>
    <r>
      <rPr>
        <sz val="10"/>
        <color rgb="FF000000"/>
        <rFont val="Cambria"/>
        <family val="1"/>
      </rPr>
      <t xml:space="preserve">” debe ser </t>
    </r>
    <r>
      <rPr>
        <b/>
        <sz val="10"/>
        <color rgb="FF000000"/>
        <rFont val="Cambria"/>
        <family val="1"/>
      </rPr>
      <t>23</t>
    </r>
    <r>
      <rPr>
        <sz val="10"/>
        <color rgb="FF000000"/>
        <rFont val="Cambria"/>
        <family val="1"/>
      </rPr>
      <t xml:space="preserve"> ó </t>
    </r>
    <r>
      <rPr>
        <b/>
        <sz val="10"/>
        <color rgb="FF000000"/>
        <rFont val="Cambria"/>
        <family val="1"/>
      </rPr>
      <t>24</t>
    </r>
    <r>
      <rPr>
        <sz val="10"/>
        <color rgb="FF000000"/>
        <rFont val="Cambria"/>
        <family val="1"/>
      </rPr>
      <t>.</t>
    </r>
  </si>
  <si>
    <t> 35.</t>
  </si>
  <si>
    <t>Cuando el “TipoMitigador” es 10, el campo “IndicadorBacktoBack” debe ser “S”.</t>
  </si>
  <si>
    <r>
      <t>Cuando el “</t>
    </r>
    <r>
      <rPr>
        <b/>
        <sz val="11"/>
        <color theme="1"/>
        <rFont val="Cambria"/>
        <family val="1"/>
      </rPr>
      <t>TipoGarantia</t>
    </r>
    <r>
      <rPr>
        <sz val="11"/>
        <color theme="1"/>
        <rFont val="Cambria"/>
        <family val="1"/>
      </rPr>
      <t xml:space="preserve">” es </t>
    </r>
    <r>
      <rPr>
        <b/>
        <sz val="11"/>
        <color theme="1"/>
        <rFont val="Cambria"/>
        <family val="1"/>
      </rPr>
      <t>9</t>
    </r>
    <r>
      <rPr>
        <sz val="11"/>
        <color theme="1"/>
        <rFont val="Cambria"/>
        <family val="1"/>
      </rPr>
      <t>, el “</t>
    </r>
    <r>
      <rPr>
        <b/>
        <sz val="11"/>
        <color theme="1"/>
        <rFont val="Cambria"/>
        <family val="1"/>
      </rPr>
      <t>TipoMitigador</t>
    </r>
    <r>
      <rPr>
        <sz val="11"/>
        <color theme="1"/>
        <rFont val="Cambria"/>
        <family val="1"/>
      </rPr>
      <t xml:space="preserve">” debe ser </t>
    </r>
    <r>
      <rPr>
        <b/>
        <sz val="11"/>
        <color theme="1"/>
        <rFont val="Cambria"/>
        <family val="1"/>
      </rPr>
      <t>32</t>
    </r>
    <r>
      <rPr>
        <sz val="11"/>
        <color theme="1"/>
        <rFont val="Cambria"/>
        <family val="1"/>
      </rPr>
      <t xml:space="preserve">, </t>
    </r>
    <r>
      <rPr>
        <b/>
        <sz val="11"/>
        <color theme="1"/>
        <rFont val="Cambria"/>
        <family val="1"/>
      </rPr>
      <t>33</t>
    </r>
    <r>
      <rPr>
        <sz val="11"/>
        <color theme="1"/>
        <rFont val="Cambria"/>
        <family val="1"/>
      </rPr>
      <t xml:space="preserve">, </t>
    </r>
    <r>
      <rPr>
        <b/>
        <sz val="11"/>
        <color theme="1"/>
        <rFont val="Cambria"/>
        <family val="1"/>
      </rPr>
      <t>34</t>
    </r>
    <r>
      <rPr>
        <sz val="11"/>
        <color theme="1"/>
        <rFont val="Cambria"/>
        <family val="1"/>
      </rPr>
      <t xml:space="preserve">, </t>
    </r>
    <r>
      <rPr>
        <b/>
        <sz val="11"/>
        <color theme="1"/>
        <rFont val="Cambria"/>
        <family val="1"/>
      </rPr>
      <t>35</t>
    </r>
    <r>
      <rPr>
        <sz val="11"/>
        <color theme="1"/>
        <rFont val="Cambria"/>
        <family val="1"/>
      </rPr>
      <t xml:space="preserve">, </t>
    </r>
    <r>
      <rPr>
        <b/>
        <sz val="11"/>
        <color theme="1"/>
        <rFont val="Cambria"/>
        <family val="1"/>
      </rPr>
      <t>36</t>
    </r>
    <r>
      <rPr>
        <sz val="11"/>
        <color theme="1"/>
        <rFont val="Cambria"/>
        <family val="1"/>
      </rPr>
      <t xml:space="preserve"> ó </t>
    </r>
    <r>
      <rPr>
        <b/>
        <sz val="11"/>
        <color theme="1"/>
        <rFont val="Cambria"/>
        <family val="1"/>
      </rPr>
      <t>37</t>
    </r>
    <r>
      <rPr>
        <sz val="11"/>
        <color theme="1"/>
        <rFont val="Cambria"/>
        <family val="1"/>
      </rPr>
      <t>.</t>
    </r>
  </si>
  <si>
    <r>
      <t>Cuando el “</t>
    </r>
    <r>
      <rPr>
        <b/>
        <sz val="10"/>
        <color theme="1"/>
        <rFont val="Cambria"/>
        <family val="1"/>
      </rPr>
      <t>TipoMitigador</t>
    </r>
    <r>
      <rPr>
        <sz val="10"/>
        <color theme="1"/>
        <rFont val="Cambria"/>
        <family val="1"/>
      </rPr>
      <t xml:space="preserve">” es </t>
    </r>
    <r>
      <rPr>
        <b/>
        <sz val="11"/>
        <color theme="1"/>
        <rFont val="Cambria"/>
        <family val="1"/>
      </rPr>
      <t>32</t>
    </r>
    <r>
      <rPr>
        <sz val="11"/>
        <color theme="1"/>
        <rFont val="Cambria"/>
        <family val="1"/>
      </rPr>
      <t xml:space="preserve">, </t>
    </r>
    <r>
      <rPr>
        <b/>
        <sz val="11"/>
        <color theme="1"/>
        <rFont val="Cambria"/>
        <family val="1"/>
      </rPr>
      <t>33</t>
    </r>
    <r>
      <rPr>
        <sz val="11"/>
        <color theme="1"/>
        <rFont val="Cambria"/>
        <family val="1"/>
      </rPr>
      <t xml:space="preserve">, </t>
    </r>
    <r>
      <rPr>
        <b/>
        <sz val="11"/>
        <color theme="1"/>
        <rFont val="Cambria"/>
        <family val="1"/>
      </rPr>
      <t>34</t>
    </r>
    <r>
      <rPr>
        <sz val="11"/>
        <color theme="1"/>
        <rFont val="Cambria"/>
        <family val="1"/>
      </rPr>
      <t xml:space="preserve">, </t>
    </r>
    <r>
      <rPr>
        <b/>
        <sz val="11"/>
        <color theme="1"/>
        <rFont val="Cambria"/>
        <family val="1"/>
      </rPr>
      <t>35</t>
    </r>
    <r>
      <rPr>
        <sz val="11"/>
        <color theme="1"/>
        <rFont val="Cambria"/>
        <family val="1"/>
      </rPr>
      <t xml:space="preserve">, </t>
    </r>
    <r>
      <rPr>
        <b/>
        <sz val="11"/>
        <color theme="1"/>
        <rFont val="Cambria"/>
        <family val="1"/>
      </rPr>
      <t>36</t>
    </r>
    <r>
      <rPr>
        <sz val="11"/>
        <color theme="1"/>
        <rFont val="Cambria"/>
        <family val="1"/>
      </rPr>
      <t xml:space="preserve"> ó </t>
    </r>
    <r>
      <rPr>
        <b/>
        <sz val="11"/>
        <color theme="1"/>
        <rFont val="Cambria"/>
        <family val="1"/>
      </rPr>
      <t>37</t>
    </r>
    <r>
      <rPr>
        <sz val="10"/>
        <color theme="1"/>
        <rFont val="Cambria"/>
        <family val="1"/>
      </rPr>
      <t>, el “</t>
    </r>
    <r>
      <rPr>
        <b/>
        <sz val="10"/>
        <color theme="1"/>
        <rFont val="Cambria"/>
        <family val="1"/>
      </rPr>
      <t>TipoDocumentoLegal</t>
    </r>
    <r>
      <rPr>
        <sz val="10"/>
        <color theme="1"/>
        <rFont val="Cambria"/>
        <family val="1"/>
      </rPr>
      <t xml:space="preserve">” debe ser </t>
    </r>
    <r>
      <rPr>
        <b/>
        <sz val="10"/>
        <color theme="1"/>
        <rFont val="Cambria"/>
        <family val="1"/>
      </rPr>
      <t>32</t>
    </r>
    <r>
      <rPr>
        <sz val="10"/>
        <color theme="1"/>
        <rFont val="Cambria"/>
        <family val="1"/>
      </rPr>
      <t>.</t>
    </r>
  </si>
  <si>
    <t>Para cada registro en el Archivo “Garantias Operaciones” donde el TipoDocumentoLegal corresponda a los indicados en la primera columna de la tabla, debe haber un registro igual en el Archivo Gravámenes, pero con el TipoDocumentoLegal de la segunda columna de la tabla.</t>
  </si>
  <si>
    <r>
      <t>Si el “</t>
    </r>
    <r>
      <rPr>
        <b/>
        <sz val="10"/>
        <color rgb="FF000000"/>
        <rFont val="Cambria"/>
        <family val="1"/>
      </rPr>
      <t>TipoGarantia</t>
    </r>
    <r>
      <rPr>
        <sz val="10"/>
        <color rgb="FF000000"/>
        <rFont val="Cambria"/>
        <family val="1"/>
      </rPr>
      <t xml:space="preserve">” es 1, 3, 4, 5, 6, </t>
    </r>
    <r>
      <rPr>
        <b/>
        <sz val="10"/>
        <color rgb="FF000000"/>
        <rFont val="Cambria"/>
        <family val="1"/>
      </rPr>
      <t>7</t>
    </r>
    <r>
      <rPr>
        <sz val="10"/>
        <color rgb="FF000000"/>
        <rFont val="Cambria"/>
        <family val="1"/>
      </rPr>
      <t xml:space="preserve"> ú </t>
    </r>
    <r>
      <rPr>
        <b/>
        <sz val="10"/>
        <color rgb="FF000000"/>
        <rFont val="Cambria"/>
        <family val="1"/>
      </rPr>
      <t>8</t>
    </r>
    <r>
      <rPr>
        <sz val="10"/>
        <color rgb="FF000000"/>
        <rFont val="Cambria"/>
        <family val="1"/>
      </rPr>
      <t xml:space="preserve"> No debe reportarse la “FechaPresentacionRegistroGarantia”.</t>
    </r>
  </si>
  <si>
    <t>Modificada se elimina el TipoGarantía 0, y se agrega 7 ú 8</t>
  </si>
  <si>
    <r>
      <t>Cuando el “</t>
    </r>
    <r>
      <rPr>
        <b/>
        <sz val="10"/>
        <color rgb="FF000000"/>
        <rFont val="Cambria"/>
        <family val="1"/>
      </rPr>
      <t>TipoColateral</t>
    </r>
    <r>
      <rPr>
        <sz val="10"/>
        <color rgb="FF000000"/>
        <rFont val="Cambria"/>
        <family val="1"/>
      </rPr>
      <t xml:space="preserve">” es </t>
    </r>
    <r>
      <rPr>
        <b/>
        <sz val="10"/>
        <color rgb="FF000000"/>
        <rFont val="Cambria"/>
        <family val="1"/>
      </rPr>
      <t>5</t>
    </r>
    <r>
      <rPr>
        <sz val="10"/>
        <color rgb="FF000000"/>
        <rFont val="Cambria"/>
        <family val="1"/>
      </rPr>
      <t>, el “</t>
    </r>
    <r>
      <rPr>
        <b/>
        <sz val="10"/>
        <color rgb="FF000000"/>
        <rFont val="Cambria"/>
        <family val="1"/>
      </rPr>
      <t>ValorAjustadoGarantia</t>
    </r>
    <r>
      <rPr>
        <sz val="10"/>
        <color rgb="FF000000"/>
        <rFont val="Cambria"/>
        <family val="1"/>
      </rPr>
      <t xml:space="preserve">” debe ser el resultado de la siguiente aritmética:
          </t>
    </r>
    <r>
      <rPr>
        <b/>
        <sz val="10"/>
        <color rgb="FF000000"/>
        <rFont val="Cambria"/>
        <family val="1"/>
      </rPr>
      <t xml:space="preserve">         Variable</t>
    </r>
    <r>
      <rPr>
        <sz val="10"/>
        <color rgb="FF000000"/>
        <rFont val="Cambria"/>
        <family val="1"/>
      </rPr>
      <t xml:space="preserve">                                                             </t>
    </r>
    <r>
      <rPr>
        <b/>
        <sz val="10"/>
        <color rgb="FF000000"/>
        <rFont val="Cambria"/>
        <family val="1"/>
      </rPr>
      <t xml:space="preserve"> Archivo</t>
    </r>
    <r>
      <rPr>
        <sz val="10"/>
        <color rgb="FF000000"/>
        <rFont val="Cambria"/>
        <family val="1"/>
      </rPr>
      <t xml:space="preserve">
MontoTasacionActualizadaTerreno...................... Garantias Reales
 + MontoTasacionActualizadaNoTerreno..........  Garantias Reales
</t>
    </r>
    <r>
      <rPr>
        <u/>
        <sz val="10"/>
        <color rgb="FF000000"/>
        <rFont val="Cambria"/>
        <family val="1"/>
      </rPr>
      <t xml:space="preserve"> - MontoGradoGravamen 1/........................................          Gravamenes   </t>
    </r>
    <r>
      <rPr>
        <sz val="10"/>
        <color rgb="FF000000"/>
        <rFont val="Cambria"/>
        <family val="1"/>
      </rPr>
      <t xml:space="preserve">
 = Sub-Total
 </t>
    </r>
    <r>
      <rPr>
        <u/>
        <sz val="10"/>
        <color rgb="FF000000"/>
        <rFont val="Cambria"/>
        <family val="1"/>
      </rPr>
      <t>* PorcentajeResponsabilidadGarantia................  Garantias Operaciones</t>
    </r>
    <r>
      <rPr>
        <sz val="10"/>
        <color rgb="FF000000"/>
        <rFont val="Cambria"/>
        <family val="1"/>
      </rPr>
      <t xml:space="preserve">
 = Sub-Total
  * PorcentajeRecuperacionColateralReal.............. Garantias Reales
 * (1- FactorDescuento)................................................  Garantias Reales
</t>
    </r>
    <r>
      <rPr>
        <u/>
        <sz val="10"/>
        <color rgb="FF000000"/>
        <rFont val="Cambria"/>
        <family val="1"/>
      </rPr>
      <t xml:space="preserve">  * Ln(Tiempo).................................................................      Garantias Reales</t>
    </r>
    <r>
      <rPr>
        <sz val="10"/>
        <color rgb="FF000000"/>
        <rFont val="Cambria"/>
        <family val="1"/>
      </rPr>
      <t xml:space="preserve">
</t>
    </r>
    <r>
      <rPr>
        <b/>
        <sz val="10"/>
        <color rgb="FF000000"/>
        <rFont val="Cambria"/>
        <family val="1"/>
      </rPr>
      <t xml:space="preserve">    = ValorAjustadoGarantia</t>
    </r>
    <r>
      <rPr>
        <sz val="10"/>
        <color rgb="FF000000"/>
        <rFont val="Cambria"/>
        <family val="1"/>
      </rPr>
      <t xml:space="preserve">
  1/   si el campo "TipodocumentoLegal" es 2, 6, 10, 14 ó 18 del Archivo Garantías de Operaciones.
</t>
    </r>
  </si>
  <si>
    <t>Garantias Operaciones</t>
  </si>
  <si>
    <r>
      <t>Cuando el campo “</t>
    </r>
    <r>
      <rPr>
        <b/>
        <sz val="10"/>
        <color rgb="FF000000"/>
        <rFont val="Cambria"/>
        <family val="1"/>
      </rPr>
      <t>TipoColateral</t>
    </r>
    <r>
      <rPr>
        <sz val="10"/>
        <color rgb="FF000000"/>
        <rFont val="Cambria"/>
        <family val="1"/>
      </rPr>
      <t xml:space="preserve">” es </t>
    </r>
    <r>
      <rPr>
        <b/>
        <sz val="10"/>
        <color rgb="FF000000"/>
        <rFont val="Cambria"/>
        <family val="1"/>
      </rPr>
      <t>4</t>
    </r>
    <r>
      <rPr>
        <sz val="10"/>
        <color rgb="FF000000"/>
        <rFont val="Cambria"/>
        <family val="1"/>
      </rPr>
      <t>, el campo “</t>
    </r>
    <r>
      <rPr>
        <b/>
        <sz val="10"/>
        <color rgb="FF000000"/>
        <rFont val="Cambria"/>
        <family val="1"/>
      </rPr>
      <t>ValorAjustadoGarantia</t>
    </r>
    <r>
      <rPr>
        <sz val="10"/>
        <color rgb="FF000000"/>
        <rFont val="Cambria"/>
        <family val="1"/>
      </rPr>
      <t>” del archivo “</t>
    </r>
    <r>
      <rPr>
        <b/>
        <sz val="10"/>
        <color rgb="FF000000"/>
        <rFont val="Cambria"/>
        <family val="1"/>
      </rPr>
      <t>Garantías Operaciones</t>
    </r>
    <r>
      <rPr>
        <sz val="10"/>
        <color rgb="FF000000"/>
        <rFont val="Cambria"/>
        <family val="1"/>
      </rPr>
      <t xml:space="preserve">” debe ser el resultado de la siguiente aritmética:
    </t>
    </r>
    <r>
      <rPr>
        <b/>
        <u/>
        <sz val="10"/>
        <color rgb="FF000000"/>
        <rFont val="Cambria"/>
        <family val="1"/>
      </rPr>
      <t xml:space="preserve"> Variable </t>
    </r>
    <r>
      <rPr>
        <sz val="10"/>
        <color rgb="FF000000"/>
        <rFont val="Cambria"/>
        <family val="1"/>
      </rPr>
      <t xml:space="preserve">                                                                       </t>
    </r>
    <r>
      <rPr>
        <b/>
        <u/>
        <sz val="10"/>
        <color rgb="FF000000"/>
        <rFont val="Cambria"/>
        <family val="1"/>
      </rPr>
      <t xml:space="preserve">      Archivo</t>
    </r>
    <r>
      <rPr>
        <sz val="10"/>
        <color rgb="FF000000"/>
        <rFont val="Cambria"/>
        <family val="1"/>
      </rPr>
      <t xml:space="preserve">
   ValorFacial    ...................... ........................................Garantias Valores
 * PorcentajeResponsabilidadGarantia...... Garantias Operaciones
  </t>
    </r>
    <r>
      <rPr>
        <u/>
        <sz val="10"/>
        <color rgb="FF000000"/>
        <rFont val="Cambria"/>
        <family val="1"/>
      </rPr>
      <t>* (1-PorcentajeAjusteRc) .................................Garantías Valores</t>
    </r>
    <r>
      <rPr>
        <sz val="10"/>
        <color rgb="FF000000"/>
        <rFont val="Cambria"/>
        <family val="1"/>
      </rPr>
      <t xml:space="preserve">
</t>
    </r>
    <r>
      <rPr>
        <b/>
        <sz val="9"/>
        <color rgb="FF000000"/>
        <rFont val="Cambria"/>
        <family val="1"/>
      </rPr>
      <t xml:space="preserve">ValorAjustadoGarantia...............Garantias Operaciones
</t>
    </r>
  </si>
  <si>
    <t>V alores</t>
  </si>
  <si>
    <r>
      <t>Cuando el campo “TipoColateral” es 1 ó 2  el  “</t>
    </r>
    <r>
      <rPr>
        <b/>
        <sz val="10"/>
        <color rgb="FF000000"/>
        <rFont val="Cambria"/>
        <family val="1"/>
      </rPr>
      <t>MontoAvalAjustado</t>
    </r>
    <r>
      <rPr>
        <sz val="10"/>
        <color rgb="FF000000"/>
        <rFont val="Cambria"/>
        <family val="1"/>
      </rPr>
      <t>“ del archivo Garantías Operaciones debe ser igual a la multiplicación del valor del campo  “</t>
    </r>
    <r>
      <rPr>
        <b/>
        <sz val="10"/>
        <color rgb="FF000000"/>
        <rFont val="Cambria"/>
        <family val="1"/>
      </rPr>
      <t>MontoAvalado</t>
    </r>
    <r>
      <rPr>
        <sz val="10"/>
        <color rgb="FF000000"/>
        <rFont val="Cambria"/>
        <family val="1"/>
      </rPr>
      <t>” del archivo Garantías Fiduciarias por “PorcentajeResponsabilidadGarantia” del Archivo Garantías Operaciones.</t>
    </r>
  </si>
  <si>
    <r>
      <t>Cuando el “</t>
    </r>
    <r>
      <rPr>
        <b/>
        <sz val="10"/>
        <color rgb="FF000000"/>
        <rFont val="Cambria"/>
        <family val="1"/>
      </rPr>
      <t>TipoGarantia</t>
    </r>
    <r>
      <rPr>
        <sz val="10"/>
        <color rgb="FF000000"/>
        <rFont val="Cambria"/>
        <family val="1"/>
      </rPr>
      <t xml:space="preserve">” es </t>
    </r>
    <r>
      <rPr>
        <b/>
        <sz val="10"/>
        <color rgb="FF000000"/>
        <rFont val="Cambria"/>
        <family val="1"/>
      </rPr>
      <t>4</t>
    </r>
    <r>
      <rPr>
        <sz val="10"/>
        <color rgb="FF000000"/>
        <rFont val="Cambria"/>
        <family val="1"/>
      </rPr>
      <t>, el campo “</t>
    </r>
    <r>
      <rPr>
        <b/>
        <sz val="10"/>
        <color rgb="FF000000"/>
        <rFont val="Cambria"/>
        <family val="1"/>
      </rPr>
      <t xml:space="preserve">TipoMitigador” </t>
    </r>
    <r>
      <rPr>
        <sz val="10"/>
        <color rgb="FF000000"/>
        <rFont val="Cambria"/>
        <family val="1"/>
      </rPr>
      <t>debe ser 21</t>
    </r>
    <r>
      <rPr>
        <b/>
        <sz val="10"/>
        <color rgb="FF000000"/>
        <rFont val="Cambria"/>
        <family val="1"/>
      </rPr>
      <t>.</t>
    </r>
  </si>
  <si>
    <r>
      <t>Los "</t>
    </r>
    <r>
      <rPr>
        <b/>
        <sz val="10"/>
        <color rgb="FF000000"/>
        <rFont val="Cambria"/>
        <family val="1"/>
      </rPr>
      <t>TipoMitigador</t>
    </r>
    <r>
      <rPr>
        <sz val="10"/>
        <color rgb="FF000000"/>
        <rFont val="Cambria"/>
        <family val="1"/>
      </rPr>
      <t xml:space="preserve">" 20, 22, 23, 24, 27, 28  y 29  y </t>
    </r>
    <r>
      <rPr>
        <b/>
        <sz val="10"/>
        <color rgb="FF000000"/>
        <rFont val="Cambria"/>
        <family val="1"/>
      </rPr>
      <t xml:space="preserve">“TipoDocumentoLegal” </t>
    </r>
    <r>
      <rPr>
        <sz val="10"/>
        <color rgb="FF000000"/>
        <rFont val="Cambria"/>
        <family val="1"/>
      </rPr>
      <t xml:space="preserve">3, 4, 7, 8, 11, 12, 15, 16, 19, 20, 23, 24, 25, 26 no deben utilizarse para periodos posteriores o iguales a </t>
    </r>
    <r>
      <rPr>
        <b/>
        <sz val="10"/>
        <color rgb="FF000000"/>
        <rFont val="Cambria"/>
        <family val="1"/>
      </rPr>
      <t>enero 2024</t>
    </r>
    <r>
      <rPr>
        <sz val="10"/>
        <color rgb="FF000000"/>
        <rFont val="Cambria"/>
        <family val="1"/>
      </rPr>
      <t>.</t>
    </r>
  </si>
  <si>
    <t>Para un mismo "IdGarantia", la sumatoria del campo "PorcentajeResponsabilidadGarantia" no debe superar 100</t>
  </si>
  <si>
    <t>APARTADO</t>
  </si>
  <si>
    <t xml:space="preserve">
Los campos "TipoPersonaDeudor""IdDeudor" y "IdOperacionCredito" del XML de Garantías de Operaciones deben corresponder con los campos "TipoPersonaDeudor""IdDeudor" y "IdOperacionCredito" del XML de Operaciones Crediticias.
</t>
  </si>
  <si>
    <t xml:space="preserve">
El código del campo “TipoMitigador” debe existir en la tabla TipoMitigadorRiesgo.
</t>
  </si>
  <si>
    <t>La combinación de los siguientes campos: "IdOperacionCredito", "TipoPersona", "IdDeudor", "IdGarantia", TipoMitigador" y TipoDocumentoLegal,  no debe repetirse.</t>
  </si>
  <si>
    <t xml:space="preserve">
Cuando el “TipoGarantia” es 1 el “TipoMitigador” debe ser 17, 18, 30, 31 ó 38.
</t>
  </si>
  <si>
    <t>se eliminan 09</t>
  </si>
  <si>
    <t xml:space="preserve">
Cuando el campo “TipoMitigador” es del 1 al 8, del 10 al 16 ó 18, 21, 39 ó 40 se deben reportar la “FechaConstitucionGarantia” y “FechaVencimientoGarantia”.
</t>
  </si>
  <si>
    <t>Modificada
Se modifican los códigos</t>
  </si>
  <si>
    <t xml:space="preserve">Cuando el “TipoMitigador” es 17, 18, 30, 31 ó 38 el “TipoDocumentoLegal” debe ser 29.
</t>
  </si>
  <si>
    <t xml:space="preserve">
Cuando el “TipoGarantia” es 2, el “TipoMitigador” debe ser del 1 al 9 ó 25 ó 26.
</t>
  </si>
  <si>
    <t xml:space="preserve">
Cuando el “TipoGarantia” es 3, el “TipoMitigador” debe ser del 10 al 15, ó 41.
</t>
  </si>
  <si>
    <t xml:space="preserve">
Cuando el “TipoGarantia” es 4, el “TipoMitigador” debe tener el código 21.
</t>
  </si>
  <si>
    <t xml:space="preserve">
Cuando el “TipoGarantia” es 6 el “TipoMitigador” debe ser 39 ó 40.
</t>
  </si>
  <si>
    <t>Se modifica se cambian los códigos 22, 23 ó28 por 39 y 40</t>
  </si>
  <si>
    <t xml:space="preserve">
Cuando el “TipoGarantia” es 1el “IdGarantia” debe existir en el “IdGarantiaFiduciaria” del archivo de Garantias Fiduciarias y Avales.
</t>
  </si>
  <si>
    <t xml:space="preserve">
Cuando el “TipoGarantia” es 2 el “IdGarantia” debe existir en el "IdGarantiaReal" del archivo de Garantias Reales.
</t>
  </si>
  <si>
    <t xml:space="preserve">
Cuando el “TipoGarantia” es 3 el “IdGarantia” debe existir en el "IdGarantiaValor" del archivo de Garantias Valores.
</t>
  </si>
  <si>
    <t xml:space="preserve">
Cuando el “TipoGarantia” es 4 el “IdGarantia” debe existir en el archivo de Garantias Cartas de Crédito.
</t>
  </si>
  <si>
    <t xml:space="preserve">
Cuando el “TipoGarantia” es 6 el “IdGarantia” debe existir en el archivo de Garantias Facturas Cedidas.
</t>
  </si>
  <si>
    <t xml:space="preserve">
El campo “TipoMitigador” no debe ser 21 si se cumple con lo siguiente: 
Cuando el "IdGarantia"  es igual al "IdGarantíaCartaCredito" y el "IdEntidadCartaCredito" ambos campos en el Archivo de Cartas de Crédito es igual valor del campo "IdEntidad" del encabezado de ese archivo.
</t>
  </si>
  <si>
    <t xml:space="preserve">
El campo “TipoMitigador” no debe ser 21 si se cumple con lo siguiente:
Cuando el "IdGarantia"  es igual al "IdGarantíaCartaCredito" y el "IdEntidadCartaCredito" ambos campos en el Archivo de Cartas de Crédito, corresponde a una entidad del mismo grupo financiero al que pertenece la entidad.</t>
  </si>
  <si>
    <t>El campo “TipoMitigador” no debe ser 21 si se cumple con lo siguiente: 
Cuando el "IdGarantia"  es igual al "IdGarantíaCartaCredito" en el Archivo de Cartas de Crédito, y el "IdEntidadCartaCredito"  corresponde a una entidad que en la tabla “Entidades” en la base de datos de la SUGEF, tiene un valor en el campo "Es Activo" distinto a 1.</t>
  </si>
  <si>
    <t xml:space="preserve">
Si el “TipoInscripcionGarantia” es 2 ó 3 la “FechaPresentacionRegistroGarantia” debe contener valor.
</t>
  </si>
  <si>
    <t xml:space="preserve">
Cuando para un registro en el “TipoDocumentoLegal” tiene los códigos 2, 6, 10, 14, 18, el I"dGarantia" con su correspondiente "TipoMitigador" debe ser reportado en el Archivo de Gravámenes con los valores 1, 5, 9, 13  ó 17, en su orden, en el campo TipoDocumentoLegal.
</t>
  </si>
  <si>
    <t>Modificada se eliminan los códigos 3, 4, 7, 8, 11, 12, 15, 16 19 ó 20</t>
  </si>
  <si>
    <t xml:space="preserve">
Cuando el “TipoMitigador” es del 1, 2, 3, 7, 8 y 9 el campo “TipoDocumentoLegal” debe ser 1, 2, 5, 6, 9, 10, 13, 14, 17, 18 ó 28. Con excepción que cuando en el campo "IndicadorFormaTraspasoBien" indica el valor "1",  el campo “TipoDocumentoLegal” debe ser 23 ó 24.
</t>
  </si>
  <si>
    <t>Modificada se eliminan los códigos de tipo mitigador 4, 5, 6 y tipo documento legal 3, 4, 7, 8, 11, 12, 15, 16, 19, 20, 21 grados mayores al segundo</t>
  </si>
  <si>
    <t>Cuando el "TipoMitigador" es del 4, 5, 6 el campo "TipoDocumentoLegal" debe ser 5 ó 6. Con excepción que cuando en el campo "IndicadorFormaTranspasoBien" indica el valor "1", el campo "TipoDocumentoLegal" debe ser 23 ó 24.</t>
  </si>
  <si>
    <t>21 noviembre,  tenía los códigos 25 y 25, se corrigió a 24 y 25.  En el  publicado el 30 de junio,  tenía los códigos 24 y 25.</t>
  </si>
  <si>
    <t>Cuando el “TipoGarantia” es 8 el “TipoMitigador” debe ser 16 y “TipoDocumentoLegal” debe ser 27. Con excepción que cuando en el campo "IndicadorFormaTraspasoBien" indica el valor "1",  el campo “TipoDocumentoLegal” debe ser 23 ó 24.</t>
  </si>
  <si>
    <t>Cuando el “TipoMitigador” es del 10 al 15 ó 41 el “TipoDocumentoLegal” debe ser 21. Con excepción que cuando en el campo "IndicadorFormaTraspasoBien" indica el valor "1",  el campo “TipoDocumentoLegal” debe ser 23 ó 24.</t>
  </si>
  <si>
    <t xml:space="preserve">
Cuando el “TipoMitigador” es 21 el “TipoDocumentoLegal” debe ser 30.
</t>
  </si>
  <si>
    <t xml:space="preserve">
Cuando el “TipoMitigador” es 39 ó 40 el “TipoDocumentoLegal” debe ser 31.
</t>
  </si>
  <si>
    <t>Modificada Se cambian los códigos del 22 o 23 al 39 y 40</t>
  </si>
  <si>
    <r>
      <t xml:space="preserve">
Si el campo "IndicadorFormaTraspasoBien" es igual a "1"se debe indicar </t>
    </r>
    <r>
      <rPr>
        <b/>
        <sz val="11"/>
        <color theme="1"/>
        <rFont val="Cambria"/>
        <family val="1"/>
      </rPr>
      <t>un valor diferente a "NoAplica"</t>
    </r>
    <r>
      <rPr>
        <sz val="11"/>
        <color theme="1"/>
        <rFont val="Cambria"/>
        <family val="1"/>
      </rPr>
      <t xml:space="preserve">en el campo “IdGarantiaTraspaso” y este debe de existir en el Archivo de Fideicomisos.
</t>
    </r>
  </si>
  <si>
    <t xml:space="preserve">
El campo “TipoMonedaValorNominalGarantia” es obligatorio cuando el campo “ValorNominalGarantia” es mayor que cero.
</t>
  </si>
  <si>
    <t>Cuando el “TipoMitigador” es 8 el valor reportado en el campo “MontoUltimaTasacionTerreno” del archivo Garantías Reales debe ser 0.</t>
  </si>
  <si>
    <t>modificada se elimina el mitigador 9</t>
  </si>
  <si>
    <r>
      <t xml:space="preserve">Cuando el “TipoMitigador” sea diferente a 17, el campo “SalarioNetoFiador” del Archivo de Garantías Fiduciarias debe venir vacío y si es 17 debe tener valor.
</t>
    </r>
    <r>
      <rPr>
        <b/>
        <sz val="11"/>
        <color rgb="FFFF0000"/>
        <rFont val="Cambria"/>
        <family val="1"/>
      </rPr>
      <t>Inactiva</t>
    </r>
  </si>
  <si>
    <t>Cuando el “TipoMitigador” es 10 el campo “IndicadorBacktoBack” en el Archivo de Operaciones debe ser “S”.</t>
  </si>
  <si>
    <t xml:space="preserve">
Cuando el “TipoGarantia” es 9 el “TipoMitigador” debe ser 32, 33, 34, 35, 36 ó 37.
</t>
  </si>
  <si>
    <t xml:space="preserve">
Cuando el campo “TipoMitigador” esta entre 32 y el  37 (inclusive), el campo “IdGarantiaTraspaso” debe tener un  valor DISTINTO a "NoAplica"  y el campo “TipoDocumentoLegal” debe ser 32.</t>
  </si>
  <si>
    <t>Cuando el “TipoMitigador” es 32, 33, 34, 35, 36 ó 37 el “TipoDocumentoLegal” debe ser 32.</t>
  </si>
  <si>
    <r>
      <t xml:space="preserve">Para cada registro con el </t>
    </r>
    <r>
      <rPr>
        <b/>
        <sz val="11"/>
        <rFont val="Cambria"/>
        <family val="1"/>
      </rPr>
      <t>(“IdGarantia”, “TipoMitigador” y “TipoDocumentoLegal”)</t>
    </r>
    <r>
      <rPr>
        <sz val="11"/>
        <rFont val="Cambria"/>
        <family val="1"/>
      </rPr>
      <t xml:space="preserve"> en el Archivo “Garantias Operaciones” donde el TipoDocumentoLegal corresponda a los indicados en la primera columna de la tabla, debe haber un registro igual en el Archivo Gravámenes, pero con el TipoDocumentoLegal de la segunda columna de la tabla.
               --------------------------------------------
               Garantias Operaciones | Gravámenes
               --------------------------------------------
                       2                              |     1
                       6                              |     5
                --------------------------------------------
</t>
    </r>
  </si>
  <si>
    <t xml:space="preserve">
Si el “TipoGarantia” es 1, 3, 4, 5, 6, ú 8 No debe reportarse la “FechaPresentacionRegistroGarantia”.
</t>
  </si>
  <si>
    <t>Modificada se elimina el TipoGarantía 0y se agrega 7 ú 8</t>
  </si>
  <si>
    <r>
      <t xml:space="preserve">Cuando el “TipoMitigador” es 1 , 2, 3, 7, 8, 9 ó 25 ó 26  y el TipoOpeacionSFN tiene el valor de 1 en el Archivo de Operaciones y el TipoInscripciónGarantia tiene el valor de 3 (inscrita) en el Archivo de Garantía de Operaciones, el “ValorAjustadoGarantia”  debe ser el menor valor entre el resultado de la siguiente aritmética:
      </t>
    </r>
    <r>
      <rPr>
        <u/>
        <sz val="11"/>
        <rFont val="Cambria"/>
        <family val="1"/>
      </rPr>
      <t xml:space="preserve">                     Variable                                                                                       Archivo                                                </t>
    </r>
    <r>
      <rPr>
        <sz val="11"/>
        <rFont val="Cambria"/>
        <family val="1"/>
      </rPr>
      <t xml:space="preserve">                           
      MontoUltimaTasacionTerreno..............................................            Garantias Reales
   +  MontoUltimaTasacionNoTerreno.......................................            Garantias Reales
   -  MontoGradoGravamen 1/......................................................             Gravamenes  
   =  Sub-Total
   *  PorcentajeResponsabilidadGarantia.....................................          Garantias Operaciones
   =  Sub-Total
      *  (1- FactorDescuento *  Ln(Tiempo)).....................................       Garantias Reales
  </t>
    </r>
    <r>
      <rPr>
        <u/>
        <sz val="11"/>
        <rFont val="Cambria"/>
        <family val="1"/>
      </rPr>
      <t xml:space="preserve"> *  PorcentajeRecuperacionColateralReal.................................           Garantias Reales</t>
    </r>
    <r>
      <rPr>
        <sz val="11"/>
        <rFont val="Cambria"/>
        <family val="1"/>
      </rPr>
      <t xml:space="preserve">
    =  MontoMitigador
Y el valor del resultado de la siguiente multiplicación ( "ValorNominalGarantia" * "PorcentajeResponsabilidadGarantia")
 1/  si el campo "TipodocumentoLegal" es 2 en el Archivo Garantías de Operaciones; </t>
    </r>
    <r>
      <rPr>
        <b/>
        <sz val="11"/>
        <rFont val="Cambria"/>
        <family val="1"/>
      </rPr>
      <t xml:space="preserve">ó si cuando en el campo el valor es 1 en el campo "TipodocumentoLegal" y además exista otro registro para el IdGarantia con los códigos  5 ó 6 en el campo TipoDocumentoLegal en el Archivo Garantías de Operaciones.
</t>
    </r>
    <r>
      <rPr>
        <sz val="11"/>
        <rFont val="Cambria"/>
        <family val="1"/>
      </rPr>
      <t xml:space="preserve">
Nota: Se acepta una tolerancia de valor abosoluto de 1.00.
</t>
    </r>
    <r>
      <rPr>
        <sz val="11"/>
        <color rgb="FFFF0000"/>
        <rFont val="Cambria"/>
        <family val="1"/>
      </rPr>
      <t xml:space="preserve">
</t>
    </r>
    <r>
      <rPr>
        <b/>
        <sz val="11"/>
        <color rgb="FFFF0000"/>
        <rFont val="Cambria"/>
        <family val="1"/>
      </rPr>
      <t>Validacion Inactiva.</t>
    </r>
  </si>
  <si>
    <r>
      <t xml:space="preserve">Cuando el “TipoMitigador” es 4, 5, 6  y el TipoOperacionSFN es 1 en el Archivo de Operaciones, el “ValorAjustadoGarantia”  debe ser el menor valor entre el resultado de la siguiente aritmética  :
                           Variable                                                                                                                          Archivo                                                                           
      MontoUltimaTasacionTerreno..............................................                    Garantias Reales
   +  MontoUltimaTasacionNoTerreno........                                        Garantias Reales
   -  MontoGradoGravamen 1/.....................................................                    Gravamenes  
   =  Sub-Total
   *  PorcentajeResponsabilidadGarantia.....................................                   Garantias Operaciones
   =  Sub-Total
      *  (1- FactorDescuento *  Ln(Tiempo)).....................................                  Garantias Reales
   *  PorcentajeRecuperacionColateralReal.................................                     Garantias Reales
    =  Monto Mitigador
Y el valor del resultado de la siguiente multiplicación ( "ValorNominalGarantia" * "PorcentajeResponsabilidadGarantia")
 1/  si el campo "TipodocumentoLegal" es 6 en el Archivo Garantías de Operaciones.
</t>
    </r>
    <r>
      <rPr>
        <b/>
        <sz val="11"/>
        <color rgb="FF00B050"/>
        <rFont val="Cambria"/>
        <family val="1"/>
      </rPr>
      <t>Nota: Se acepta una tolerancia de valor abosoluto de 1.00.</t>
    </r>
    <r>
      <rPr>
        <b/>
        <sz val="11"/>
        <color rgb="FF000000"/>
        <rFont val="Cambria"/>
        <family val="1"/>
      </rPr>
      <t xml:space="preserve">
</t>
    </r>
    <r>
      <rPr>
        <b/>
        <sz val="11"/>
        <color rgb="FFFF0000"/>
        <rFont val="Cambria"/>
        <family val="1"/>
      </rPr>
      <t xml:space="preserve">
Validacion Inactiva</t>
    </r>
  </si>
  <si>
    <t xml:space="preserve">
Cuando el campo “TipoMitigador” es del 10 al 15 ó 41 y el TipoOpeacionSFN tiene el valor de 1 en el Archivo de Operaciones, el campo “ValorAjustadoGarantia” del archivo “Garantías Operaciones” debe ser el resultado de la siguiente aritmética:
        Variable                                                                                                                  Archivo                                                                                                                                                                                                                                                  
      ValorMercado  (*).......... ........................................Garantias Valores
     * PorcentajeResponsabilidadGarantia...............Garantias Operaciones
     * (1-PorcentajeAjusteRc) .......................................Garantías Valores
        =ValorAjustadoGarantia (*).................................Garantias Operaciones  
Nota: Nota: Se acepta una tolerancia de valor absoluto de 1.000,00
(*)  Si el campo TipoMonedaValorMercado del Archivo Garantias Valores es 2, el campo ValorMercado debe multiplicarse por el tipo de cambio de cierre y si campo TipoMonedaValorMercado es 1, se debe dejar igual.
</t>
  </si>
  <si>
    <r>
      <t xml:space="preserve">
Cuando el campo “TipoMitigador” es 18, 30, 31 ó 38 el “ValorAjustadoGarantia“ del archivo Garantías Operaciones debe ser igual a la multiplicación del valor del campo “MontoAvalado” del archivo Garantías Fiduciarias por “PorcentajeResponsabilidadGarantia” del Archivo Garantías Operaciones.
</t>
    </r>
    <r>
      <rPr>
        <b/>
        <sz val="11"/>
        <color rgb="FFFF0000"/>
        <rFont val="Cambria"/>
        <family val="1"/>
      </rPr>
      <t>Inactiva</t>
    </r>
  </si>
  <si>
    <t xml:space="preserve">Los "TipoMitigador" 0, 19, 20, 22, 23, 24, 27 y 28 no deben utilizarse para periodos posteriores o iguales a enero 2025.
</t>
  </si>
  <si>
    <r>
      <t xml:space="preserve">Para un mismo "IdGarantia"la sumatoria del campo "PorcentajeResponsabilidadGarantia" no debe superar 100
</t>
    </r>
    <r>
      <rPr>
        <b/>
        <sz val="11"/>
        <color rgb="FFFF0000"/>
        <rFont val="Cambria"/>
        <family val="1"/>
      </rPr>
      <t>Inactiva.</t>
    </r>
  </si>
  <si>
    <t xml:space="preserve">
No se debe remitir registros con el código "TipoMitigador" 29.
</t>
  </si>
  <si>
    <t xml:space="preserve">
Cuando el TipoMitigador es 39, el "IdGarantia" debe reportarse en el Archivo "NEC2024_GarantiasFacturasCedidas" y la diferencia entre la "FechaCorte" y la "FechaVencimiento" de ese archivo, no debe superar los 6 meses.
</t>
  </si>
  <si>
    <t xml:space="preserve">
Cuando el campo TipoMitigador es 39, el IdObligado del Archivo "FacturasCedidas" para ese IdGarantia, debe ser una entidad del Sector Público de la Tabla InstitucionesPúblicasRegistradas.
</t>
  </si>
  <si>
    <t xml:space="preserve">
Cuando el campo TipoMitigador es 40, el IdObligado del Archivo "FacturasCedidas" para ese IdGarantia, no debe ser una entidad del Sector Público de la Tabla InstitucionesPúblicasRegistradas.
</t>
  </si>
  <si>
    <t xml:space="preserve"> Los campos  "ValorNominalGarantia" y  "ValorAjustadoGarantia",  NO deben permitir datos negativos.</t>
  </si>
  <si>
    <t>Los datos de los  campos "FechaConstitucionGarantia" NO deben corresponder a una fecha posterior al último día del mes de corte de la información.</t>
  </si>
  <si>
    <t>Cuando el campo “TipoMitigador” del archivo Garantías de Operaciones tiene el código 10, el valor del campo “IdGarantia” debe existir en el campo “IdGarantiaValor” del archivo garantías valores.</t>
  </si>
  <si>
    <r>
      <t xml:space="preserve">Cuando el campo “TipoMitigador” es 39 ó 40 y el TipoOpeacionSFN tiene el valor de 1 en el Archivo de Operaciones, el campo “ValorAjustadoGarantia” del archivo “Garantías Operaciones” debe ser el resultado de la siguiente aritmética:
       </t>
    </r>
    <r>
      <rPr>
        <u/>
        <sz val="11"/>
        <rFont val="Cambria"/>
        <family val="1"/>
      </rPr>
      <t xml:space="preserve">Variable                                                                   Archivo
</t>
    </r>
    <r>
      <rPr>
        <sz val="11"/>
        <rFont val="Cambria"/>
        <family val="1"/>
      </rPr>
      <t xml:space="preserve">      ValorNominalGarantia...... ...................................Garantias Facturas Cedidas
     * PorcentajeResponsabilidadGarantia...............Garantias Operaciones
     </t>
    </r>
    <r>
      <rPr>
        <u/>
        <sz val="11"/>
        <rFont val="Cambria"/>
        <family val="1"/>
      </rPr>
      <t xml:space="preserve">* (1-PorcentajeAjusteRc) ......................................Garantias Facturas Cedidas
</t>
    </r>
    <r>
      <rPr>
        <sz val="11"/>
        <rFont val="Cambria"/>
        <family val="1"/>
      </rPr>
      <t xml:space="preserve">        =ValorAjustadoGarantia......................................Garantias Operaciones
Nota: Se acepta una tolerancia de valor absoluto de 1.000,00
</t>
    </r>
  </si>
  <si>
    <r>
      <t xml:space="preserve">Si el campo "IndicadorFormaTraspasoBien" es igual a "2"se debe indicar un valor </t>
    </r>
    <r>
      <rPr>
        <b/>
        <sz val="11"/>
        <color theme="1"/>
        <rFont val="Cambria"/>
        <family val="1"/>
      </rPr>
      <t>diferente a "NoAplica"</t>
    </r>
    <r>
      <rPr>
        <sz val="11"/>
        <color theme="1"/>
        <rFont val="Cambria"/>
        <family val="1"/>
      </rPr>
      <t xml:space="preserve"> en el campo “IdGarantiaTraspaso” y este debe de existir en el Archivo de Garantias Mobiliarias.</t>
    </r>
  </si>
  <si>
    <t xml:space="preserve">Para los registros con un mismo "IdGarantia", "TipoMitigador" y "TipoDocumentoLegal", la sumatoria del campo "PorcentajeResponsabilidadGarantia" no debe superar 100, excepto cuando el campo IdGarantía sea algunos de los siguientes:
1-FONDO NACIONAL PARA EL DESARROLLO (FONADE) utilizar la identificación del Fideicomiso: 3007782679
2-FODEMIPYME: Indicar  (4000042152)
3-FIDEICOMISO IMAS BNCR BCAC 32-04 identificación: 3110677626
</t>
  </si>
  <si>
    <t>a) Cuando el "TipoMitigador" es 18,  el IdFiador reportado en el archivo de Garantias Fiduciarias debe existir en la Tabla de "Entidades Públicas".
b)  Para todos los registros donde el TipoMitigador es 18, la sumatoria del campo "ValorAjustadoGarantia" debe ser menor o igual al valor indicado en el campo "MontoAvalado" reportado en el Archivo de Garantias Fiduciarias.</t>
  </si>
  <si>
    <r>
      <rPr>
        <sz val="12"/>
        <color rgb="FF000000"/>
        <rFont val="Cambria"/>
        <family val="1"/>
      </rPr>
      <t xml:space="preserve">Cuando el campo "TipoGarantía" tiene el código 2,  la fecha reportada en el campo "FechaConstituciónGarantía" del Archivo de Garantia de Operaciones, debe ser mayor o igual a la fecha indicada en el campo “FechaUltimaTasacionGarantia”,  siempre que el “TipoBienGarantíaReal” sea 3 [Vehículos] ó 5 [Equipo Cómputo] en el Archivo de Garantias Reales. </t>
    </r>
    <r>
      <rPr>
        <sz val="11"/>
        <color rgb="FF000000"/>
        <rFont val="Cambria"/>
        <family val="1"/>
      </rPr>
      <t xml:space="preserve">
</t>
    </r>
  </si>
  <si>
    <t>Cuando el campo “TipoMitigador” sea “31” el valor del campo “IdGarantia” debe ser ”3007782679”.</t>
  </si>
  <si>
    <t>El campo "TipoMonedaValorNominalGarantia" debe existir en la tabla "TIPO_MONEDA".</t>
  </si>
  <si>
    <t>El campo "TipoGarantia" debe existir en la tabla "TIPO_GARANTIA".</t>
  </si>
  <si>
    <t>El campo "TipoDocumentoLegal" debe existir en la tabla "TIPO_DOCUMENTO_LEGAL".</t>
  </si>
  <si>
    <t>El campo "TipoPersonaDeudor" debe existir en la tabla "TIPO_PERSONA".</t>
  </si>
  <si>
    <t xml:space="preserve"> El campo "TipoInscripcionGarantia" debe existir en la tabla "TIPO_INDICADOR_INSCRIPCION"</t>
  </si>
  <si>
    <t>Cuando el TipoOperacionSFN del IdOperacionCredito en el Archivo de Operaciones tiene el Código 3 ó 4, y el código TipoGarantia es 6 en el Archivo Garantia Operaciones;  para el IdGarantia correspondiente,  el valor que se indique en el campo PorcentajeAjusteRC debe ser cero, en el Archivo de Facturas Cedidas.</t>
  </si>
  <si>
    <t xml:space="preserve">Cuando para un registro con el IdGarantia, TipoMitigador  y TipoDocumentoLegal, este último campo tenga el valor 2 ó 6, debe existir un registro con el IdGarantia, TipoMitigador  y TipoDocumentoLegal con el valor 1 ó 5, respectivamente.
NOTA:  La validacion no requeriría que la entidad tenga los dos TipoDocumentoLegal al mismo tiempo.  Sin embargo, pueden venir ambos.
</t>
  </si>
  <si>
    <r>
      <t xml:space="preserve">Cuando un registro con el IdGarantia, TipoMitigador  y TipoDocumentoLegal, en este último campo tenga el valor 2, la sumatoria del valor del campo "ValorNominalGarantia" más el valor del campo  "MontoGradoGravamen" del registro con el , IdGarantia  en el Archivo Gravamenes, esta debe ser menor o igual a la sumatoria  de los campos "MontoUltimaTasacionTerreno" y "MontoUltimaTasacionNoTerreno"  reportados en el Archivo Garantias Reales. 
</t>
    </r>
    <r>
      <rPr>
        <sz val="11"/>
        <rFont val="Cambria"/>
        <family val="1"/>
      </rPr>
      <t>Comunicada en Circular SGF 3210-2023 del 7-12-2023</t>
    </r>
    <r>
      <rPr>
        <sz val="11"/>
        <color theme="1"/>
        <rFont val="Cambria"/>
        <family val="1"/>
      </rPr>
      <t xml:space="preserve">
</t>
    </r>
    <r>
      <rPr>
        <b/>
        <sz val="11"/>
        <color rgb="FFFF0000"/>
        <rFont val="Cambria"/>
        <family val="1"/>
      </rPr>
      <t>INACTIVADA</t>
    </r>
  </si>
  <si>
    <t xml:space="preserve">Cuando el campo “TipoMitigador” sea “30” el valor del campo “IdGarantia” debe ser ”4000042152”.
</t>
  </si>
  <si>
    <t xml:space="preserve">No es permitido indicar espacios en blanco al inicio o al final del campo: "IdOperacionCredito" del Archivo: "Garantias Operaciones".
</t>
  </si>
  <si>
    <r>
      <t xml:space="preserve">No es permitido indicar espacios en blanco al inicio o al final del campo: "IdGarantiaTraspaso" del Archivo: "Garantias Operaciones".
</t>
    </r>
    <r>
      <rPr>
        <b/>
        <sz val="11"/>
        <color rgb="FFFF0000"/>
        <rFont val="Cambria"/>
        <family val="1"/>
      </rPr>
      <t xml:space="preserve">
</t>
    </r>
  </si>
  <si>
    <r>
      <t xml:space="preserve">No es permitido indicar espacios en blanco al inicio o al final del campo: "IdGarantia" del Archivo: "Garantias Operaciones".
</t>
    </r>
    <r>
      <rPr>
        <b/>
        <sz val="11"/>
        <color rgb="FFFF0000"/>
        <rFont val="Cambria"/>
        <family val="1"/>
      </rPr>
      <t xml:space="preserve">
</t>
    </r>
  </si>
  <si>
    <r>
      <t xml:space="preserve">No es permitido indicar espacios en blanco al inicio o al final del campo: "IdDeudor" del Archivo: "Garantias Operaciones".
</t>
    </r>
    <r>
      <rPr>
        <b/>
        <sz val="11"/>
        <color rgb="FFFF0000"/>
        <rFont val="Cambria"/>
        <family val="1"/>
      </rPr>
      <t xml:space="preserve">
</t>
    </r>
  </si>
  <si>
    <t xml:space="preserve">Cuando el TipoOperacionSFN sea 1 en el Archivo de Operaciones, los TipoDocumentoLegal "0, 3, 4, 7, 8, 10, 11, 12, 14, 15, 16, 18, 19, 20, 25, ó 26 no deben utilizarse para periodos posteriores o iguales a enero 2024.
Se hace la aclaración de que los códigos de la tabla TipoDocumentoLegal correspondientes a más de 2do. (segundo) grado se van a mantener exclusivamente para lo que corresponda a la Normativa 15-16 Reglamento sobre Gestión y Evaluación del Riesgo de Crédito para el Sistema de Banca para el Desarrollo. 
</t>
  </si>
  <si>
    <t xml:space="preserve">Cuando el IdGarantía sea alguno de los siguientes:   
1-FONDO NACIONAL PARA EL DESARROLLO (FONADE) utilizar la identificación del Fideicomiso: 3007782679
2-FODEMIPYME: Indicar  (4000042152)
3-FIDEICOMISO IMAS BNCR BCAC 32-04 identificación: 3110677626
El TipoGarantía debe ser 1. 
</t>
  </si>
  <si>
    <r>
      <t xml:space="preserve">Cuando el campo IndicadorFormaTraspasoBien es código 0, el campo IdGarantíaTraspaso debe ser "No Aplica".
</t>
    </r>
    <r>
      <rPr>
        <sz val="11"/>
        <color rgb="FFFF0000"/>
        <rFont val="Cambria"/>
        <family val="1"/>
      </rPr>
      <t xml:space="preserve">
</t>
    </r>
  </si>
  <si>
    <r>
      <t xml:space="preserve">Cuando el campo IdGarantíaTraspaso es diferente a "No Aplica", el campo IndFormaTraspasoBien debe ser 1 ó 2 
</t>
    </r>
    <r>
      <rPr>
        <b/>
        <sz val="11"/>
        <rFont val="Cambria"/>
        <family val="1"/>
      </rPr>
      <t xml:space="preserve">
</t>
    </r>
  </si>
  <si>
    <t xml:space="preserve">Los códigos Tipo_Garantia 7 y 9 no deben utilizarse para periodos posteriores o iguales a enero 2025.
</t>
  </si>
  <si>
    <t>ARCHIVO OPERACIONES BIENES REALIZABLES</t>
  </si>
  <si>
    <t>DEFINICIÓN ARCHIVO OPERACIONES BIENES REALIZABLES</t>
  </si>
  <si>
    <t xml:space="preserve">El archivo de Operaciones Bienes Realizable se utiliza para identificar las operaciones de crédito que dieron origen a los bienes realizables. </t>
  </si>
  <si>
    <t>Es obligatorio únicamente para los bienes realizables adquiridos en recuperación en pago de créditos o adjudicados en remate judicial.</t>
  </si>
  <si>
    <r>
      <t xml:space="preserve">El formato de envío para esta información se encuentra en el archivo: </t>
    </r>
    <r>
      <rPr>
        <b/>
        <sz val="11"/>
        <color rgb="FF0070C0"/>
        <rFont val="Cambria"/>
        <family val="1"/>
      </rPr>
      <t>NEC2024_OperacionesBienesRealizables.xml [5114]</t>
    </r>
    <r>
      <rPr>
        <sz val="11"/>
        <color theme="1"/>
        <rFont val="Cambria"/>
        <family val="1"/>
      </rPr>
      <t xml:space="preserve"> y el estado de este archivo es: 
</t>
    </r>
    <r>
      <rPr>
        <b/>
        <sz val="11"/>
        <color rgb="FF0070C0"/>
        <rFont val="Cambria"/>
        <family val="1"/>
      </rPr>
      <t>Activo</t>
    </r>
    <r>
      <rPr>
        <sz val="11"/>
        <color theme="1"/>
        <rFont val="Cambria"/>
        <family val="1"/>
      </rPr>
      <t xml:space="preserve"> y aplica a partir de enero 2024.</t>
    </r>
  </si>
  <si>
    <t>METODOLOGÍA DE USO ARCHIVO OPERACIONES BIENES REALIZABLES</t>
  </si>
  <si>
    <t xml:space="preserve">El uso de este XML es permanente para todos los periodos a partir de enero 2024 y tiene dependencia del envío del XML de Bienes Realizables. </t>
  </si>
  <si>
    <t>VERSION DEL ARCHIVO OPERACIONES BIENES REALIZABLES</t>
  </si>
  <si>
    <t>Version inicial producto de la publicación del nuevo Reglamento sobre Cálculo de Estimaciones Crediticias en vigencia a partir de enero 2024.</t>
  </si>
  <si>
    <t>ESTRUCTURA DEL ARCHIVO OPERACIONES BIENES REALIZABLES</t>
  </si>
  <si>
    <t>&lt;Registro id=”, ” cción=”, ”&gt;</t>
  </si>
  <si>
    <t>&lt;IdBienRealizable /&gt;</t>
  </si>
  <si>
    <t xml:space="preserve">&lt;IdDeudor/&gt; </t>
  </si>
  <si>
    <t xml:space="preserve">&lt;IdOperacionCredito /&gt; </t>
  </si>
  <si>
    <t>CAMPOS LLAVE DEL ARCHIVO BIENES REALIZABLES.</t>
  </si>
  <si>
    <r>
      <t xml:space="preserve">Los campos que conforman la llave del XML de Bienes Realizables son: 
</t>
    </r>
    <r>
      <rPr>
        <b/>
        <sz val="11"/>
        <color rgb="FF0070C0"/>
        <rFont val="Cambria"/>
        <family val="1"/>
      </rPr>
      <t>TipoPersonaDeudor;  IdDeudor; IdOperacionCredito y IdBienRealizable</t>
    </r>
  </si>
  <si>
    <t>CAMPOS ARCHIVO OPERACIONES BIENES REALIZABLES</t>
  </si>
  <si>
    <t>IdBienRealizable</t>
  </si>
  <si>
    <t xml:space="preserve">
Código único de identificación del bien, valor o conjunto de bienes realizables asignado por la entidad.
Los bienes sujetos a inscripción en el Registro Nacional deben reportarse en forma separada.
</t>
  </si>
  <si>
    <r>
      <t xml:space="preserve">
Código de tipo de persona referido en el campo “IdDeudor”</t>
    </r>
    <r>
      <rPr>
        <sz val="11"/>
        <color rgb="FF00B050"/>
        <rFont val="Cambria"/>
        <family val="1"/>
      </rPr>
      <t xml:space="preserve"> </t>
    </r>
    <r>
      <rPr>
        <sz val="11"/>
        <rFont val="Cambria"/>
        <family val="1"/>
      </rPr>
      <t>y éste solo solo puede ser:</t>
    </r>
    <r>
      <rPr>
        <sz val="11"/>
        <color rgb="FF00B050"/>
        <rFont val="Cambria"/>
        <family val="1"/>
      </rPr>
      <t xml:space="preserve"> 1 ó 2 ó 3 ó 4 ó 5 ó 6 ó 13.</t>
    </r>
    <r>
      <rPr>
        <sz val="11"/>
        <color rgb="FF000000"/>
        <rFont val="Cambria"/>
        <family val="1"/>
      </rPr>
      <t xml:space="preserve">
-------------------------------------------------------
</t>
    </r>
    <r>
      <rPr>
        <b/>
        <sz val="11"/>
        <color rgb="FF0070C0"/>
        <rFont val="Cambria"/>
        <family val="1"/>
      </rPr>
      <t>Referirse a la tabla: Tipo_Persona.</t>
    </r>
    <r>
      <rPr>
        <sz val="11"/>
        <color rgb="FF000000"/>
        <rFont val="Cambria"/>
        <family val="1"/>
      </rPr>
      <t xml:space="preserve">
</t>
    </r>
  </si>
  <si>
    <t xml:space="preserve">
Corresponde al número de identificación de la persona deudora y/o codeudora de las operaciones crediticias que originaron la dación o adquisición del bien, conjunto de bienes o valor.
</t>
  </si>
  <si>
    <t xml:space="preserve">
Código de la operación u operaciones crediticias que originaron la dación o adquisición de (de los) bien(es).
</t>
  </si>
  <si>
    <t>VALIDACIONES ARCHIVO OPERACIONES BIENES REALIZABLES</t>
  </si>
  <si>
    <t xml:space="preserve">
El valor del campo IdBienRealizable debe existir en el Archivo  Bienes Realizables.
</t>
  </si>
  <si>
    <t xml:space="preserve">
Los campos: “TipoPersonaDeudor” y “IdDeudor” deben corresponder con el padrón de personas de la SUGEF.
</t>
  </si>
  <si>
    <t>13-14-15</t>
  </si>
  <si>
    <t xml:space="preserve">No es permitido indicar espacios en blanco al inicio o al final del campo: "IdBienRealizable" del Archivo: "NEC2024_OPERACIONES_BIENES_REALIZABLES".
</t>
  </si>
  <si>
    <r>
      <t xml:space="preserve"> No es permitido indicar espacios en blanco al inicio o al final del campo: "IdDeudor" del Archivo: "NEC2024_OPERACIONES_BIENES_REALIZABLES".
</t>
    </r>
    <r>
      <rPr>
        <b/>
        <sz val="11"/>
        <color rgb="FFFF0000"/>
        <rFont val="Cambria"/>
        <family val="1"/>
      </rPr>
      <t xml:space="preserve">
</t>
    </r>
  </si>
  <si>
    <r>
      <t xml:space="preserve">No es permitido indicar espacios en blanco al inicio o al final del campo: "IdOperacionCredito" del Archivo: "NEC2024_OPERACIONES_BIENES_REALIZABLES".
</t>
    </r>
    <r>
      <rPr>
        <b/>
        <sz val="11"/>
        <color rgb="FFFF0000"/>
        <rFont val="Cambria"/>
        <family val="1"/>
      </rPr>
      <t xml:space="preserve">
</t>
    </r>
  </si>
  <si>
    <t>ARCHIVO FIDEICOMISOS</t>
  </si>
  <si>
    <t>DEFINICIÓN DEL ARCHIVO FIDEICOMISOS</t>
  </si>
  <si>
    <r>
      <t xml:space="preserve">El formato de envío para esta información se encuentra en el archivo: 
</t>
    </r>
    <r>
      <rPr>
        <b/>
        <sz val="11"/>
        <color rgb="FF0070C0"/>
        <rFont val="Cambria"/>
        <family val="1"/>
      </rPr>
      <t>NEC2024_Fideicomiso.xml [5115]</t>
    </r>
    <r>
      <rPr>
        <sz val="11"/>
        <color theme="1"/>
        <rFont val="Cambria"/>
        <family val="1"/>
      </rPr>
      <t xml:space="preserve"> y el estado de este archivo es: </t>
    </r>
    <r>
      <rPr>
        <b/>
        <sz val="11"/>
        <color rgb="FF0070C0"/>
        <rFont val="Cambria"/>
        <family val="1"/>
      </rPr>
      <t>Activo</t>
    </r>
    <r>
      <rPr>
        <sz val="11"/>
        <color theme="1"/>
        <rFont val="Cambria"/>
        <family val="1"/>
      </rPr>
      <t>.</t>
    </r>
  </si>
  <si>
    <t>METODOLOGÍA DE USO DEL ARCHIVO FIDEICOMISOS.</t>
  </si>
  <si>
    <t>El uso de este archivo es permanente para los periodos en los cuales la entidad reporte fideicomisos y tiene dependencia del envío del XML de Operaciones y aplica a partir de enero 2024.</t>
  </si>
  <si>
    <t>VERSION DEL ARCHIVO FIDEICOMISOS</t>
  </si>
  <si>
    <t>ESTRUCTURA DEL ARCHIVO FIDEICOMISOS</t>
  </si>
  <si>
    <t>&lt;IdFideicomisoGarantia/&gt;</t>
  </si>
  <si>
    <t>&lt;FechaConstitucion/&gt;</t>
  </si>
  <si>
    <t>&lt;ValorNominalFideicomiso/&gt;</t>
  </si>
  <si>
    <t>&lt;TipoMonedaValorNominalFideicomiso/&gt;</t>
  </si>
  <si>
    <t>&lt;/Registro</t>
  </si>
  <si>
    <t>CAMPOS LLAVE ARCHIVO FIDEICOMISOS.</t>
  </si>
  <si>
    <r>
      <t xml:space="preserve">El campo llave del Archivo Fideicomisos es: </t>
    </r>
    <r>
      <rPr>
        <b/>
        <sz val="11"/>
        <color rgb="FF0070C0"/>
        <rFont val="Cambria"/>
        <family val="1"/>
      </rPr>
      <t>IdFideicomisoGarantia</t>
    </r>
    <r>
      <rPr>
        <sz val="11"/>
        <color theme="1"/>
        <rFont val="Cambria"/>
        <family val="1"/>
      </rPr>
      <t xml:space="preserve">. </t>
    </r>
  </si>
  <si>
    <t>CAMPOS ARCHIVO FIDEICOMISOS</t>
  </si>
  <si>
    <t xml:space="preserve">
Bloque donde se incluyen los datos. El atributo “id” es obligatorio e indica un consecutivo numérico de registros de envío. El atributo “accion” debe tener alguno de los siguientes valores: “insertar” (si es un registro nuevo),“modificar” (si es un cambio) o “eliminar” (sí se desea eliminar)
</t>
  </si>
  <si>
    <t>IdFideicomisoGarantia</t>
  </si>
  <si>
    <t xml:space="preserve">
Identificación del Fideicomiso utilizado por la Entidad como garantía.
</t>
  </si>
  <si>
    <t>FechaConstitucion</t>
  </si>
  <si>
    <t xml:space="preserve">
Fecha de constitución del fideicomiso como garantía.
</t>
  </si>
  <si>
    <t xml:space="preserve">
Fecha de vencimiento del fideicomiso como garantía.
</t>
  </si>
  <si>
    <t>ValorNominalFideicomiso</t>
  </si>
  <si>
    <t>1 a 20</t>
  </si>
  <si>
    <r>
      <t xml:space="preserve">
Monto del valor Nominal de Fideicomiso consignado en el documento legal mediante el cual se formalizó el mismo. Este monto debe venir colonizado.</t>
    </r>
    <r>
      <rPr>
        <strike/>
        <sz val="9"/>
        <rFont val="Cambria"/>
        <family val="1"/>
      </rPr>
      <t xml:space="preserve">
</t>
    </r>
  </si>
  <si>
    <t>TipoMonedaValorNominalFideicomiso</t>
  </si>
  <si>
    <r>
      <t xml:space="preserve">
Código de tipo de moneda del valor nominal indicado en el documento legal de la constitución del Fideicomiso. 
------------------------------------------------
</t>
    </r>
    <r>
      <rPr>
        <b/>
        <sz val="11"/>
        <color rgb="FF0070C0"/>
        <rFont val="Cambria"/>
        <family val="1"/>
      </rPr>
      <t>Referirse a la tabla: Tipo_Moneda</t>
    </r>
    <r>
      <rPr>
        <sz val="11"/>
        <color theme="1"/>
        <rFont val="Cambria"/>
        <family val="1"/>
      </rPr>
      <t xml:space="preserve">
</t>
    </r>
  </si>
  <si>
    <t>VALIDACIONES ARCHIVO FIDEICOMISOS</t>
  </si>
  <si>
    <t xml:space="preserve">
Para cada “IdFideicomisoGarantia” debe existir un registro con ese mismo valor en el campo “IdGarantiaTraspaso” del archivo Garantias Operaciones
</t>
  </si>
  <si>
    <t>El campo "IdFideicomisoGarantia" no debe repetirse.</t>
  </si>
  <si>
    <t xml:space="preserve"> El campo TipoMonedaValorNominalFideicomiso debe existir en la tabla TIPO_MONEDA.</t>
  </si>
  <si>
    <t xml:space="preserve"> No es permitido indicar espacios en blanco al inicio o al final del campo: "IdFideicomisoGarantia" del Archivo: "NEC2024_FIDEICOMISO".</t>
  </si>
  <si>
    <t>ARCHIVO BIENES REALIZABLES NO REPORTADOS</t>
  </si>
  <si>
    <t>DEFINICIÓN ARCHIVO BIENES REALIZABLES NO REPORTADOS</t>
  </si>
  <si>
    <t>Este archivo contiene los valores necesarios para realizar la carga de los bienes adquiridos en recuperación de crédito que dejaron de reportarse en los Estados Financieros.</t>
  </si>
  <si>
    <r>
      <t xml:space="preserve">El formato de envío para esta información se encuentra en el archivo: </t>
    </r>
    <r>
      <rPr>
        <b/>
        <sz val="11"/>
        <color rgb="FF0070C0"/>
        <rFont val="Cambria"/>
        <family val="1"/>
      </rPr>
      <t>NEC2024_BienesRealizablesNoReportados.xml [5116]</t>
    </r>
    <r>
      <rPr>
        <sz val="11"/>
        <color theme="1"/>
        <rFont val="Cambria"/>
        <family val="1"/>
      </rPr>
      <t xml:space="preserve"> con estado: </t>
    </r>
    <r>
      <rPr>
        <b/>
        <sz val="11"/>
        <color rgb="FF0070C0"/>
        <rFont val="Cambria"/>
        <family val="1"/>
      </rPr>
      <t>Activo</t>
    </r>
    <r>
      <rPr>
        <sz val="11"/>
        <color theme="1"/>
        <rFont val="Cambria"/>
        <family val="1"/>
      </rPr>
      <t>.</t>
    </r>
  </si>
  <si>
    <t>METODOLOGÍA DE USO ARCHIVO BIENES REALIZABLES NO REPORTADOS</t>
  </si>
  <si>
    <t>El uso de este XML se presenta cuando la entidad financiera que tiene bienes realizables ha excluido del balance general los bienes realizables. No se deben incluir los bienes realizables no reportados que han sido reportados con anterioridad a través de este archivo.</t>
  </si>
  <si>
    <t>VERSION ARCHIVO BIENES REALIZABLES NO REPORTADOS</t>
  </si>
  <si>
    <t>Versión inicial producto de la publicación del nuevo Reglamento sobre Cálculo de Estimaciones Crediticias, en vigencia a partir de enero 2024 es 2.0</t>
  </si>
  <si>
    <t>ESTRUCTURA ARCHIVO BIENES REALIZABLES NO REPORTADOS</t>
  </si>
  <si>
    <t>&lt;Registro id=”, ”acción=”, ”&gt;</t>
  </si>
  <si>
    <t xml:space="preserve"> &lt;IdBienRealizable/&gt;</t>
  </si>
  <si>
    <t xml:space="preserve"> &lt;IndicadorGarantia/&gt;</t>
  </si>
  <si>
    <t xml:space="preserve"> &lt;IdGarantia/&gt;</t>
  </si>
  <si>
    <t xml:space="preserve"> &lt;IdBien/&gt;</t>
  </si>
  <si>
    <t xml:space="preserve"> &lt;TipoBien/&gt;</t>
  </si>
  <si>
    <t xml:space="preserve"> &lt;TipoMotivoBienRealizableNoReportado/&gt; </t>
  </si>
  <si>
    <t xml:space="preserve"> &lt;UltimoValorContable/&gt;</t>
  </si>
  <si>
    <t xml:space="preserve"> &lt;ValorRecuperadoNeto/&gt;</t>
  </si>
  <si>
    <t xml:space="preserve"> &lt;IdOperacionCreditoFinanciamiento/&gt;</t>
  </si>
  <si>
    <t>CAMPO LLAVE ARCHIVO BIENES REALIZABLES NO REPORTADOS</t>
  </si>
  <si>
    <r>
      <rPr>
        <sz val="11"/>
        <color theme="1"/>
        <rFont val="Cambria"/>
        <family val="1"/>
      </rPr>
      <t>El campo llave del XML de Bienes Realizables No Reportados es</t>
    </r>
    <r>
      <rPr>
        <b/>
        <sz val="11"/>
        <color theme="1"/>
        <rFont val="Cambria"/>
        <family val="1"/>
      </rPr>
      <t xml:space="preserve">: </t>
    </r>
    <r>
      <rPr>
        <b/>
        <sz val="11"/>
        <color rgb="FF0070C0"/>
        <rFont val="Cambria"/>
        <family val="1"/>
      </rPr>
      <t>IdBienRealizable</t>
    </r>
    <r>
      <rPr>
        <b/>
        <sz val="11"/>
        <color theme="1"/>
        <rFont val="Cambria"/>
        <family val="1"/>
      </rPr>
      <t>.</t>
    </r>
  </si>
  <si>
    <t>CAMPOS PARA BIENES REALIZABLES NO REPORTADOS</t>
  </si>
  <si>
    <t xml:space="preserve">
Bloque donde se incluyen los datos. El atributo “id” es obligatorio e indica un consecutivo numérico de registros de envío. El atributo “acción” debe tener alguno de los siguientes valores: “insertar”(si es un registro nuevo), “modificar” (si es un cambio) o “eliminar” (si se desea eliminar)
</t>
  </si>
  <si>
    <t xml:space="preserve">
Código único de identificación del bien o conjunto de bienes adjudicado o recibido en dación de pago,  asignado por la entidad que dejó de incluirse como bien realizable en los estados financieros.
Los bienes sujetos a inscripción en el Registro Nacional deben reportarse en forma separada.
</t>
  </si>
  <si>
    <t>IndicadorGarantia</t>
  </si>
  <si>
    <r>
      <t xml:space="preserve">
Código que indica si el bien valor o conjunto de bienes proviene de una garantía.
</t>
    </r>
    <r>
      <rPr>
        <b/>
        <sz val="11"/>
        <color rgb="FF0070C0"/>
        <rFont val="Cambria"/>
        <family val="1"/>
      </rPr>
      <t xml:space="preserve">“S”: Sí proviene de una garantía.
“N”: No proviene de una garantía.
</t>
    </r>
  </si>
  <si>
    <t xml:space="preserve">
Código de identificación que asignó la entidad financiera a la garantía de donde proviene el bien,  conjunto de bienes o valor que fue adjudicado o recibido en dación de pago. 
</t>
  </si>
  <si>
    <t>IdBien</t>
  </si>
  <si>
    <t xml:space="preserve">
Código del bien cuando corresponda según nomenclatura utilizada por el Registro Nacional u otro organismo similar en el extranjero
</t>
  </si>
  <si>
    <t>TipoBien</t>
  </si>
  <si>
    <r>
      <t xml:space="preserve">
Código del tipo de bien adjudicado o recibido en dación de pago. 
--------------------------------------------------
</t>
    </r>
    <r>
      <rPr>
        <b/>
        <sz val="11"/>
        <color rgb="FF0070C0"/>
        <rFont val="Cambria"/>
        <family val="1"/>
      </rPr>
      <t>Referirse a la tabla: Tipo_Bien</t>
    </r>
    <r>
      <rPr>
        <sz val="11"/>
        <color theme="1"/>
        <rFont val="Cambria"/>
        <family val="1"/>
      </rPr>
      <t xml:space="preserve">
</t>
    </r>
  </si>
  <si>
    <t>TipoMotivoBienRealizableNoReportado</t>
  </si>
  <si>
    <r>
      <t xml:space="preserve">
Código del motivo por el cual se dejó de reportar el bien realizable. 
--------------------------------------------------
</t>
    </r>
    <r>
      <rPr>
        <b/>
        <sz val="11"/>
        <color rgb="FF0070C0"/>
        <rFont val="Cambria"/>
        <family val="1"/>
      </rPr>
      <t>Referirse a la tabla:
Tipo_Motivo_Bien_Realizable_No_Reportado</t>
    </r>
    <r>
      <rPr>
        <sz val="11"/>
        <color theme="1"/>
        <rFont val="Cambria"/>
        <family val="1"/>
      </rPr>
      <t xml:space="preserve">
</t>
    </r>
  </si>
  <si>
    <t>MOTIVO BIEN REALIZABLE NO REPORTADO</t>
  </si>
  <si>
    <t>UltimoValorContable</t>
  </si>
  <si>
    <t xml:space="preserve">
Corresponde al último valor contable del bien realizable.  
</t>
  </si>
  <si>
    <t>ValorRecuperadoNeto</t>
  </si>
  <si>
    <t xml:space="preserve">
Precio de venta menos los gastos por explotación conservación y venta del bien más los ingresos por explotación computados desde la fecha en que la autoridad judicial ponga a la entidad en posesión del bien o la fecha de recibido en dación de pago y hasta la fecha de la venta.
</t>
  </si>
  <si>
    <t>IdOperacionCreditoFinanciamiento</t>
  </si>
  <si>
    <t xml:space="preserve">
Código de la operación crediticia con la cual se financió el bien realizable.
</t>
  </si>
  <si>
    <t>VALIDACIONES PARA EL ARCHIVO BIENES REALIZABLES NO REPORTADOS</t>
  </si>
  <si>
    <t xml:space="preserve">
El campo “IdBien” debe reportarse cuando el campo “TipoBien” tiene los códigos 1, 2, 3, 9 ó 10.
</t>
  </si>
  <si>
    <t xml:space="preserve">
Cuando el campo “IndicadorGarantia” indica el código “S” debe reportarse el campo “IdGarantia”.
</t>
  </si>
  <si>
    <t>Los campos "TipoMotivoBienRealizableNoReportado", "UltimoValorContable", "ValorRecuperadoNeto" NO deben permitir datos negativos.</t>
  </si>
  <si>
    <t>El registro del campo TipoBien debe existir en la tabla TIPO_BIEN</t>
  </si>
  <si>
    <t xml:space="preserve"> El registro del campo TipoMotivoBienRealizableNoReportado debe existir en la tabla TIPO_MOTIVO_BIEN_REALIZABLE_NO_REPORTADO.</t>
  </si>
  <si>
    <t>El campo “IdBienRealizable” no debe repetirse.</t>
  </si>
  <si>
    <t xml:space="preserve">No es permitido indicar espacios en blanco al inicio o al final del campo: "IdBienRealizable" del Archivo: "NEC2024_BIENES_REALIZABLES_NO_REPORTADOS".
</t>
  </si>
  <si>
    <t xml:space="preserve"> No es permitido indicar espacios en blanco al inicio o al final del campo: "IdGarantia" del Archivo: "NEC2024_BIENES_REALIZABLES_NO_REPORTADOS".
</t>
  </si>
  <si>
    <t xml:space="preserve">No es permitido indicar espacios en blanco al inicio o al final del campo: "IdBien" del Archivo: "NEC2024_BIENES_REALIZABLES_NO_REPORTADOS".
</t>
  </si>
  <si>
    <t xml:space="preserve">No es permitido indicar espacios en blanco al inicio o al final del campo: "IdOperacionCreditoFinanciamiento" del Archivo: "NEC2024_BIENES_REALIZABLES_NO_REPORTADOS".
</t>
  </si>
  <si>
    <t>ARCHIVO BIENES REALIZABLES</t>
  </si>
  <si>
    <t>DEFINICIÓN ARCHIVO BIENES REALIZABLES</t>
  </si>
  <si>
    <r>
      <t xml:space="preserve">Este archivo contiene los valores necesarios para realizar la carga de los bienes realizables.
El formato de envío para esta información se encuentra en el archivo: </t>
    </r>
    <r>
      <rPr>
        <b/>
        <sz val="11"/>
        <color rgb="FF0070C0"/>
        <rFont val="Cambria"/>
        <family val="1"/>
      </rPr>
      <t xml:space="preserve">NEC2024_BienesRealizables.xml [5117] </t>
    </r>
    <r>
      <rPr>
        <sz val="11"/>
        <color theme="1"/>
        <rFont val="Cambria"/>
        <family val="1"/>
      </rPr>
      <t xml:space="preserve">con estado: </t>
    </r>
    <r>
      <rPr>
        <b/>
        <sz val="11"/>
        <color rgb="FF0070C0"/>
        <rFont val="Cambria"/>
        <family val="1"/>
      </rPr>
      <t>Activo</t>
    </r>
    <r>
      <rPr>
        <sz val="11"/>
        <color theme="1"/>
        <rFont val="Cambria"/>
        <family val="1"/>
      </rPr>
      <t>.</t>
    </r>
  </si>
  <si>
    <t>METODOLOGÍA DE USO ARCHIVO BIENES REALIZABLES</t>
  </si>
  <si>
    <t>Este Archivo es para aquellas entidades que tienen bienes realizables. El uso es permanente para todos los periodos desde su primer envío debido a que tiene cuadratura con la clase de datos Contable.</t>
  </si>
  <si>
    <t>VERSION ARCHIVO BIENES REALIZABLES</t>
  </si>
  <si>
    <t>Version inicial producto de la publicación del nuevo Reglamento sobre Cálculo de Estimaciones Crediticiasen vigencia a partir de enero 2024.</t>
  </si>
  <si>
    <t>ESTRUCTURA ARCHIVO BIENES REALIZABLES</t>
  </si>
  <si>
    <t xml:space="preserve"> &lt;TipoAdquisicionBien /&gt;</t>
  </si>
  <si>
    <t xml:space="preserve"> &lt;IdBienRealizable /&gt;</t>
  </si>
  <si>
    <t xml:space="preserve"> &lt;IndicadorGarantia /&gt;</t>
  </si>
  <si>
    <t xml:space="preserve"> &lt;IdGarantia /&gt;</t>
  </si>
  <si>
    <t xml:space="preserve"> &lt;IdBien /&gt;</t>
  </si>
  <si>
    <t xml:space="preserve"> &lt;TipoBien /&gt;</t>
  </si>
  <si>
    <t xml:space="preserve"> &lt;FechaAdjudicacionDacionBien /&gt;</t>
  </si>
  <si>
    <t xml:space="preserve"> &lt;SaldoRegistroContable /&gt;</t>
  </si>
  <si>
    <t xml:space="preserve"> &lt;TipoMonedaSaldoRegistroContable /&gt;</t>
  </si>
  <si>
    <t xml:space="preserve"> &lt;CuentaCatalogoSUGEF /&gt;   </t>
  </si>
  <si>
    <t xml:space="preserve"> &lt;TipoCatalogoSUGEF /&gt;</t>
  </si>
  <si>
    <t xml:space="preserve"> &lt;FechaUltimaTasacionBien /&gt; </t>
  </si>
  <si>
    <t xml:space="preserve"> &lt;MontoUltimaTasacion /&gt;</t>
  </si>
  <si>
    <t xml:space="preserve"> &lt;TipoMonedaMontoAvaluo /&gt;</t>
  </si>
  <si>
    <t xml:space="preserve"> &lt;TipoPersonaTasador/&gt;</t>
  </si>
  <si>
    <t xml:space="preserve"> &lt;IdTasador /&gt;</t>
  </si>
  <si>
    <t xml:space="preserve"> &lt;TipoPersonaEmpresaTasadora/&gt;</t>
  </si>
  <si>
    <t xml:space="preserve"> &lt;IdEmpresaTasadora/&gt; </t>
  </si>
  <si>
    <t xml:space="preserve"> &lt;SaldoContableCreditoCancelado /&gt; </t>
  </si>
  <si>
    <t xml:space="preserve"> &lt;TipoMonedaSaldoContableCreditoCancelado/&gt; </t>
  </si>
  <si>
    <t xml:space="preserve"> &lt;MontoEstimacion /&gt;  </t>
  </si>
  <si>
    <t>CAMPOS LLAVE ARCHIVO BIENES REALIZABLES</t>
  </si>
  <si>
    <r>
      <rPr>
        <sz val="11"/>
        <color theme="1"/>
        <rFont val="Cambria"/>
        <family val="1"/>
      </rPr>
      <t xml:space="preserve">El campo que conforma la llave del archivo Bienes Realizables es: </t>
    </r>
    <r>
      <rPr>
        <b/>
        <sz val="11"/>
        <color rgb="FF0070C0"/>
        <rFont val="Cambria"/>
        <family val="1"/>
      </rPr>
      <t>IdBienRealizable</t>
    </r>
    <r>
      <rPr>
        <b/>
        <sz val="11"/>
        <color theme="1"/>
        <rFont val="Cambria"/>
        <family val="1"/>
      </rPr>
      <t>.</t>
    </r>
  </si>
  <si>
    <t>CAMPOS PARA BIENES REALIZABLES</t>
  </si>
  <si>
    <t xml:space="preserve">
Bloque donde se incluyen los datos. El atributo “id” es obligatorio e indica un consecutivo numérico de registros de envío. El atributo “accion” debe tener alguno de los siguientes valores: “insertar” (si es un registro nuevo), “modificar” (si es un cambio) o “eliminar” (si se desea eliminar)
</t>
  </si>
  <si>
    <t>TipoAdquisicionBien</t>
  </si>
  <si>
    <r>
      <t xml:space="preserve">
Forma en que se obtuvo el bien.
------------------------------------------------------------
</t>
    </r>
    <r>
      <rPr>
        <b/>
        <sz val="11"/>
        <color rgb="FF0070C0"/>
        <rFont val="Cambria"/>
        <family val="1"/>
      </rPr>
      <t>Referirse a la tabla: Tipo_Adquisicion_Bien</t>
    </r>
    <r>
      <rPr>
        <sz val="11"/>
        <color theme="1"/>
        <rFont val="Cambria"/>
        <family val="1"/>
      </rPr>
      <t xml:space="preserve">
</t>
    </r>
  </si>
  <si>
    <t>TIPO ADQUISICION BIEN</t>
  </si>
  <si>
    <t xml:space="preserve">
Código único de identificación del bien valor o conjunto de bienes realizables asignado por la entidad.
Los bienes sujetos a inscripción en el Registro Nacional deben reportarse en forma separada.
</t>
  </si>
  <si>
    <t xml:space="preserve">
Código que indica si el bien valor o conjunto de bienes proviene de una garantía.
“S”: Sí proviene de una garantía.
“N”: No proviene de una garantía.
</t>
  </si>
  <si>
    <t xml:space="preserve">
Código de identificación que asignó la entidad financiera a la garantía de donde proviene el bien, conjunto de bienes o valor realizable. 
</t>
  </si>
  <si>
    <t xml:space="preserve">
Código del bien cuando corresponda según nomenclatura utilizada por el Registro Nacional u otro organismo similar en el extranjero.
</t>
  </si>
  <si>
    <r>
      <t xml:space="preserve">
Código del tipo de bien realizable. 
------------------------------------------------------------
</t>
    </r>
    <r>
      <rPr>
        <b/>
        <sz val="11"/>
        <color rgb="FF0070C0"/>
        <rFont val="Cambria"/>
        <family val="1"/>
      </rPr>
      <t>Referirse a la tabla: Tipo_Bien</t>
    </r>
    <r>
      <rPr>
        <sz val="11"/>
        <color theme="1"/>
        <rFont val="Cambria"/>
        <family val="1"/>
      </rPr>
      <t xml:space="preserve">
</t>
    </r>
  </si>
  <si>
    <t>TIPO BIEN</t>
  </si>
  <si>
    <t>FechaAdjudicacionDacionBien</t>
  </si>
  <si>
    <t xml:space="preserve">
Para los bienes adquiridos en recuperación en pago de créditos y adjudicados en remates debe indicarse la fecha en la que el bien, conjunto de bienes o valor fue adjudicado o recibido en dación de pago.
Para los otros bienes realizables debe indicarse la fecha de adquisición o producción. Si se trata de bienes fuera de uso debe ser la fecha en el bien se registró en la cuenta 150. 
</t>
  </si>
  <si>
    <t>SaldoRegistroContable</t>
  </si>
  <si>
    <t xml:space="preserve">
Saldo por el cual el bien se encuentra registrado contablemente. 
</t>
  </si>
  <si>
    <t>TipoMonedaSaldoRegistroContable</t>
  </si>
  <si>
    <r>
      <t xml:space="preserve">
Código del tipo de moneda del saldo del registro contable.
------------------------------------------------------------
</t>
    </r>
    <r>
      <rPr>
        <b/>
        <sz val="11"/>
        <color rgb="FF0070C0"/>
        <rFont val="Cambria"/>
        <family val="1"/>
      </rPr>
      <t>Referirse a la tabla: Tipo_Moneda</t>
    </r>
    <r>
      <rPr>
        <sz val="11"/>
        <color theme="1"/>
        <rFont val="Cambria"/>
        <family val="1"/>
      </rPr>
      <t xml:space="preserve">
</t>
    </r>
  </si>
  <si>
    <t>CuentaCatalogoSUGEF</t>
  </si>
  <si>
    <t xml:space="preserve">
Código de la cuenta contable en el Catálogo de cuentas para las entidades supervisadas por SUGEF, SUGEVAL y SUPEN, los grupos y conglomerados financieros.
------------------------------------------------------------
Referirse a los Anexos al Acuerdo CONASSIF 6-18 (Anexos al Reglamento de Información Financiera)</t>
  </si>
  <si>
    <r>
      <t xml:space="preserve">
Código del tipo de catálogo de la SUGEF para este caso específico su valor es 1.
------------------------------------------------------------
</t>
    </r>
    <r>
      <rPr>
        <b/>
        <sz val="11"/>
        <color rgb="FF0070C0"/>
        <rFont val="Cambria"/>
        <family val="1"/>
      </rPr>
      <t>Referirse a la tabla: Tipo_Catalogo</t>
    </r>
    <r>
      <rPr>
        <sz val="11"/>
        <color theme="1"/>
        <rFont val="Cambria"/>
        <family val="1"/>
      </rPr>
      <t xml:space="preserve">
</t>
    </r>
  </si>
  <si>
    <t>FechaUltimaTasacionBien</t>
  </si>
  <si>
    <t xml:space="preserve">
Fecha de la última tasación del bien realizable. En caso del título valor se debe indicar la fecha más reciente de su valor de mercado.
</t>
  </si>
  <si>
    <t>MontoUltimaTasacion</t>
  </si>
  <si>
    <t xml:space="preserve">
Monto de la última tasación. 
</t>
  </si>
  <si>
    <t>TipoMonedaMontoAvaluo</t>
  </si>
  <si>
    <r>
      <t xml:space="preserve">
Código de tipo de moneda del monto del último avalúo. 
------------------------------------------------------------
</t>
    </r>
    <r>
      <rPr>
        <b/>
        <sz val="11"/>
        <color rgb="FF0070C0"/>
        <rFont val="Cambria"/>
        <family val="1"/>
      </rPr>
      <t>Referirse a la tabla: Tipo_Moneda</t>
    </r>
    <r>
      <rPr>
        <sz val="11"/>
        <color theme="1"/>
        <rFont val="Cambria"/>
        <family val="1"/>
      </rPr>
      <t xml:space="preserve">
</t>
    </r>
  </si>
  <si>
    <t>TipoPersonaTasador</t>
  </si>
  <si>
    <r>
      <t xml:space="preserve">
Código de tipo de persona del campo “IdTasador”</t>
    </r>
    <r>
      <rPr>
        <sz val="11"/>
        <color rgb="FF00B050"/>
        <rFont val="Cambria"/>
        <family val="1"/>
      </rPr>
      <t xml:space="preserve"> </t>
    </r>
    <r>
      <rPr>
        <sz val="11"/>
        <rFont val="Cambria"/>
        <family val="1"/>
      </rPr>
      <t>y éste solo solo puede ser:</t>
    </r>
    <r>
      <rPr>
        <sz val="11"/>
        <color rgb="FF00B050"/>
        <rFont val="Cambria"/>
        <family val="1"/>
      </rPr>
      <t xml:space="preserve"> 1 ó 2 ó 3 ó 4 ó 5 ó 6 ó 13.</t>
    </r>
    <r>
      <rPr>
        <sz val="11"/>
        <color theme="1"/>
        <rFont val="Cambria"/>
        <family val="1"/>
      </rPr>
      <t xml:space="preserve">
------------------------------------------------------------
</t>
    </r>
    <r>
      <rPr>
        <b/>
        <sz val="11"/>
        <color rgb="FF0070C0"/>
        <rFont val="Cambria"/>
        <family val="1"/>
      </rPr>
      <t>Referirse a la tabla: Tipo_Persona</t>
    </r>
    <r>
      <rPr>
        <sz val="11"/>
        <color theme="1"/>
        <rFont val="Cambria"/>
        <family val="1"/>
      </rPr>
      <t xml:space="preserve">
</t>
    </r>
  </si>
  <si>
    <t>IdTasador</t>
  </si>
  <si>
    <t xml:space="preserve">
Corresponde a la identificación de la persona que realiza la tasación.
</t>
  </si>
  <si>
    <t>TipoPersonaEmpresaTasadora</t>
  </si>
  <si>
    <r>
      <t xml:space="preserve">
Código de tipo de persona referido en el campo “IdEmpresaTasadora”</t>
    </r>
    <r>
      <rPr>
        <sz val="11"/>
        <color rgb="FF00B050"/>
        <rFont val="Cambria"/>
        <family val="1"/>
      </rPr>
      <t xml:space="preserve"> </t>
    </r>
    <r>
      <rPr>
        <sz val="11"/>
        <rFont val="Cambria"/>
        <family val="1"/>
      </rPr>
      <t>y éste solo solo puede ser:</t>
    </r>
    <r>
      <rPr>
        <sz val="11"/>
        <color rgb="FF00B050"/>
        <rFont val="Cambria"/>
        <family val="1"/>
      </rPr>
      <t xml:space="preserve"> 1 ó 2 ó 3 ó 4 ó 5 ó 6 ó 13.</t>
    </r>
    <r>
      <rPr>
        <sz val="11"/>
        <color theme="1"/>
        <rFont val="Cambria"/>
        <family val="1"/>
      </rPr>
      <t xml:space="preserve">
------------------------------------------------------------
</t>
    </r>
    <r>
      <rPr>
        <b/>
        <sz val="11"/>
        <color rgb="FF0070C0"/>
        <rFont val="Cambria"/>
        <family val="1"/>
      </rPr>
      <t>Referirse a la tabla: Tipo_Persona</t>
    </r>
    <r>
      <rPr>
        <sz val="11"/>
        <color theme="1"/>
        <rFont val="Cambria"/>
        <family val="1"/>
      </rPr>
      <t xml:space="preserve">
</t>
    </r>
  </si>
  <si>
    <t>IdEmpresaTasadora</t>
  </si>
  <si>
    <t xml:space="preserve">
Corresponde a la identificación de la persona jurídica que realiza la tasación 
</t>
  </si>
  <si>
    <t>SaldoContableCreditoCancelado</t>
  </si>
  <si>
    <t xml:space="preserve">
Para los bienes adquiridos en recuperación en pago de créditos se debe reportar el saldo contable correspondiente al capital, así como los intereses corrientes y los moratorios los seguros y los gastos de administración derivados del crédito o cuenta por cobrar que cancela el bien.
Para los otros tipos de bienes realizables debe indicarse cero.
</t>
  </si>
  <si>
    <t>TipoMonedaSaldoContableCreditoCancelado</t>
  </si>
  <si>
    <r>
      <t xml:space="preserve">
Código de tipo de moneda del saldo contable indicado en el campo anterior. 
------------------------------------------------------------
</t>
    </r>
    <r>
      <rPr>
        <b/>
        <sz val="11"/>
        <color rgb="FF0070C0"/>
        <rFont val="Cambria"/>
        <family val="1"/>
      </rPr>
      <t>Referirse a la tabla: Tipo_Moneda</t>
    </r>
    <r>
      <rPr>
        <sz val="11"/>
        <color theme="1"/>
        <rFont val="Cambria"/>
        <family val="1"/>
      </rPr>
      <t xml:space="preserve">
</t>
    </r>
  </si>
  <si>
    <t>MontoEstimacion</t>
  </si>
  <si>
    <t xml:space="preserve">
Monto de la estimación del bien realizable.
</t>
  </si>
  <si>
    <t>VALIDACIONES PARA LA INFORMACIÓN DE BIENES REALIZABLES</t>
  </si>
  <si>
    <t xml:space="preserve">
Los campos: “TipoPersonaTasador”, “IdTasador”, “TipoPersonaEmpresaTasadora”, “IdEmpresaTasadora” deben corresponder con el padrón de personas de la SUGEF.
</t>
  </si>
  <si>
    <t>13, 14, 15</t>
  </si>
  <si>
    <t xml:space="preserve">El valor absoluto de la sumatoria de los campos “SaldoRegistroContable” debe ser igual al valor absoluto de la sumatoria de las siguientes cuentas del XML Contable_Estado. (+ 15100000 + 15200000 + 15400000 + 15700000 + 15800000 + 18801000+18802000 +18803000 + 18804000  )
Esta validación tiene permitido una diferencia de ¢1.000. 
</t>
  </si>
  <si>
    <t xml:space="preserve">El campo "CuentaCatalogoSUGEF" debe pertenecer al grupo 15x + 188x
</t>
  </si>
  <si>
    <t xml:space="preserve">El valor absoluto de la sumatoria de los campos MontoEstimación debe ser igual al valor absoluto de la cuenta (15900000 + 18809000).
Esta validación tiene permitido una diferencia de ¢1.000.
</t>
  </si>
  <si>
    <t xml:space="preserve">
El archivo Operación Bien Realizable es obligatorio cuando el campo “TipoAdquisicionBien” indica los códigos 1 ó 2.
</t>
  </si>
  <si>
    <t xml:space="preserve">
Cuando el campo “TipoAdquisicionBien” indica los códigos 1 ó 2 el campo “SaldoContableCreditoCancelado” debe ser mayor que cero.
</t>
  </si>
  <si>
    <t xml:space="preserve">
El campo “TipoMonedaSaldoContableCreditoCancelado” es obligatorio cuando el campo “SaldoContableCreditoCancelado” es mayor que cero.
</t>
  </si>
  <si>
    <t xml:space="preserve">
Cuando el campo “TipoAdquisicionBien” indica los códigos 1 ó 2 el campo “TipoPersonaTasador” debe reportarse.
</t>
  </si>
  <si>
    <t xml:space="preserve">
Si el valor del campo “TipoAdquisicionBien” indica los códigos 1 ó 2 el valor del campo "IdBienRealizable" debe existir en alguno de los valores del campo "IdBienRealizable" del Archivo Operaciones Bienes Realizables
</t>
  </si>
  <si>
    <t>Los campos "SaldoRegistroContable", "MontoUltimaTasacion", "SaldoContableCreditoCancelado", "MontoEstimacion" NO deben permitir datos negativos.</t>
  </si>
  <si>
    <t>Los datos de los  campos "FechaAdjudicacionDacionBien" y "FechaUltimaTasacionBien" NO deben corresponder a una fecha posterior al último día del mes de corte de la información.</t>
  </si>
  <si>
    <t>El campo "IdBienRealizable" no debe repetirse.</t>
  </si>
  <si>
    <t xml:space="preserve"> El campo TipoAdquisicionBien debe existir en la tabla TIPO_ADQUISICION_BIEN.</t>
  </si>
  <si>
    <t xml:space="preserve"> El campo TipoBien debe existir en la tabla TIPO_BIEN.</t>
  </si>
  <si>
    <t xml:space="preserve"> El campo TipoMonedaSaldoRegistroContable debe existir en la tabla TIPO_MONEDA.</t>
  </si>
  <si>
    <t>El campo CuentaCatalogoSUGEF debe existir en la tabla CATALOGO_SUGEF.</t>
  </si>
  <si>
    <t xml:space="preserve"> El campo TipoCatalogoSUGEF debe existir en la tabla TIPO_CATALOGO y su valor debe ser 14</t>
  </si>
  <si>
    <t>El campo TipoMonedaMontoAvaluo debe existir en la tabla TIPO_MONEDA.</t>
  </si>
  <si>
    <t xml:space="preserve"> El campo TipoPersonaTasador debe existir en la tabla TIPO_PERSONA.</t>
  </si>
  <si>
    <t xml:space="preserve"> El campo TipoPersonaEmpresaTasadora debe existir en la tabla TIPO_PERSONA.</t>
  </si>
  <si>
    <t>El campo TipoMonedaSaldoContableCreditoCancelado debe existir en la tabla TIPO_MONEDA.</t>
  </si>
  <si>
    <t xml:space="preserve">No es permitido indicar espacios en blanco al inicio o al final del campo: "IdBienRealizable" del Archivo: "NEC2024_BIENES_REALIZABLES".
</t>
  </si>
  <si>
    <t xml:space="preserve">No es permitido indicar espacios en blanco al inicio o al final del campo: "IdGarantia" del Archivo: "NEC2024_BIENES_REALIZABLES".
</t>
  </si>
  <si>
    <t xml:space="preserve">No es permitido indicar espacios en blanco al inicio o al final del campo: "IdBien" del Archivo: "NEC2024_BIENES_REALIZABLES".
</t>
  </si>
  <si>
    <t xml:space="preserve">No es permitido indicar espacios en blanco al inicio o al final del campo: "IdTasador" del Archivo: "NEC2024_BIENES_REALIZABLES".
</t>
  </si>
  <si>
    <t xml:space="preserve"> No es permitido indicar espacios en blanco al inicio o al final del campo: "IdEmpresaTasadora" del Archivo: "NEC2024_BIENES_REALIZABLES".
</t>
  </si>
  <si>
    <t>ARCHIVO GRAVAMENES</t>
  </si>
  <si>
    <t>DEFINICIÓN ARCHIVO GRAVAMENES</t>
  </si>
  <si>
    <t>El archivo de Gravámenes permite reportar el detalle de los gravámenes de mayor prelación de las garantías reportadas por la entidad.</t>
  </si>
  <si>
    <r>
      <t xml:space="preserve">El formato de envío para esta información se encuentra en el archivo: </t>
    </r>
    <r>
      <rPr>
        <b/>
        <sz val="11"/>
        <color rgb="FF0070C0"/>
        <rFont val="Cambria"/>
        <family val="1"/>
      </rPr>
      <t>NEC2024_Gravamenes.xml [5118]</t>
    </r>
    <r>
      <rPr>
        <sz val="11"/>
        <color theme="1"/>
        <rFont val="Cambria"/>
        <family val="1"/>
      </rPr>
      <t xml:space="preserve">, estado </t>
    </r>
    <r>
      <rPr>
        <b/>
        <sz val="11"/>
        <color rgb="FF0070C0"/>
        <rFont val="Cambria"/>
        <family val="1"/>
      </rPr>
      <t>Activo</t>
    </r>
    <r>
      <rPr>
        <sz val="11"/>
        <color theme="1"/>
        <rFont val="Cambria"/>
        <family val="1"/>
      </rPr>
      <t>.</t>
    </r>
  </si>
  <si>
    <t>METODOLOGÍA DE USO DEL ARCHIVO DE GRAVAMENES</t>
  </si>
  <si>
    <t>El uso de este archivo es permanente para los periodos en los cuales la entidad reporte gravámenes de mayor antelación.   Este archivo tiene dependencia del envío del XML de Operaciones y aplica a partir de enero 2024.</t>
  </si>
  <si>
    <t>VERSION DEL ARCHIVO GRAVAMENES</t>
  </si>
  <si>
    <t>ESTRUCTURA DEL ARCHIVO GRAVÁMENES</t>
  </si>
  <si>
    <t>&lt;TipoGradoGravamenes/&gt;</t>
  </si>
  <si>
    <t>&lt;TipoPersonaAcreedor/&gt;</t>
  </si>
  <si>
    <t>&lt;IdAcreedor/&gt;</t>
  </si>
  <si>
    <t>&lt;MontoGradoGravamen/&gt;</t>
  </si>
  <si>
    <t>&lt;TipoMonedaMonto/&gt;</t>
  </si>
  <si>
    <t>CAMPOS LLAVE DEL ARCHIVO GRAVAMENES</t>
  </si>
  <si>
    <r>
      <rPr>
        <sz val="11"/>
        <color rgb="FF000000"/>
        <rFont val="Cambria"/>
        <family val="1"/>
      </rPr>
      <t xml:space="preserve">Los campo que conforman la llave del Archivo de Gravamenes son: 
</t>
    </r>
    <r>
      <rPr>
        <b/>
        <sz val="11"/>
        <color rgb="FF0070C0"/>
        <rFont val="Cambria"/>
        <family val="1"/>
      </rPr>
      <t>IdOperacionCredito, IdGarantia, TipoMitigador y TipoDocumentoLegal, GradoGravamenes,  TipoPersonaAcreedor, IdAcreedor</t>
    </r>
    <r>
      <rPr>
        <sz val="11"/>
        <color rgb="FF000000"/>
        <rFont val="Cambria"/>
        <family val="1"/>
      </rPr>
      <t>.</t>
    </r>
  </si>
  <si>
    <t>CAMPOS PARA GRAVAMENES</t>
  </si>
  <si>
    <t xml:space="preserve">
Bloque donde se incluyen los datos. El atributo “id” es obligatorio e indica un consecutivo numérico de registros de envío. El atributo “acción” debe tener alguno de los siguientes valores: “insertar” (si es un registro nuevo), “modificar” (si es un cambio) o “eliminar” (sí se desea eliminar)
</t>
  </si>
  <si>
    <t xml:space="preserve">
Identificador de la operación crediticia o de la línea de crédito.
</t>
  </si>
  <si>
    <t xml:space="preserve">Código asignado por la entidad a la garantía utilizada no solo en este archivo, sino en los respectivos archivos relacionados en la clase de datos garantías como “llave”. </t>
  </si>
  <si>
    <r>
      <t xml:space="preserve">
Código del tipo del mitigador dado en garantía.
--------------------------------------------------
</t>
    </r>
    <r>
      <rPr>
        <b/>
        <sz val="11"/>
        <color rgb="FF0070C0"/>
        <rFont val="Cambria"/>
        <family val="1"/>
      </rPr>
      <t>Referirse a la tabla: Tipo_Mitigador</t>
    </r>
    <r>
      <rPr>
        <sz val="11"/>
        <color rgb="FF000000"/>
        <rFont val="Cambria"/>
        <family val="1"/>
      </rPr>
      <t xml:space="preserve">
</t>
    </r>
  </si>
  <si>
    <r>
      <t xml:space="preserve">
Indicar el código del tipo de documento legal.
--------------------------------------------------
</t>
    </r>
    <r>
      <rPr>
        <b/>
        <sz val="11"/>
        <color rgb="FF0070C0"/>
        <rFont val="Cambria"/>
        <family val="1"/>
      </rPr>
      <t>Refiérase a la Tabla: Tipo_Documento_Legal.</t>
    </r>
    <r>
      <rPr>
        <sz val="11"/>
        <color rgb="FF000000"/>
        <rFont val="Cambria"/>
        <family val="1"/>
      </rPr>
      <t xml:space="preserve">
</t>
    </r>
  </si>
  <si>
    <t>TipoGradoGravamenes</t>
  </si>
  <si>
    <r>
      <t xml:space="preserve">
Detalle de los gravámenes de mayor prelación que presenten las garantías aceptadas por la entidad para una determinada operación.
--------------------------------------------------
</t>
    </r>
    <r>
      <rPr>
        <b/>
        <sz val="11"/>
        <color rgb="FF0070C0"/>
        <rFont val="Cambria"/>
        <family val="1"/>
      </rPr>
      <t>Referirse a la tabla:  Tipo_Grados</t>
    </r>
    <r>
      <rPr>
        <sz val="11"/>
        <color theme="1"/>
        <rFont val="Cambria"/>
        <family val="1"/>
      </rPr>
      <t xml:space="preserve">
</t>
    </r>
  </si>
  <si>
    <t>TIPO GRADO GRAVAMENES</t>
  </si>
  <si>
    <t>TipoPersonaAcreedor</t>
  </si>
  <si>
    <r>
      <t xml:space="preserve">
Se refiere al código que corresponde al tipo de personaque que corresponde al “IdAcreedor” y éste solo solo puede ser: 1 ó 2 ó 3 ó 4 ó 5 ó 6 ó 13.
--------------------------------------------------
</t>
    </r>
    <r>
      <rPr>
        <b/>
        <sz val="11"/>
        <color rgb="FF0070C0"/>
        <rFont val="Cambria"/>
        <family val="1"/>
      </rPr>
      <t>Referirse a la tabla:  Tipo_Persona</t>
    </r>
    <r>
      <rPr>
        <sz val="11"/>
        <color theme="1"/>
        <rFont val="Cambria"/>
        <family val="1"/>
      </rPr>
      <t xml:space="preserve">
</t>
    </r>
  </si>
  <si>
    <t>IdAcreedor</t>
  </si>
  <si>
    <t xml:space="preserve">
Corresponde a los acreedores que ostenten grados de mayor prelación del bien dado en garantía.
</t>
  </si>
  <si>
    <t>MontoGradoGravamen</t>
  </si>
  <si>
    <t xml:space="preserve">
Monto por la cual está respondiendo el grado de mayor prelación.
</t>
  </si>
  <si>
    <t>TipoMonedaMonto</t>
  </si>
  <si>
    <r>
      <t xml:space="preserve">
Código del tipo de moneda en la cual se constituyó el gravamen de mayor prelación.
--------------------------------------------------
</t>
    </r>
    <r>
      <rPr>
        <b/>
        <sz val="11"/>
        <color rgb="FF0070C0"/>
        <rFont val="Cambria"/>
        <family val="1"/>
      </rPr>
      <t>Referirse a la tabla:  Tipo_Moneda</t>
    </r>
    <r>
      <rPr>
        <sz val="11"/>
        <color theme="1"/>
        <rFont val="Cambria"/>
        <family val="1"/>
      </rPr>
      <t xml:space="preserve">
</t>
    </r>
  </si>
  <si>
    <t>VALIDACIONES PARA GRAVAMENES</t>
  </si>
  <si>
    <r>
      <rPr>
        <sz val="11"/>
        <rFont val="Cambria"/>
        <family val="1"/>
      </rPr>
      <t xml:space="preserve">La combinación de los campos "IdOperacionCredito", "IdGarantia", "TipoPersonaAcreedor" y "IdAcreedor" en conjunto no deben repetirse.
</t>
    </r>
    <r>
      <rPr>
        <strike/>
        <sz val="11"/>
        <rFont val="Cambria"/>
        <family val="1"/>
      </rPr>
      <t xml:space="preserve">
</t>
    </r>
    <r>
      <rPr>
        <b/>
        <sz val="11"/>
        <color rgb="FFFF0000"/>
        <rFont val="Cambria"/>
        <family val="1"/>
      </rPr>
      <t>Eliminada</t>
    </r>
  </si>
  <si>
    <r>
      <t xml:space="preserve">
El Valor del campo “</t>
    </r>
    <r>
      <rPr>
        <b/>
        <sz val="11"/>
        <color theme="9" tint="-0.499984740745262"/>
        <rFont val="Cambria"/>
        <family val="1"/>
      </rPr>
      <t>Tipo</t>
    </r>
    <r>
      <rPr>
        <sz val="11"/>
        <rFont val="Cambria"/>
        <family val="1"/>
      </rPr>
      <t xml:space="preserve">GradoGravamenes” solo puede ser 1 y el campo IdAcreedor debe ser igual al IdEntidad.
</t>
    </r>
  </si>
  <si>
    <r>
      <t xml:space="preserve">
Para cada Garantía (“IdGarantia”, “TipoMitigador” y “TipoDocumentoLegal”) donde el TipoDocumentoLegal corresponda a los indicados en la primera columna de la tabla debe haber un registro igual en el Archivo Garantias Operaciones  pero con el TipoDocumentoLegal de la segunda columna de la tabla.
                      </t>
    </r>
    <r>
      <rPr>
        <u/>
        <sz val="11"/>
        <rFont val="Cambria"/>
        <family val="1"/>
      </rPr>
      <t xml:space="preserve">                               TipoDocumentoLegal                                    </t>
    </r>
    <r>
      <rPr>
        <sz val="11"/>
        <rFont val="Cambria"/>
        <family val="1"/>
      </rPr>
      <t xml:space="preserve">
                    </t>
    </r>
    <r>
      <rPr>
        <u/>
        <sz val="11"/>
        <rFont val="Cambria"/>
        <family val="1"/>
      </rPr>
      <t xml:space="preserve">  Gravámenes	</t>
    </r>
    <r>
      <rPr>
        <sz val="11"/>
        <rFont val="Cambria"/>
        <family val="1"/>
      </rPr>
      <t xml:space="preserve">                                    </t>
    </r>
    <r>
      <rPr>
        <u/>
        <sz val="11"/>
        <rFont val="Cambria"/>
        <family val="1"/>
      </rPr>
      <t xml:space="preserve">   Garantias Operacione</t>
    </r>
    <r>
      <rPr>
        <sz val="11"/>
        <rFont val="Cambria"/>
        <family val="1"/>
      </rPr>
      <t xml:space="preserve">s 
                                 1                                                                      2
                                 5                                                                      6
                             </t>
    </r>
  </si>
  <si>
    <t xml:space="preserve"> El  campo " MontoGradoGravamen"  NO debe permitir datos negativos.</t>
  </si>
  <si>
    <t>8 "Valid. Generalidades"</t>
  </si>
  <si>
    <t>Los campos: "TipoPersonaAcreedor", "IdAcreedor", deben corresponder con el padrón de personas de la SUGEF.</t>
  </si>
  <si>
    <r>
      <t xml:space="preserve"> La combinación de los siguientes campos; IdOperacionCredito, IdGarantia, TipoMitigador, TipoDocumentoLegal, </t>
    </r>
    <r>
      <rPr>
        <b/>
        <sz val="11"/>
        <color theme="9" tint="-0.499984740745262"/>
        <rFont val="Cambria"/>
        <family val="1"/>
      </rPr>
      <t>Tipo</t>
    </r>
    <r>
      <rPr>
        <b/>
        <sz val="11"/>
        <rFont val="Cambria"/>
        <family val="1"/>
      </rPr>
      <t>GradoGravamenes, TipoPersonaAcreedor y IdAcreedor no debe repetirse.</t>
    </r>
  </si>
  <si>
    <t>El campo TipoMitigador debe existir en la tabla TIPO_MITIGADOR_RIESGO.</t>
  </si>
  <si>
    <t>El campo TipoDocumentoLegal debe existir en la tabla TIPO_DOCUMENTO_LEGAL.</t>
  </si>
  <si>
    <t xml:space="preserve"> El campo TipoGradoGravamenes debe existir en la tabla TIPO_GRADOS.</t>
  </si>
  <si>
    <t xml:space="preserve"> El campo TipoMonedaMonto debe existir en la tabla TIPO_MONEDA</t>
  </si>
  <si>
    <t xml:space="preserve">No es permitido indicar espacios en blanco al inicio o al final del campo: "IdOperacionCredito" del Archivo: "NEC2024_GRAVAMENES".
</t>
  </si>
  <si>
    <t xml:space="preserve">No es permitido indicar espacios en blanco al inicio o al final del campo: "IdGarantia" del Archivo: "NEC2024_GRAVAMENES".
</t>
  </si>
  <si>
    <t xml:space="preserve">No es permitido indicar espacios en blanco al inicio o al final del campo: "IdAcreedor" del Archivo: "NEC2024_GRAVAMENES".
</t>
  </si>
  <si>
    <t xml:space="preserve">Para cada IdOperacionCredito, IdGarantía, TipoMitigador y TipoDocumentoLegal  registrado en este archivo debe haber un registro exactamente igual en el archivo de Garantías de Operaciones. 
</t>
  </si>
  <si>
    <t>ARCHIVO CUENTAS POR COBRAR NO ASOCIADAS A OPERACIONES CREDITICIAS</t>
  </si>
  <si>
    <t>DEFINICIÓN DEL ARCHIVO CUENTAS POR COBRAR NO ASOCIADAS A OPERACIONES CREDITICIAS</t>
  </si>
  <si>
    <r>
      <t xml:space="preserve">Este archivo contiene los valores necesarios para realizar la carga de las cuentas por cobrar no asociadas a operaciones crediticias.
El formato de envío para esta información se encuentra en el archivo: </t>
    </r>
    <r>
      <rPr>
        <b/>
        <sz val="11"/>
        <color rgb="FF0070C0"/>
        <rFont val="Cambria"/>
        <family val="1"/>
      </rPr>
      <t xml:space="preserve">NEC2024_CuentasPorCobrarNoAsociadas.xml [5119] </t>
    </r>
    <r>
      <rPr>
        <sz val="11"/>
        <color theme="1"/>
        <rFont val="Cambria"/>
        <family val="1"/>
      </rPr>
      <t xml:space="preserve"> estado: </t>
    </r>
    <r>
      <rPr>
        <b/>
        <sz val="11"/>
        <color rgb="FF0070C0"/>
        <rFont val="Cambria"/>
        <family val="1"/>
      </rPr>
      <t>Activo</t>
    </r>
    <r>
      <rPr>
        <sz val="11"/>
        <color theme="1"/>
        <rFont val="Cambria"/>
        <family val="1"/>
      </rPr>
      <t>.</t>
    </r>
  </si>
  <si>
    <t>METODOLOGÍA DE USO ARCHIVO CUENTAS POR COBRAR NO ASOCIADAS A OPERACIONES CREDITICIAS</t>
  </si>
  <si>
    <t>Este XML es para aquellas entidades que tienen cuentas por cobrar no asociadas a operaciones crediticias. 
El uso es permanente para todos los periodos desde su primer envío debido a que tiene cuadratura con la clase de datos Contable.</t>
  </si>
  <si>
    <t>VERSION DEL ARCHIVO CUENTAS POR COBRAR NO ASOCIADAS A OPERACIONES CREDITICIAS</t>
  </si>
  <si>
    <t>ESTRUCTURA DEL ARCHIVO CUENTAS POR COBRAR NO ASOCIADAS A OPERACIONES CREDITICIAS</t>
  </si>
  <si>
    <t>&lt;IdPersona/&gt;</t>
  </si>
  <si>
    <t>&lt;MontoOriginal/&gt;</t>
  </si>
  <si>
    <t>&lt;CuentaContableSaldoPrincipal/&gt;</t>
  </si>
  <si>
    <t>&lt;SaldoPrincipal/&gt;</t>
  </si>
  <si>
    <t>&lt;CuentaContableSaldoProductosPorCobrar/&gt;</t>
  </si>
  <si>
    <t>&lt;FechaRegistroContable/&gt;</t>
  </si>
  <si>
    <t>&lt;FechaExigibilidad/&gt;</t>
  </si>
  <si>
    <t>&lt;MontoEstimacionRegistrada/&gt;</t>
  </si>
  <si>
    <t>&lt;TipoDependencia/&gt;</t>
  </si>
  <si>
    <t>&lt;DiasMora/&gt;</t>
  </si>
  <si>
    <t>CAMPO LLAVE DEL ARCHIVO CUENTAS POR COBRAR NO ASOCIADAS A OPERACIONES CREDITICIAS</t>
  </si>
  <si>
    <r>
      <t xml:space="preserve">El campo llave del XML de Cuentas por cobrar no asociadas a operaciones crediticias es: </t>
    </r>
    <r>
      <rPr>
        <b/>
        <sz val="11"/>
        <color rgb="FF0070C0"/>
        <rFont val="Cambria"/>
        <family val="1"/>
      </rPr>
      <t>IdOperacionCredito</t>
    </r>
  </si>
  <si>
    <t>CAMPOS PARA CUENTAS POR COBRAR NO ASOCIADAS A OPERACIONES CREDITICIAS</t>
  </si>
  <si>
    <t xml:space="preserve">
Bloque donde se incluyen los datos. El atributo “id” es obligatorio e indica un consecutivo numérico de registros de envío. El atributo “cción” debe tener alguno de los siguientes valores: “insertar”(si es un registro nuevo), “modificar” (si es un cambio) o “eliminar” (si se desea eliminar)
</t>
  </si>
  <si>
    <t xml:space="preserve">
Identificador de la cuenta por cobrar.
</t>
  </si>
  <si>
    <r>
      <t xml:space="preserve">
Código de tipo de persona del campo “IdPersona”, y éste solo solo puede ser: 1 ó 2 ó 3 ó 4 ó 5 ó 6 ó 13.</t>
    </r>
    <r>
      <rPr>
        <sz val="11"/>
        <color rgb="FF00B050"/>
        <rFont val="Cambria"/>
        <family val="1"/>
      </rPr>
      <t xml:space="preserve">
</t>
    </r>
    <r>
      <rPr>
        <sz val="11"/>
        <color theme="1"/>
        <rFont val="Cambria"/>
        <family val="1"/>
      </rPr>
      <t xml:space="preserve">--------------------------------------------------
</t>
    </r>
    <r>
      <rPr>
        <b/>
        <sz val="11"/>
        <color rgb="FF0070C0"/>
        <rFont val="Cambria"/>
        <family val="1"/>
      </rPr>
      <t>Referirse a la tabla: Tipo_Persona</t>
    </r>
    <r>
      <rPr>
        <sz val="11"/>
        <color theme="1"/>
        <rFont val="Cambria"/>
        <family val="1"/>
      </rPr>
      <t xml:space="preserve">
</t>
    </r>
  </si>
  <si>
    <t>IdPersona</t>
  </si>
  <si>
    <t xml:space="preserve">
Indicador de la persona que adeuda la cuenta por cobrar.
</t>
  </si>
  <si>
    <r>
      <t xml:space="preserve">
Código de tipo de moneda del monto.
--------------------------------------------------
</t>
    </r>
    <r>
      <rPr>
        <b/>
        <sz val="11"/>
        <color rgb="FF0070C0"/>
        <rFont val="Cambria"/>
        <family val="1"/>
      </rPr>
      <t>Referirse a la tabla: Tipo_Moneda</t>
    </r>
    <r>
      <rPr>
        <sz val="11"/>
        <color theme="1"/>
        <rFont val="Cambria"/>
        <family val="1"/>
      </rPr>
      <t xml:space="preserve">
</t>
    </r>
  </si>
  <si>
    <t>MontoOriginal</t>
  </si>
  <si>
    <t xml:space="preserve">
Monto original de la cuenta por cobrar. Este monto debe indicarse colonizado al tipo de cambio de referencia del registro de la transacción. 
</t>
  </si>
  <si>
    <r>
      <t xml:space="preserve">
Código del tipo de catálogo de la SUGEF. para este caso específico su valor es 1</t>
    </r>
    <r>
      <rPr>
        <sz val="11"/>
        <color rgb="FF00B050"/>
        <rFont val="Cambria"/>
        <family val="1"/>
      </rPr>
      <t>.</t>
    </r>
    <r>
      <rPr>
        <sz val="11"/>
        <color theme="1"/>
        <rFont val="Cambria"/>
        <family val="1"/>
      </rPr>
      <t xml:space="preserve">
--------------------------------------------------
</t>
    </r>
    <r>
      <rPr>
        <b/>
        <sz val="11"/>
        <color rgb="FF0070C0"/>
        <rFont val="Cambria"/>
        <family val="1"/>
      </rPr>
      <t>Referirse a la tabla: Tipo_Catalogo</t>
    </r>
    <r>
      <rPr>
        <sz val="11"/>
        <color theme="1"/>
        <rFont val="Cambria"/>
        <family val="1"/>
      </rPr>
      <t xml:space="preserve">
</t>
    </r>
  </si>
  <si>
    <t>CuentaContableSaldoPrincipal</t>
  </si>
  <si>
    <r>
      <t xml:space="preserve">
Código de la cuenta contable asociada a principal según el catálogo de la SUGEF.
--------------------------------------------------
</t>
    </r>
    <r>
      <rPr>
        <b/>
        <sz val="11"/>
        <color rgb="FF0070C0"/>
        <rFont val="Cambria"/>
        <family val="1"/>
      </rPr>
      <t>Referirse a la tabla: Catalogo_SUGEF</t>
    </r>
    <r>
      <rPr>
        <sz val="11"/>
        <color theme="1"/>
        <rFont val="Cambria"/>
        <family val="1"/>
      </rPr>
      <t xml:space="preserve">
</t>
    </r>
  </si>
  <si>
    <t>SaldoPrincipal</t>
  </si>
  <si>
    <t xml:space="preserve">
Monto del saldo principal a la fecha del reporte.
</t>
  </si>
  <si>
    <t>CuentaContableSaldoProductosPorCobrar</t>
  </si>
  <si>
    <r>
      <t xml:space="preserve">
Código de la cuenta contable asociada a productos según en el catálogo de la SUGEF.
--------------------------------------------------
</t>
    </r>
    <r>
      <rPr>
        <b/>
        <sz val="11"/>
        <color rgb="FF0070C0"/>
        <rFont val="Cambria"/>
        <family val="1"/>
      </rPr>
      <t>Referirse a la tabla: Catalogo_SUGEF</t>
    </r>
    <r>
      <rPr>
        <sz val="11"/>
        <color theme="1"/>
        <rFont val="Cambria"/>
        <family val="1"/>
      </rPr>
      <t xml:space="preserve">
</t>
    </r>
  </si>
  <si>
    <t xml:space="preserve">
Saldo del producto a cobrar a la fecha del reporte.
</t>
  </si>
  <si>
    <t>FechaRegistroContable</t>
  </si>
  <si>
    <t xml:space="preserve">
Fecha del registro contable de la cuenta por cobrar. 
</t>
  </si>
  <si>
    <t>FechaExigibilidad</t>
  </si>
  <si>
    <t xml:space="preserve">
Fecha de exigibilidad más próxima de la cuenta por cobrar. Corresponde a la fecha pactada de pago de una cuota de principal o intereses.
</t>
  </si>
  <si>
    <t xml:space="preserve">
Fecha de vencimiento de la cuenta por cobrar.
</t>
  </si>
  <si>
    <t>MontoEstimacionRegistrada</t>
  </si>
  <si>
    <t xml:space="preserve">
Monto de la estimación registrada de la cuenta por cobrar.
En caso de que a la fecha del reporte no amerita registrar una estimación sobre la cuenta por cobrardeberá consignarse el número cero (0).
</t>
  </si>
  <si>
    <t>TipoDependencia</t>
  </si>
  <si>
    <r>
      <t xml:space="preserve">
Identificador de la dependencia de la entidad donde se registra la cuenta por cobrar.
---------------------------------------------
</t>
    </r>
    <r>
      <rPr>
        <b/>
        <sz val="11"/>
        <color rgb="FF0070C0"/>
        <rFont val="Cambria"/>
        <family val="1"/>
      </rPr>
      <t>Referirse a la tabla: Tipo_Dependencia</t>
    </r>
    <r>
      <rPr>
        <sz val="11"/>
        <color theme="1"/>
        <rFont val="Cambria"/>
        <family val="1"/>
      </rPr>
      <t xml:space="preserve">
</t>
    </r>
  </si>
  <si>
    <t>TIPO DEPENDENCIA</t>
  </si>
  <si>
    <t>DiasMora</t>
  </si>
  <si>
    <t xml:space="preserve">
Días naturales de mora de las partidas que componen este rubro.
</t>
  </si>
  <si>
    <t xml:space="preserve">VALIDACIONES CUENTAS POR COBRAR NO ASOCIADAS A OPERACIONES CREDITICIAS </t>
  </si>
  <si>
    <t xml:space="preserve">
Los campos “TipoPersonaDeudor” y “IdPersona” deben corresponder con el padrón de personas de la SUGEF. Esta validación no aplica cuando el campo “CuentaContableSaldoPrincipal” tiene los valores 128.
</t>
  </si>
  <si>
    <t xml:space="preserve">
El campo “IdPersona” debe corresponder con el campo “nem_emi” del padrón de emisores de la SUGEF e indicar que esta "activo",cuando el campo “CuentaContableSaldoPrincipal”  tiene los valores 128.
</t>
  </si>
  <si>
    <r>
      <t xml:space="preserve">Las cuentas contables que se reporten en los campos “CuentaContableSaldoPrincipal” y “CuentaContableSaldoProductosCobrar” deben pertenecer al Catálogo Tipo 14 y ubicarse en el siguiente rango de cuentas: 
+     118                      Cuentas y productos por cobrar Asociadas a Disponibilidades
+     128                      Cuentas y Productos por Cobrar Asociadas a inversiones en Instrumentos Financieros
+     142.02.000      Comisiones por cobrar por servicios de comercio exterior 
+     142.03.000      Comisiones por cobrar por comisiones de confianza
+     142.07.000      Comisiones por cobrar por colocación de seguros
+     142.08.000      Comisiones por cobrar por operaciones de cambio y arbitraje de divisas
+     142.10.000      Comisiones por cobrar por operaciones con partes relacionadas 
+     142.11.000      Comisiones por cobrar por asesoría de inversión
+     142.12.000      Comisiones por servicios de custodia
+     142.13.000      Comisiones por administración de fideicomisos
+     142.99.000      Otras comisiones por cobrar
+     144.00.000      Cuenta por cobrar por servicios bursátiles
+     145.00.000       Cuentas por cobrar por operaciones con partes relacionadas
+     146.02.000      Impuesto sobre la renta por cobrar
</t>
    </r>
    <r>
      <rPr>
        <b/>
        <sz val="11"/>
        <rFont val="Cambria"/>
        <family val="1"/>
      </rPr>
      <t xml:space="preserve">+     146.03.000     Impuesto al Valor Agregado Soportado
</t>
    </r>
    <r>
      <rPr>
        <sz val="11"/>
        <rFont val="Cambria"/>
        <family val="1"/>
      </rPr>
      <t xml:space="preserve">+     147.00.000      Otras cuentas por cobrar diversas
+     148.02.000      Productos por Cobrar por Operaciones Bursátiles
+     148.03.000      Productos por Cobrar con Partes Relacionadas
+     148.04.000      Productos por Cobrar por Otras Cuentas por Cobrar
Además esas cuentas deben corresponder únicamente a códigos del último nivel de la tabla Catálogo_Sugef del Anexo Acuerdo CONASSIF 6-18 - Reglamento de Información Financiera.  (anterior Acuerdo SUGEF 30-18).  
</t>
    </r>
  </si>
  <si>
    <t xml:space="preserve">
El campo “CuentaContableSaldoProductosCobrar” debe incluirse cuando el campo “SaldoProductos” es mayor que cero.
</t>
  </si>
  <si>
    <t xml:space="preserve">
El valor del campo “TipoPersonaDeudor” debe existir en la tabla Tipo_Persona.
</t>
  </si>
  <si>
    <t xml:space="preserve">
El campo IdOperacionCredito no debe repetirse. (Campo llave).
</t>
  </si>
  <si>
    <t xml:space="preserve">
El campo TipoPersonaDeudor debe ser reportado cuando el  campo CuentaContableSaldoPrincipal es diferente del valor 12808XXX.
</t>
  </si>
  <si>
    <t xml:space="preserve">
El campo “TipoPersonaDeudor” debe ser reportado cuando el campo “CuentaContableSaldoPrincipal” es diferente del valor 14802XXX.
</t>
  </si>
  <si>
    <t>Los campos "MontoOriginal",  "SaldoPrincipal", "SaldoProductosCobrar", "MontoEstimacionRegistrada", "DiasMora" NO deben permitir datos negativos.</t>
  </si>
  <si>
    <t>Los datos de los  campos FechaRegistroContable NO deben corresponder a una fecha posterior al último día del mes de corte de la información.</t>
  </si>
  <si>
    <t>El campo TipoMonedaMonto debe existir en la tabla TIPO_MONEDA.</t>
  </si>
  <si>
    <t>El campo TipoCatalogoSUGEF debe existir en la tabla TIPO_CATALOGO y su valor debe ser 14.</t>
  </si>
  <si>
    <t xml:space="preserve"> El campo CuentaContableSaldoPrincipal Y TipoCatalogoSUGEF debe existir en la tabla CATALOGO_SUGEF.</t>
  </si>
  <si>
    <t xml:space="preserve"> El campo CuentaContableSaldoProductosPorCobrar Y TipoCatalogoSUGEF debe existir en la tabla CATALOGO_SUGEF.</t>
  </si>
  <si>
    <t xml:space="preserve"> El campo TipoDependencia debe existir en la tabla TIPO_DEPENDENCIA.</t>
  </si>
  <si>
    <t xml:space="preserve">No es permitido indicar espacios en blanco al inicio o al final del campo: "IdOperacionCredito" del Archivo: "NEC2024_CUENTAS_POR_COBRAR_NO_ASOCIADAS".
</t>
  </si>
  <si>
    <t xml:space="preserve">No es permitido indicar espacios en blanco al inicio o al final del campo: "IdPersona" del Archivo: "NEC2024_CUENTAS_POR_COBRAR_NO_ASOCIADAS".
</t>
  </si>
  <si>
    <t>ARCHIVO CUOTAS ATRASADAS</t>
  </si>
  <si>
    <t>DEFINICIÓN DEL ARCHIVO CUOTAS ATRASADAS</t>
  </si>
  <si>
    <t>Este archivo contiene los valores necesarios para realizar la carga de la información de cuotas atrasadas de operaciones.</t>
  </si>
  <si>
    <t>El registro de cuotas atrasadas de una operación debe realizarse bajo el concepto de Mora Legal, de conformidad con el Plan de Cuentas para Entidades Financieras y venir separadas con respecto al principal y los productos por cobrar de conformidad con los códigos de la tabla “Tipo_Cuota”.</t>
  </si>
  <si>
    <r>
      <t xml:space="preserve">El formato de envío para esta información se encuentra en el archivo: </t>
    </r>
    <r>
      <rPr>
        <b/>
        <sz val="11"/>
        <color rgb="FF0070C0"/>
        <rFont val="Cambria"/>
        <family val="1"/>
      </rPr>
      <t xml:space="preserve">NEC2024_CuotasAtrasadas.xml [5120], </t>
    </r>
    <r>
      <rPr>
        <sz val="11"/>
        <rFont val="Cambria"/>
        <family val="1"/>
      </rPr>
      <t xml:space="preserve">estado </t>
    </r>
    <r>
      <rPr>
        <b/>
        <sz val="11"/>
        <color rgb="FF0070C0"/>
        <rFont val="Cambria"/>
        <family val="1"/>
      </rPr>
      <t>Activo</t>
    </r>
    <r>
      <rPr>
        <sz val="11"/>
        <color theme="1"/>
        <rFont val="Cambria"/>
        <family val="1"/>
      </rPr>
      <t>.</t>
    </r>
  </si>
  <si>
    <t>METODOLOGÍA DE USO DEL ARCHIVO CUOTAS ATRASADAS</t>
  </si>
  <si>
    <t>El uso de este XML a partir del primer envío es obligatorio para todas las entidades si existen cuotas atrasadas.</t>
  </si>
  <si>
    <t>VERSION DEL ARCHIVO CUOTAS ATRASADAS</t>
  </si>
  <si>
    <t>ESTRUCTURA DEL ARCHIVO CUOTAS ATRASADAS</t>
  </si>
  <si>
    <t>&lt;TipoCuota/&gt;</t>
  </si>
  <si>
    <t>&lt;NumeroCuotaAtrasada/&gt;</t>
  </si>
  <si>
    <t>&lt;DiasAtraso/&gt;</t>
  </si>
  <si>
    <t>&lt;MontoCuotaAtrasada/&gt;</t>
  </si>
  <si>
    <t>CAMPOS LLAVE DEL ARCHIVO CUOTAS ATRASADAS</t>
  </si>
  <si>
    <r>
      <t xml:space="preserve">Los campos que conforman la llave del archivo de cuotas atrasadas son: 
</t>
    </r>
    <r>
      <rPr>
        <b/>
        <sz val="11"/>
        <color rgb="FF0070C0"/>
        <rFont val="Cambria"/>
        <family val="1"/>
      </rPr>
      <t>IdOperacionCredito, TipoCuota y  NumCuotaAtrasada</t>
    </r>
    <r>
      <rPr>
        <sz val="11"/>
        <color theme="1"/>
        <rFont val="Cambria"/>
        <family val="1"/>
      </rPr>
      <t>.</t>
    </r>
  </si>
  <si>
    <t>CAMPOS DE INFORMACIÓN DE CUOTAS ATRASADAS DE OPERACIONES</t>
  </si>
  <si>
    <t>cambio</t>
  </si>
  <si>
    <r>
      <t xml:space="preserve">
Código de tipo de persona del campo IdDeudor y éste solo solo puede ser: 1 ó 2 ó 3 ó 4 ó 5 ó 6 ó 13.
--------------------------------------------------
</t>
    </r>
    <r>
      <rPr>
        <b/>
        <sz val="11"/>
        <color rgb="FF00B0F0"/>
        <rFont val="Cambria"/>
        <family val="1"/>
      </rPr>
      <t>Referirse a la tabla: Tipo_Persona</t>
    </r>
    <r>
      <rPr>
        <b/>
        <sz val="11"/>
        <color theme="1"/>
        <rFont val="Cambria"/>
        <family val="1"/>
      </rPr>
      <t xml:space="preserve">
</t>
    </r>
  </si>
  <si>
    <t xml:space="preserve">
Corresponde al código de identificación de la persona deudora.
</t>
  </si>
  <si>
    <t xml:space="preserve">
Identificador del campo IdOperacionCredito de la línea de crédito asociada a la operación. 
</t>
  </si>
  <si>
    <t>TipoCuota</t>
  </si>
  <si>
    <r>
      <t xml:space="preserve">
Código del tipo de cuota. 
--------------------------------------------------
</t>
    </r>
    <r>
      <rPr>
        <b/>
        <sz val="11"/>
        <color rgb="FF0070C0"/>
        <rFont val="Cambria"/>
        <family val="1"/>
      </rPr>
      <t>Referirse a la tabla: Tipo_Cuota</t>
    </r>
    <r>
      <rPr>
        <sz val="11"/>
        <color theme="1"/>
        <rFont val="Cambria"/>
        <family val="1"/>
      </rPr>
      <t xml:space="preserve">
</t>
    </r>
  </si>
  <si>
    <t>TIPO CUOTA</t>
  </si>
  <si>
    <t>NumeroCuotaAtrasada</t>
  </si>
  <si>
    <t xml:space="preserve">
Número de la cuota atrasadala cuota que ostente el mayor número de días es la que debe venir como número 1 y así sucesivamente.
</t>
  </si>
  <si>
    <t>DiasAtraso</t>
  </si>
  <si>
    <t xml:space="preserve">
Atraso de cada cuota especificado en días, debe tener una relación inversa proporcional con el campo “NumCuotaAtrasada”.
</t>
  </si>
  <si>
    <t>MontoCuotaAtrasada</t>
  </si>
  <si>
    <t xml:space="preserve">
Monto de atraso de cada cuotasegún sea el tipo de cuota.
</t>
  </si>
  <si>
    <t>VALIDACIONES PARA LA INFORMACIÓN DE CUOTAS ATRASADAS.</t>
  </si>
  <si>
    <t xml:space="preserve">
Los campos “TipoPersonaDeudor", “IdDeudor” y “IdOperacionCredito” del Archivo de Cuotas Atrasadas deben corresponder con los campos “TipoPersonaDeudor”,“IdDeudor” y “IdOperacionCredito” respectivamente del XML de Operaciones Crediticias.
</t>
  </si>
  <si>
    <t xml:space="preserve">
El campo “NumeroCuotaAtrasada” debe ser mayor que cero.
</t>
  </si>
  <si>
    <t xml:space="preserve">
El campo “DiasAtraso” debe ser mayor que cero.
</t>
  </si>
  <si>
    <t xml:space="preserve">
El número de días de atraso de una cuota debe ser menor que el número de días de atraso de la cuota inmediatamente anterior, además el campo “NumeroCuotaAtrasada” debe venir en forma consecutiva respecto del tipo de cuota. Cuando existan varias cuotas e iniciando con la cuota 1.
</t>
  </si>
  <si>
    <t xml:space="preserve">
La suma del campo “MontoCuotaAtrasada” de las cuotas de atraso tipo 1 de una operación no puede ser mayor que el campo “SaldoPrincipalOperacionCrediticia” de la operación correspondiente en el Archivo de Operaciones Crediticias.
</t>
  </si>
  <si>
    <t>La suma del campo “MontoCuotaAtrasada” de las cuotas de atraso tipo 2 de una operación no puede ser mayor que el campo “SaldoProductosPorCobar” de la operación correspondiente en el Archivo de Operaciones Crediticias. 
Esta validación aplica únicamente cuando las cuotas atrasadas corresponden a operaciones crediticias cuyo código en el campo “TipoEstadoOperacionCrediticia” del Archivo de Operaciones Crediticias tiene uno de los códigos 2 ó 3.</t>
  </si>
  <si>
    <t xml:space="preserve">
El saldo del campo “MontoCuotaAtrasada” debe ser mayor que cero.
</t>
  </si>
  <si>
    <t>Los campos "DiasAtraso" , "NumeroCuotaAtrasada" NO deben permitir datos negativos.</t>
  </si>
  <si>
    <r>
      <t xml:space="preserve">Cuando el "TipoCuota" es 1 y el “NumCuotaAtrasada” es 1, el campo "DiasAtraso" deber ser igual a diferencia entre el último día del campo Periodo (del encabezado) y el campo "FechaProximoPagoPrincipal" del Archivo de Operaciones.
</t>
    </r>
    <r>
      <rPr>
        <b/>
        <sz val="11"/>
        <color rgb="FFFF0000"/>
        <rFont val="Cambria"/>
        <family val="1"/>
      </rPr>
      <t>INACTIVA</t>
    </r>
  </si>
  <si>
    <r>
      <t xml:space="preserve">Cuando el campo "TipoCuota" es 2 y el “NumCuotaAtrasada” es 1, el campo "DiasAtraso" deber ser igual a diferencia entre el último día del campo Periodo (del encabezado) y el campo "FechaProximoPagoIntereses" del Archivo de Operaciones. 
</t>
    </r>
    <r>
      <rPr>
        <b/>
        <sz val="11"/>
        <color rgb="FFFF0000"/>
        <rFont val="Cambria"/>
        <family val="1"/>
      </rPr>
      <t>INACTIVA</t>
    </r>
  </si>
  <si>
    <t>Los siguientes campos no deben repetirse IdOperacionCredito, TipoCuota, NumeroCuotaAtrasada.</t>
  </si>
  <si>
    <t>El campo TipoCuota debe existir en la tabla TIPO_CUOTA.</t>
  </si>
  <si>
    <r>
      <t xml:space="preserve">Validación 14:
Para todas las operaciones, el dato de los campos “IdOperacionCredito”, "IdDeudor" y "TipoPersonaDeudor" donde el “NumCuotaAtrasada” es “1” y el “TipoCuota” es “1” (Principal); el dato del campo “DiasAtraso” es mayor a 31, por lo tanto, la resta entre los días de atraso de ese “IdOperacion”, "IdDeudor" y "TipoPersonaDeudor" y “NumCuotaAtrasada” y “TipoCuota” del periodo anterior, no debe superar los 31 días; si no existen cuotas atrasadas en el periodo anterior para esa operación se debe tomar como valor para la resta “cero días”.
Cuando se presenta un cambio en el “IdDeudor” ó “TipoPersona” del período anterior al actual, se debe reportar en el Archivo de Modificaciones del período actual el mismo “IdOperacionCredito” del mes anterior con un valor de 1 en el campo “Tipo Modificacion”.
Para los casos donde No se presenta un cambio en el “IdDeudor” ó “TipoPersona” del período anterior al actual, no se debe reportar el Archivo de Modificaciones.
</t>
    </r>
    <r>
      <rPr>
        <b/>
        <sz val="11"/>
        <color rgb="FFFF0000"/>
        <rFont val="Cambria"/>
        <family val="1"/>
      </rPr>
      <t>Vigencia:  Junio 2024</t>
    </r>
  </si>
  <si>
    <t>Esta validación pretende que no se acumulen mas de 31 días de atraso en la cuota más atrasada entre el período actual y el período anterior.   En este caso Principal</t>
  </si>
  <si>
    <r>
      <t xml:space="preserve">Validación 15:
Para todas las operaciones, el dato de los campos “IdOperacionCredito”, "IdDeudor" y "TipoPersonaDeudor" donde el “NumCuotaAtrasada” es “1” y el “TipoCuota” es “2” (Intereses); el dato del campo “DiasAtraso” es mayor a 31, por lo tanto , la resta entre los días de atraso de ese “IdOperacion”, "IdDeudor" y "TipoPersonaDeudor" y “NumCuotaAtrasada” y el “TipoCuota”  del periodo anterior, no debe superar los 31 días; si no existen cuotas atrasadas en el periodo anterior para esa operación se debe tomar como valor para la resta “cero días”.
Cuando se presenta un cambio en el “IdDeudor” ó “TipoPersona” del período anterior al actual, se debe reportar en el Archivo de Modificaciones del período actual el mismo “IdOperacionCredito” del mes anterior con un valor de 1 en el campo “Tipo Modificacion”.
Para los casos donde No se presenta un cambio en el “IdDeudor” ó “TipoPersona” del período anterior al actual, no se debe reportar el Archivo de Modificaciones.
</t>
    </r>
    <r>
      <rPr>
        <b/>
        <sz val="11"/>
        <color rgb="FFFF0000"/>
        <rFont val="Cambria"/>
        <family val="1"/>
      </rPr>
      <t>Vigencia:  Junio 2024</t>
    </r>
  </si>
  <si>
    <t>Esta validación pretende que no se acumulen mas de 31 días de atraso en la cuota más atrasada entre el período actual y el período anterior. En este caso Intereses</t>
  </si>
  <si>
    <t xml:space="preserve">No es permitido indicar espacios en blanco al inicio o al final del campo: "IdDeudor" del Archivo: "NEC2024_CUOTAS_ATRASADAS".
</t>
  </si>
  <si>
    <t xml:space="preserve">No es permitido indicar espacios en blanco al inicio o al final del campo: "IdOperacionCredito" del Archivo: "NEC2024_CUOTAS_ATRASADAS".
</t>
  </si>
  <si>
    <t>ARCHIVO OPERACIONES NO REPORTADAS</t>
  </si>
  <si>
    <t>DEFINICIÓN DEL ARCHIVO OPERCIONES NO REPORTADAS</t>
  </si>
  <si>
    <t>Este archivo contiene los valores necesarios para realizar la carga de la información de operaciones no reportadas en un periodo por las entidades. 
Se debe remitir con saldo positivo las operaciones que se dan de baja (se dejaron de registrar como activo).</t>
  </si>
  <si>
    <t>En el caso de las tarjetas de crédito, éstas se deben reportar en este Archivo sólo cuando la tarjeta de crédito ha sido cancelada(eliminada la facilidad crediticia o sea a línea de crédito) en forma total, y en ese caso se debe reportar únicamente la operación que corresponde a la operación madre de la tarjeta de crédito (IdOperacion = IdLinea del XML de Operaciones Crediticias), por tanto, no aplica para cuando se cancelan desembolsos y aún la tarjeta sigue con disponible.</t>
  </si>
  <si>
    <r>
      <t xml:space="preserve">El formato de envío para esta información se encuentra en el archivo: </t>
    </r>
    <r>
      <rPr>
        <b/>
        <sz val="11"/>
        <color rgb="FF0070C0"/>
        <rFont val="Cambria"/>
        <family val="1"/>
      </rPr>
      <t>NEC2024_Crediticio_InformacionOperacionesNoReportadas.xml [5121]</t>
    </r>
    <r>
      <rPr>
        <sz val="11"/>
        <color theme="1"/>
        <rFont val="Cambria"/>
        <family val="1"/>
      </rPr>
      <t xml:space="preserve">, estado </t>
    </r>
    <r>
      <rPr>
        <b/>
        <sz val="11"/>
        <color rgb="FF0070C0"/>
        <rFont val="Cambria"/>
        <family val="1"/>
      </rPr>
      <t>Activo</t>
    </r>
    <r>
      <rPr>
        <sz val="11"/>
        <color theme="1"/>
        <rFont val="Cambria"/>
        <family val="1"/>
      </rPr>
      <t xml:space="preserve">.  </t>
    </r>
  </si>
  <si>
    <t>El uso de este Archivo se presenta cuando la entidad financiera excluya de su cartera activa operaciones activas.</t>
  </si>
  <si>
    <t>METODOLOGÍA DE USO DEL ARCHIVO OPERACIONES NO REPORTADAS</t>
  </si>
  <si>
    <t>En este archivo se deben reportar las operaciones que cumplan con todos los códigos en la tabla Tipo_Motivo_Operacion_No_Reportada, o sea las operaciones que dejan de ser activas en la entidad.</t>
  </si>
  <si>
    <t>VERSION DEL ARCHIVO OPERACIONES NO REPORTAS</t>
  </si>
  <si>
    <t>Version inicial producto de la publicación del nuevo Reglamento sobre Cálculo de Estimaciones Crediticias que entra en vigencia en enero 2024.</t>
  </si>
  <si>
    <t>ESTRUCTURA DEL ARCHIVO OPERACIONES NO REPORTADAS</t>
  </si>
  <si>
    <t>&lt;TipoPersona/&gt;</t>
  </si>
  <si>
    <t>&lt;IdOperacion/&gt;</t>
  </si>
  <si>
    <t>&lt;MotivoLiquidacion/&gt;</t>
  </si>
  <si>
    <t>&lt;FechaLiquidacion/&gt;</t>
  </si>
  <si>
    <t>&lt;SaldoPrincipalLiquidado/&gt;</t>
  </si>
  <si>
    <t>&lt;SaldoProductosLiquidado/&gt;</t>
  </si>
  <si>
    <t>&lt;IdOperacionNueva/&gt;</t>
  </si>
  <si>
    <t>CAMPOS LLAVE DEL ARCHIVO OPERACIONES NO REPORTADAS</t>
  </si>
  <si>
    <t>CAMPOS DE INFORMACIÓN DE OPERACIONES NO REPORTADAS</t>
  </si>
  <si>
    <t xml:space="preserve">
Corresponde a la identificación de la persona a la que corresponde la operación no reportada. 
</t>
  </si>
  <si>
    <t>IdOperacion</t>
  </si>
  <si>
    <t xml:space="preserve">
Identificador de la operación no reportada.
</t>
  </si>
  <si>
    <t>MotivoLiquidacion</t>
  </si>
  <si>
    <t>FechaLiquidacion</t>
  </si>
  <si>
    <t xml:space="preserve">
Fecha en que se realizó la liquidación de la operación.
</t>
  </si>
  <si>
    <t>SaldoPrincipalLiquidado</t>
  </si>
  <si>
    <t xml:space="preserve">
Saldo en principal a la fecha de liquidación de la operación.
</t>
  </si>
  <si>
    <t>SaldoProductosLiquidado</t>
  </si>
  <si>
    <t xml:space="preserve">
Saldo en productos, a la fecha de liquidación de la operación. 
</t>
  </si>
  <si>
    <t>IdOperacionNueva</t>
  </si>
  <si>
    <t xml:space="preserve">
Identificador de la operación que sustituye a la no reportada.
</t>
  </si>
  <si>
    <t>VALIDACIONES PARA LA INFORMACIÓN DE OPERACIONES NO REPORTADAS.</t>
  </si>
  <si>
    <t xml:space="preserve">
Los campos “TipoPersona” y “IdDeudor” deben corresponder con el padrón de personas de la SUGEF.
</t>
  </si>
  <si>
    <t xml:space="preserve">
Para las operaciones reportadas en el XML de Operaciones No Reportadas excepto, aquellas con los códigos  27, 31, 32 ó 98 en el campo "MotivoLiquidacion", el "IdOperacion" no debe existir  en el Archivo de Operaciones Crediticias, para el periodo de remisión de la información.</t>
  </si>
  <si>
    <t xml:space="preserve">Para las operaciones reportadas con los códigos  98 ó 27 en el campo "MotivoLiquidacion", el "IdOperacion" no debe existir  en el Archivo de Cuotas Atrasadas, para el periodo de remisión de la información.
</t>
  </si>
  <si>
    <t xml:space="preserve">
Cuando el código del campo MotivoLiquidación sea 3 o 14, el campo “IdOperacionNueva” debe venir con información del nuevo número de la operación que sustituye la liquidada.
</t>
  </si>
  <si>
    <t>Se agrega el código 27</t>
  </si>
  <si>
    <t xml:space="preserve">
Cuando el campo “MotivoLiquidacion” es 14, los valores de los campos en conjunto “IdOperacionNueva” y “MotivoLiquidacion” no deben repetirse. 
</t>
  </si>
  <si>
    <t xml:space="preserve">
Cuando el campo “MotivoLiquidacion” es 14, el dato del campo “IdOperacionNueva” debe existir en el campo “IdOperacionCredito” del archivo Operaciones Crediticias para el período de corte de la información.
</t>
  </si>
  <si>
    <t xml:space="preserve">
Para la operación reportada en el archivo de Operaciones No Reportadas con el código “98 Operación crediticia reactivada, con el mismo IdOperacion (previa justificación ante la SUGEF)” en el campo TipoMotivoLiquidacion, y si para ese mismo “IdOperacion” no existe otro registro el campo “MotivoLiquidacion” 14, debe existir un registro en el archivo de Operaciones Crediticias con el mismo “IdOperacion”, para el periodo de corte de la información.
</t>
  </si>
  <si>
    <t xml:space="preserve">
Para la operación reportada en el archivo de Operaciones No Reportadas con el código “98 Operación crediticia reactivada, con el mismo IdOperacion (previa justificación ante la SUGEF)” en el campo “TipoMotivoLiquidacion”, y si para ese mismo “IdOperacion” existe otro registro con el código “14 Cambio número operación” en el campo “TipoMotivoLiquidacion”, debe existir un registro en el archivo de Operaciones Crediticias con el dato del campo “IdOperacionNueva”, para el periodo de corte de la información.
</t>
  </si>
  <si>
    <t xml:space="preserve">Para todas las operaciones reportadas en los campos “IdOperacionCredito”, "IdDeudor" y "TipoPersonaDeudor" de este archivo, deben existir en los campos “IdOperacionCredito”, "IdDeudor" y "TipoPersonaDeudor" del archivo Operaciones Crediticias del mes anterior al mes del corte de la información. Se exceptúan los “IdOperacionCredito”, "IdDeudor" y "TipoPersonaDeudor" que en el campo “MotivoLiquidacion” indiquen los códigos 98 (Operación crediticia reactivada, con el mismo “IdOperacionCredito”, "IdDeudor" y "TipoPersonaDeudor" (previa justificación ante la SUGEF)) ó 30 (Operación crediticia que se había liquidado como incobrable por la entidad financiera y que posteriormente fue cancelada por el deudor).
Cuando se presenta un cambio en el “IdDeudor” ó “TipoPersona” del período anterior al actual, se debe reportar en el Archivo de Modificaciones del período actual el mismo “IdOperacionCredito” del mes anterior con un valor de 1 en el campo “Tipo Modificacion”.
Para los casos donde No se presenta un cambio en el “IdDeudor” ó “TipoPersona” del período anterior al actual, no se debe reportar el Archivo de Modificaciones.
</t>
  </si>
  <si>
    <t xml:space="preserve">
El dato del campo “FechaLiquidacion” debe corresponder al mes y el año del corte de la información.
</t>
  </si>
  <si>
    <t xml:space="preserve">
Para las operaciones reportadas en el campo “MotivoLiquidacion” con el código 98 “Operación crediticia reactivada, con el mismo “IdOperacion”, el dato reportado en el campo “SaldoPrincipalLiquidado” debe ser igual al campo “SaldoPrincipal” del archivo Operaciones Crediticias correspondiente al mismo “IdOperacion”, si para ese “IdOperacion” de operaciones no reportadas existe otro registro con el código “14 Cambio número operación” en el campo “MotivoLiquidacion”, la comparación de los saldos “SaldoPrincipalLiquidado” y “SaldoPrincipal” debe realizarse con el “IdOperacionNueva” de operaciones no reportadas y “IdOperacion” de operaciones. 
</t>
  </si>
  <si>
    <t xml:space="preserve">
El campo “MotivoLiquidacion” debe contener alguno de los valores incluidos en la tabla “Tipo_Motivo_Operación_No_Reportada” y debe estar activo.
</t>
  </si>
  <si>
    <t>El campo TipoPersona debe existir en la tabla TIPO_PERSONA y estar activo.</t>
  </si>
  <si>
    <t>El campo IdOperacion no debe repetirse.</t>
  </si>
  <si>
    <t>Cuando el valor del campo “MotivoLiquidacion” es 34, el IdOperacion no debe existir en el Archivo de Operaciones.</t>
  </si>
  <si>
    <r>
      <t xml:space="preserve">No es permitido indicar espacios en blanco al inicio o al final del campo: "IdDeudor" del Archivo: "NEC2024_OPERACIONES_NO_REPORTADAS".
</t>
    </r>
    <r>
      <rPr>
        <b/>
        <sz val="11"/>
        <color rgb="FFFF0000"/>
        <rFont val="Cambria"/>
        <family val="1"/>
      </rPr>
      <t xml:space="preserve">
</t>
    </r>
  </si>
  <si>
    <t xml:space="preserve">No es permitido indicar espacios en blanco al inicio o al final del campo: "IdOperacion" del Archivo: "NEC2024_OPERACIONES_NO_REPORTADAS".
</t>
  </si>
  <si>
    <t xml:space="preserve">No es permitido indicar espacios en blanco al inicio o al final del campo: "IdOperacionNueva" del Archivo: "NEC2024_OPERACIONES_NO_REPORTADAS".
</t>
  </si>
  <si>
    <t xml:space="preserve">Los códigos Tipo_Motivo_operacion_No_Reportada 21, 22 y 23 no deben utilizarse para periodos posteriores o iguales a enero 2025.
</t>
  </si>
  <si>
    <t xml:space="preserve">BLOQUE DE DATOS </t>
  </si>
  <si>
    <t>ARCHIVO DE LA INFORMACIÓN DEL ARCHIVO GARANTÍAS MOBILIARIAS</t>
  </si>
  <si>
    <t>Este archivo contiene los valores necesarios para realizar la carga de la información de las Garantías Mobiliarias mitigadoras o no de riesgo asociadas a una operación crediticia, que las entidades financieras deben identificar,  sean estas físicas o jurídicas.</t>
  </si>
  <si>
    <t xml:space="preserve">De conformidad con la Ley 9246 “Ley de Garantías Mobiliarias”, publicada en el Diario Oficial La Gaceta N°95 del 20 de mayo del 2014,  el registro de este tipo de garantías debe hacerse de manera individualizada. </t>
  </si>
  <si>
    <r>
      <t xml:space="preserve">El formato de envío para esta información se encuentra en el archivo: </t>
    </r>
    <r>
      <rPr>
        <b/>
        <sz val="11"/>
        <color rgb="FF0070C0"/>
        <rFont val="Cambria"/>
        <family val="1"/>
      </rPr>
      <t>NEC2024_Garantias_Mobiliarias.xml [5122]</t>
    </r>
    <r>
      <rPr>
        <sz val="11"/>
        <color rgb="FF000000"/>
        <rFont val="Cambria"/>
        <family val="1"/>
      </rPr>
      <t xml:space="preserve">estado </t>
    </r>
    <r>
      <rPr>
        <b/>
        <sz val="11"/>
        <color rgb="FF0070C0"/>
        <rFont val="Cambria"/>
        <family val="1"/>
      </rPr>
      <t>Activo</t>
    </r>
    <r>
      <rPr>
        <sz val="11"/>
        <color rgb="FF000000"/>
        <rFont val="Cambria"/>
        <family val="1"/>
      </rPr>
      <t>.</t>
    </r>
  </si>
  <si>
    <t>ESTRUCTURA DEL ARCHIVO GARANTÍAS MOBILIARIAS</t>
  </si>
  <si>
    <t>&lt;IdGarantiaMobiliaria/&gt;</t>
  </si>
  <si>
    <t>&lt;FechaPublicidadGM/&gt;</t>
  </si>
  <si>
    <t>&lt;MontoGarantiaMobiliaria/&gt;</t>
  </si>
  <si>
    <t>&lt;FechaVencimientoGM/&gt;</t>
  </si>
  <si>
    <t>&lt;FechaMontoReferencia/&gt;</t>
  </si>
  <si>
    <t>&lt;MontoReferencia/&gt;</t>
  </si>
  <si>
    <t>&lt;TipoMonedaMontoReferencia/&gt;</t>
  </si>
  <si>
    <t>CAMPO LLAVE DEL ARCHIVO GARANTÍAS MOBILIARIAS</t>
  </si>
  <si>
    <r>
      <t xml:space="preserve">El campo llave del archivo de Garantías Mobiliarias es:  </t>
    </r>
    <r>
      <rPr>
        <b/>
        <sz val="11"/>
        <color rgb="FF0070C0"/>
        <rFont val="Cambria"/>
        <family val="1"/>
      </rPr>
      <t>IdGarantiaMobiliaria</t>
    </r>
    <r>
      <rPr>
        <sz val="11"/>
        <color rgb="FF000000"/>
        <rFont val="Cambria"/>
        <family val="1"/>
      </rPr>
      <t>.</t>
    </r>
  </si>
  <si>
    <t>BLOQUE DE DATOS (PARA TRASLADAR  A GARANTIAS DE OPERACIONES</t>
  </si>
  <si>
    <t>Registro id</t>
  </si>
  <si>
    <t>Bloque donde se incluyen los datos.  El atributo “id” es obligatorio e indica un consecutivo numérico de registros de envío.  
El atributo “accion”  debe tener el siguiente valor: “insertar”.</t>
  </si>
  <si>
    <t>IdGarantiaMobiliaria</t>
  </si>
  <si>
    <t>Alfanumerico</t>
  </si>
  <si>
    <t>Número asignado a la garantía mobiliaria incluida en el Sistema de Garantías Mobiliarias del Registro Nacional.
Utilizando el formato establecido en dicho sistema.
GM-xxxxxxx-año</t>
  </si>
  <si>
    <t>FechaPublicidadGM</t>
  </si>
  <si>
    <t xml:space="preserve">Fecha en la que se incluyó la Garantía Mobiliaria en el Sistema de Garantías Mobiliarias del Registro Nacional de Costa Rica.
Corresponde al campo “Fecha Publicidad” otorgado por el sistema. </t>
  </si>
  <si>
    <t>MontoGarantiaMobiliaria</t>
  </si>
  <si>
    <t>Corresponde al monto establecido en el documento de inclusión de la Garantía Mobiliaria en el Sistema de Garantías Mobiliarias del Registro Nacional.</t>
  </si>
  <si>
    <t xml:space="preserve">FechaVencimientoGM </t>
  </si>
  <si>
    <t>Fecha de vencimiento de la garantía mobiliaria en el Sistema de Garantías Mobiliarias del Registro Nacional de Costa Rica.</t>
  </si>
  <si>
    <t>FechaMontoReferencia</t>
  </si>
  <si>
    <t xml:space="preserve">Fecha correspondiente al monto de referencia. </t>
  </si>
  <si>
    <t>MontoReferencia</t>
  </si>
  <si>
    <t>Monto de referencia para aplicar el factor de ajuste determinado en apartado:
6.2. Factores de ajuste máximos y montos de referencia, del Acuerdo SUGEF 15-16 Reglamento sobre Gestión y Evaluación del Riesgo de Crédito para el Sistema de Banca para el Desarrollo.
Se debe tomar en cuenta que estos montos pueden corresponder a:
     -Saldo Total Adeudado.
     -Valor Nominal
     -Monto de la cantidad debida
     -Valoracion técnica apropiada al tipo de mercadería.
     -Valoración técnica apropiada al tipo de bien o derecho
Este monto debe incluirse colonizado</t>
  </si>
  <si>
    <t>TipoMonedaMontoReferencia</t>
  </si>
  <si>
    <r>
      <t xml:space="preserve">Tipo de la moneda relacionada con el monto de referencia.
--------------------------------------------------
</t>
    </r>
    <r>
      <rPr>
        <b/>
        <sz val="11"/>
        <color rgb="FF00B0F0"/>
        <rFont val="Cambria"/>
        <family val="1"/>
      </rPr>
      <t>Referirse a la tabla Tipo_Moneda</t>
    </r>
  </si>
  <si>
    <t>BLOQUE DE DATOS (PARA TRASLADAR  A GARANTIAS DE OPERACIONES)</t>
  </si>
  <si>
    <t>N# 1.6</t>
  </si>
  <si>
    <t xml:space="preserve">
Para el registro del campo  “IdGarantiaMobiliaria”, se debe considerar que los primeros tres caracteres deben ser “GM-“ y los últimos cinco caracteres debe ser, un guión “-“ seguido de un número de cuatro dígitos mayor al 2014. 
</t>
  </si>
  <si>
    <t xml:space="preserve">
Los campos "MontoGarantiaMobiliaria" y "MontoReferencia"  No deben permitir datos negativos.</t>
  </si>
  <si>
    <t xml:space="preserve"> El campo “IdGarantiaMobiliria” no debe repetirse.</t>
  </si>
  <si>
    <t>El valor registrado en el campo "TipoMonedaMontoReferencia" debe existir en la tabla "TIPO_MONEDA" y debe estar Activo.</t>
  </si>
  <si>
    <t xml:space="preserve">No es permitido indicar espacios en blanco al inicio o al final del campo: "IdGarantiaMobiliaria" del Archivo: "NEC2024_GARANTIAS_MOBILIARIAS".
</t>
  </si>
  <si>
    <r>
      <t>Detalle de control de cambios realizados
 con respecto al documento publicado el 28 de marzo 2023, vrs. 3 (</t>
    </r>
    <r>
      <rPr>
        <b/>
        <i/>
        <sz val="11"/>
        <color theme="1"/>
        <rFont val="Cambria"/>
        <family val="1"/>
      </rPr>
      <t>publicado el 28 julio 2023</t>
    </r>
    <r>
      <rPr>
        <b/>
        <sz val="14"/>
        <color theme="1"/>
        <rFont val="Cambria"/>
        <family val="1"/>
      </rPr>
      <t>)</t>
    </r>
  </si>
  <si>
    <r>
      <t xml:space="preserve">Para el campo "TasaLey7472", se modifica el "tamaño formato.   De  "1 a 3 enteros y dos decimales" a  de "1 a 3 enteros y </t>
    </r>
    <r>
      <rPr>
        <b/>
        <sz val="11"/>
        <color rgb="FF00B050"/>
        <rFont val="Cambria"/>
        <family val="1"/>
      </rPr>
      <t>7 decimales</t>
    </r>
    <r>
      <rPr>
        <sz val="11"/>
        <color theme="1"/>
        <rFont val="Cambria"/>
        <family val="1"/>
      </rPr>
      <t>".</t>
    </r>
  </si>
  <si>
    <t>421 y 422</t>
  </si>
  <si>
    <t>498_Los valores en los campos IdFondeadorSBD y TipoPersonaIdFondeadorSBD deben  corresponder con el Padrón de Personas Jurídicas de la SUGEF
499_El valor del campo “TipoPersonaIdFondeadorSBD” debe existir en la tabla Tipo_Persona.</t>
  </si>
  <si>
    <t>Se modifica la redacción de la validación, para efecto de mantener el formato de redacción de validaciones "familia" 10, 11, 12 y 26</t>
  </si>
  <si>
    <r>
      <t xml:space="preserve">
</t>
    </r>
    <r>
      <rPr>
        <sz val="10"/>
        <color theme="1"/>
        <rFont val="Cambria"/>
        <family val="1"/>
      </rPr>
      <t>Cuando el “TipoOperacion” corresponda a los códigos</t>
    </r>
    <r>
      <rPr>
        <b/>
        <sz val="10"/>
        <color theme="1"/>
        <rFont val="Cambria"/>
        <family val="1"/>
      </rPr>
      <t xml:space="preserve"> 12 </t>
    </r>
    <r>
      <rPr>
        <sz val="10"/>
        <color theme="1"/>
        <rFont val="Cambria"/>
        <family val="1"/>
      </rPr>
      <t xml:space="preserve">ó 3 y el campo “TipoEstadoOperacionCrediticia” corresponda a “4 Vencida a más de 180 días”, la cuenta contable principal debe iniciar con los valores “132” ó “13402” y esos valores deben corresponder únicamente a códigos del último nivel de la tabla Catalogo_Sugef. del Anexo del Acuerdo CONASSIF 6-18 - Reglamento de Información Financiera.  (anterior Acuerdo SUGEF 30-18). </t>
    </r>
    <r>
      <rPr>
        <sz val="11"/>
        <color theme="1"/>
        <rFont val="Cambria"/>
        <family val="1"/>
      </rPr>
      <t xml:space="preserve"> </t>
    </r>
  </si>
  <si>
    <r>
      <t xml:space="preserve">
Cuando el “TipoOperacion” corresponda a los códigos </t>
    </r>
    <r>
      <rPr>
        <b/>
        <sz val="14"/>
        <color theme="1"/>
        <rFont val="Cambria"/>
        <family val="1"/>
      </rPr>
      <t xml:space="preserve">1, 2 </t>
    </r>
    <r>
      <rPr>
        <sz val="11"/>
        <color theme="1"/>
        <rFont val="Cambria"/>
        <family val="1"/>
      </rPr>
      <t xml:space="preserve">ó 3 y el campo “TipoEstadoOperacionCrediticia” corresponda a “4 Vencida a más de 180 días”, la cuenta contable principal debe iniciar con los valores “132” ó “13402” y esos valores deben corresponder únicamente a códigos del último nivel de la tabla Catalogo_Sugef. del Anexo del Acuerdo CONASSIF 6-18 - Reglamento de Información Financiera.  (anterior Acuerdo SUGEF 30-18).  </t>
    </r>
  </si>
  <si>
    <t>201 y 202</t>
  </si>
  <si>
    <t>Val 201) Operaciones cuyo código en el campo “TipoMonedaOperacion” sea 1 ó 4, además el código del campo “TipoOperacion” del XML de Operaciones Crediticias sea 1, 2, 3, 4, 6 ó 9, se debe tomar: “SaldoProductosPorCobrar” debe ser igual a la siguiente operación aritmética de los saldos de las cuentas del XML Contable_Estado:+138.XX.1.XX  +  138.XX.3.XX  Productos por cobrar excepto 138.41.1.XX Cuentas por Cobrar Asociadas.
Val 202)  Operaciones cuyo código en el campo “TipoMonedaOperacion” sea diferente de 1 ó 4, además el código del campo “TipoOperacion” del XML de Operaciones Crediticias sea 1, 2, 3, 4 ó 6, se debe tomar:            “SaldoProductosPorCobrar” debe ser igual a la siguiente operación aritmética de los saldos de las cuentas del XML Contable_Estado:              +138.XX.2.XX Productos por cobrar excepto              138.41.2.XX Cuentas por Cobrar Asociadas.</t>
  </si>
  <si>
    <r>
      <t>Val. 201) Operaciones cuyo código en el campo “TipoMonedaOperacion” sea 1 ó 4, además el código del campo “TipoOperacion” del XML de Operaciones Crediticias sea 1, 2, 3, 4, 6 ó 9, se debe tomar: “SaldoProductosPorCobrar” debe ser igual a la siguiente operación aritmética de los saldos de las cuentas del XML Contable_Estado:+138.XX.1.</t>
    </r>
    <r>
      <rPr>
        <b/>
        <sz val="11"/>
        <color rgb="FF00B050"/>
        <rFont val="Cambria"/>
        <family val="1"/>
      </rPr>
      <t>00</t>
    </r>
    <r>
      <rPr>
        <sz val="10"/>
        <color theme="1"/>
        <rFont val="Cambria"/>
        <family val="1"/>
      </rPr>
      <t xml:space="preserve">  +  138.XX.3.</t>
    </r>
    <r>
      <rPr>
        <b/>
        <sz val="11"/>
        <color rgb="FF00B050"/>
        <rFont val="Cambria"/>
        <family val="1"/>
      </rPr>
      <t>00</t>
    </r>
    <r>
      <rPr>
        <sz val="10"/>
        <color theme="1"/>
        <rFont val="Cambria"/>
        <family val="1"/>
      </rPr>
      <t xml:space="preserve">  Productos por cobrar excepto 138.41.1.</t>
    </r>
    <r>
      <rPr>
        <b/>
        <sz val="11"/>
        <color rgb="FF00B050"/>
        <rFont val="Cambria"/>
        <family val="1"/>
      </rPr>
      <t xml:space="preserve">00 </t>
    </r>
    <r>
      <rPr>
        <sz val="10"/>
        <color theme="1"/>
        <rFont val="Cambria"/>
        <family val="1"/>
      </rPr>
      <t>Cuentas por Cobrar Asociadas.
Val. 202) Operaciones cuyo código en el campo “TipoMonedaOperacion” sea diferente de 1 ó 4, además el código del campo “TipoOperacion” del XML de Operaciones Crediticias sea 1, 2, 3, 4 ó 6, se debe tomar:            “SaldoProductosPorCobrar” debe ser igual a la siguiente operación aritmética de los saldos de las cuentas del XML Contable_Estado:              +138.XX.2.</t>
    </r>
    <r>
      <rPr>
        <b/>
        <sz val="11"/>
        <color rgb="FF00B050"/>
        <rFont val="Cambria"/>
        <family val="1"/>
      </rPr>
      <t>00</t>
    </r>
    <r>
      <rPr>
        <sz val="10"/>
        <color theme="1"/>
        <rFont val="Cambria"/>
        <family val="1"/>
      </rPr>
      <t xml:space="preserve"> Productos por cobrar excepto              138.41.2.</t>
    </r>
    <r>
      <rPr>
        <b/>
        <sz val="11"/>
        <color rgb="FF00B050"/>
        <rFont val="Cambria"/>
        <family val="1"/>
      </rPr>
      <t>00</t>
    </r>
    <r>
      <rPr>
        <sz val="10"/>
        <color theme="1"/>
        <rFont val="Cambria"/>
        <family val="1"/>
      </rPr>
      <t xml:space="preserve"> Cuentas por Cobrar Asociadas.</t>
    </r>
  </si>
  <si>
    <t>424, 425, 426, 427</t>
  </si>
  <si>
    <t>424_No es permitido remitir datos para periodos anteriores a Enero 2024.
425_El campo "IdOperacionCrédito" no debe repetirse. 
426_El campo "TipoOperacion" debe existir en la tabla "Tipo_Operacion".
427_Los valores en los campos IdFondeadorSBD y TipoPersonaIdFondeadorSBD deben existir en la tabla Entidad_Autorizada_SBD con nivel igual a 1.</t>
  </si>
  <si>
    <t>58; 59; 60; 61</t>
  </si>
  <si>
    <t xml:space="preserve">Val_58_El campo "TipoMonedaValorNominalGarantia" debe existir en la tabla "TIPO_MONEDA".
Val_59_El campo "TipoGarantia" debe existir en la tabla "TIPO_GARANTIA".
Val_60_El campo "TipoDocumentoLegal" debe existir en la tabla "TIPO_DOCUMENTO_LEGAL".
Val_61_El campo "TipoPersonaDeudor" debe existir en la tabla "TIPO_PERSONA".
</t>
  </si>
  <si>
    <t>2 y 6</t>
  </si>
  <si>
    <r>
      <t>Los campos  “</t>
    </r>
    <r>
      <rPr>
        <sz val="11"/>
        <color rgb="FF00B050"/>
        <rFont val="Cambria"/>
        <family val="1"/>
      </rPr>
      <t>TipoIndicadorGeneradorDivisa</t>
    </r>
    <r>
      <rPr>
        <sz val="11"/>
        <color theme="1"/>
        <rFont val="Cambria"/>
        <family val="1"/>
      </rPr>
      <t>s" y  “TipoIndicadorGeneradorDivisasSBD” no se pueden reportar los valores 1, 2, ó 3 para períodos de corte posteriores a diciembre 2022.</t>
    </r>
  </si>
  <si>
    <t>153, 154 y 412</t>
  </si>
  <si>
    <r>
      <t xml:space="preserve">153_El "TipoSegmento" debe ser 5 cuando la sumatoria del campo "SaldoOperacionSegmentacion" de las operaciones del deudor,  en cada fecha corte de información de los últimos 12 meses (incluyendo el mes actual), al menos en una oportunidad  muestra un monto mayor a 1.000,00 millones de colones. </t>
    </r>
    <r>
      <rPr>
        <b/>
        <sz val="11"/>
        <color rgb="FF00B050"/>
        <rFont val="Cambria"/>
        <family val="1"/>
      </rPr>
      <t xml:space="preserve"> Aplica cuando el deudor tenga entre todas sus operaciones  al menos una operación reportada con alguno de los código 4, 5, 6 ó 7 en el campo  "TipoCarteraCrediticia".</t>
    </r>
    <r>
      <rPr>
        <sz val="11"/>
        <color theme="1"/>
        <rFont val="Cambria"/>
        <family val="1"/>
      </rPr>
      <t xml:space="preserve">
154_El "TipoSegmento" debe ser 6 cuando la sumatoria del campo "SaldoOperacionSegmentacion" de las operaciones del deudor,  en cada fecha corte de información de los últimos 12 meses (incluyendo el mes actual), al menos en una oportunidad  muestra un monto mayor a  500,00 millones de colones  y menor o igual a 1.000,0 millones de colones.   </t>
    </r>
    <r>
      <rPr>
        <b/>
        <sz val="11"/>
        <color rgb="FF00B050"/>
        <rFont val="Cambria"/>
        <family val="1"/>
      </rPr>
      <t>Aplica cuando el deudor tenga entre todas sus operaciones  al menos una operación reportada con alguno de los código 4, 5, 6 ó 7 en el campo  "TipoCarteraCrediticia".</t>
    </r>
    <r>
      <rPr>
        <sz val="11"/>
        <color theme="1"/>
        <rFont val="Cambria"/>
        <family val="1"/>
      </rPr>
      <t xml:space="preserve">
412_El "TipoSegmento" debe ser 7 cuando la sumatoria del campo "SaldoOperacionSegmentacion" de las operaciones del deudor,  en cada fecha corte de información de los últimos 12 meses (incluyendo el mes actual), al menos en una oportunidad  muestra un monto menor o igual a  500,00 millones de colones.  </t>
    </r>
    <r>
      <rPr>
        <b/>
        <sz val="11"/>
        <color rgb="FF00B050"/>
        <rFont val="Cambria"/>
        <family val="1"/>
      </rPr>
      <t>Aplica cuando el deudor tenga entre todas sus operaciones  al menos una operación reportada con alguno de los código 4, 5, 6 ó 7 en el campo  "TipoCarteraCrediticia".</t>
    </r>
  </si>
  <si>
    <t>31 y 34</t>
  </si>
  <si>
    <r>
      <t>Val. 32_</t>
    </r>
    <r>
      <rPr>
        <strike/>
        <sz val="11"/>
        <color theme="1"/>
        <rFont val="Cambria"/>
        <family val="1"/>
      </rPr>
      <t>Cuando el campo “TipoMitigador” es 25 ó 26, el campo “IdGarantiaTraspaso” debe tener un  valor  y el campo “TipoDocumentoLegal” debe ser 23 ó 24.</t>
    </r>
    <r>
      <rPr>
        <sz val="11"/>
        <color theme="1"/>
        <rFont val="Cambria"/>
        <family val="1"/>
      </rPr>
      <t xml:space="preserve">
Val. 35_ </t>
    </r>
    <r>
      <rPr>
        <strike/>
        <sz val="11"/>
        <color theme="1"/>
        <rFont val="Cambria"/>
        <family val="1"/>
      </rPr>
      <t>Cuando el campo “TipoMitigador” esta entre 32 y el  37 (inclusive), el campo “IdGarantiaTraspaso” debe tener un  valor DISTINTO a "No Aplica"  y el campo “TipoDocumentoLegal” debe ser 32</t>
    </r>
    <r>
      <rPr>
        <sz val="11"/>
        <color theme="1"/>
        <rFont val="Cambria"/>
        <family val="1"/>
      </rPr>
      <t>.</t>
    </r>
  </si>
  <si>
    <r>
      <t xml:space="preserve">Val. 31_ Cuando el campo "TipoMitigador" es 25 ó 26, el campo "IdGarantiaTraspaso" </t>
    </r>
    <r>
      <rPr>
        <b/>
        <sz val="11"/>
        <color rgb="FF00B050"/>
        <rFont val="Cambria"/>
        <family val="1"/>
      </rPr>
      <t>debe tener un valor DISTINTO a "NoAplica"</t>
    </r>
    <r>
      <rPr>
        <sz val="11"/>
        <color theme="1"/>
        <rFont val="Cambria"/>
        <family val="1"/>
      </rPr>
      <t xml:space="preserve"> y el campo "TipoDocumentoLegal" debe ser 23 ó 24.
Val. 34_Cuando el campo “TipoMitigador” esta entre 32 y el  37 (inclusive), el campo “IdGarantiaTraspaso” </t>
    </r>
    <r>
      <rPr>
        <b/>
        <sz val="11"/>
        <color rgb="FF00B050"/>
        <rFont val="Cambria"/>
        <family val="1"/>
      </rPr>
      <t>debe tener un  valor DISTINTO a "NoAplica"</t>
    </r>
    <r>
      <rPr>
        <sz val="11"/>
        <color theme="1"/>
        <rFont val="Cambria"/>
        <family val="1"/>
      </rPr>
      <t xml:space="preserve">  y el campo “TipoDocumentoLegal” debe ser 32.
</t>
    </r>
  </si>
  <si>
    <r>
      <t xml:space="preserve">143_Cuando el campo “TipoSegmento” sea “0” el campo “TipoEnfoque” debe ser “0” </t>
    </r>
    <r>
      <rPr>
        <sz val="12"/>
        <color rgb="FF00B050"/>
        <rFont val="Cambria"/>
        <family val="1"/>
      </rPr>
      <t>y viceversa</t>
    </r>
    <r>
      <rPr>
        <sz val="11"/>
        <color theme="1"/>
        <rFont val="Cambria"/>
        <family val="1"/>
      </rPr>
      <t>.</t>
    </r>
  </si>
  <si>
    <t>27 y 51</t>
  </si>
  <si>
    <r>
      <t xml:space="preserve">27. Si el campo "IndicadorFormaTraspasoBien" es igual a "1"se debe indicar un valor </t>
    </r>
    <r>
      <rPr>
        <b/>
        <sz val="11"/>
        <color rgb="FF00B050"/>
        <rFont val="Cambria"/>
        <family val="1"/>
      </rPr>
      <t xml:space="preserve">diferente a "NoAplica" </t>
    </r>
    <r>
      <rPr>
        <sz val="11"/>
        <color theme="1"/>
        <rFont val="Cambria"/>
        <family val="1"/>
      </rPr>
      <t xml:space="preserve">en el campo “IdGarantiaTraspaso” y este debe de existir en el Archivo de Fideicomisos.
51.  Si el campo "IndicadorFormaTraspasoBien" es igual a "2"se debe indicar un valor </t>
    </r>
    <r>
      <rPr>
        <b/>
        <sz val="11"/>
        <color rgb="FF00B050"/>
        <rFont val="Cambria"/>
        <family val="1"/>
      </rPr>
      <t>diferente a "NoAplica"</t>
    </r>
    <r>
      <rPr>
        <sz val="11"/>
        <color theme="1"/>
        <rFont val="Cambria"/>
        <family val="1"/>
      </rPr>
      <t xml:space="preserve"> en el campo “IdGarantiaTraspaso” y este debe de existir en el Archivo de Garantias Mobiliarias.</t>
    </r>
  </si>
  <si>
    <r>
      <t xml:space="preserve">Se modifica la descripción del campo "TasaIncumplimiento" ; el campo se resalta en color verde. 
"(...) Se debe reportar la Tasa de incumplimiento aplicable a cada segmento y categoría de riesgo conforme a lo establecido en el Artículo N° 15 del Reglamento sobre Cálculo de Estimaciones crediticias. </t>
    </r>
    <r>
      <rPr>
        <b/>
        <sz val="11"/>
        <color rgb="FF00B050"/>
        <rFont val="Cambria"/>
        <family val="1"/>
      </rPr>
      <t>Se exeptuan todas las operaciones realizadas bajo la Ley 9274 y su Reglamento (Acuerdo SUGEF 15-16),  estas deben ser reportadas con el valor "0" en este campo. (...)"</t>
    </r>
  </si>
  <si>
    <t>Se modifica la validación #49 (#50 versión anterior) y se elimina la validación #62 (en versión anterior).</t>
  </si>
  <si>
    <r>
      <t>49 (</t>
    </r>
    <r>
      <rPr>
        <i/>
        <sz val="6"/>
        <color theme="1"/>
        <rFont val="Cambria"/>
        <family val="1"/>
      </rPr>
      <t>versión anterior 50</t>
    </r>
    <r>
      <rPr>
        <sz val="11"/>
        <color theme="1"/>
        <rFont val="Cambria"/>
        <family val="1"/>
      </rPr>
      <t>) (se modifica)
62(</t>
    </r>
    <r>
      <rPr>
        <i/>
        <sz val="6"/>
        <color theme="1"/>
        <rFont val="Cambria"/>
        <family val="1"/>
      </rPr>
      <t>versión anterior</t>
    </r>
    <r>
      <rPr>
        <sz val="11"/>
        <color theme="1"/>
        <rFont val="Cambria"/>
        <family val="1"/>
      </rPr>
      <t>) (se elimina)</t>
    </r>
  </si>
  <si>
    <r>
      <t xml:space="preserve">49) Cuando el campo “TipoMitigador” del archivo Garantías de Operaciones tiene el código 10, el valor del campo “IdGarantia” debe existir en el campo “IdGarantiaValor” del archivo garantías valores.  </t>
    </r>
    <r>
      <rPr>
        <strike/>
        <sz val="8"/>
        <color theme="1"/>
        <rFont val="Cambria"/>
        <family val="1"/>
      </rPr>
      <t>y el “IdEmisor” de ese registro debe existir y ser igual al “IdEntidad” del encabezado del mismo archivo.”
62) Cuando el campo “TipoMitigador” del archivo Garantías de Operaciones tiene el código 10, el valor del campo “IdGarantia” debe existir en el campo “IdGarantiaValor” del archivo garantías valores.  y el “IdEmisor” de ese registro debe existir y ser igual al “IdEntidad” del encabezado del mismo archivo.”</t>
    </r>
    <r>
      <rPr>
        <sz val="8"/>
        <color theme="1"/>
        <rFont val="Cambria"/>
        <family val="1"/>
      </rPr>
      <t xml:space="preserve"> (eliminada)</t>
    </r>
  </si>
  <si>
    <t xml:space="preserve">49) Cuando el campo “TipoMitigador” del archivo Garantías de Operaciones tiene el código 10, el valor del campo “IdGarantia” debe existir en el campo “IdGarantiaValor” del archivo garantías valores.  </t>
  </si>
  <si>
    <r>
      <t xml:space="preserve">02 (Se modifica)
05 (se elimina, </t>
    </r>
    <r>
      <rPr>
        <i/>
        <sz val="9"/>
        <color theme="1"/>
        <rFont val="Cambria"/>
        <family val="1"/>
      </rPr>
      <t>número de validación corresponde al indicado en la version anterior</t>
    </r>
    <r>
      <rPr>
        <sz val="11"/>
        <color theme="1"/>
        <rFont val="Cambria"/>
        <family val="1"/>
      </rPr>
      <t>)</t>
    </r>
  </si>
  <si>
    <r>
      <t>02) Cuando el campo “TipoAsignaciónCalificacion” tiene códigos diferentes a cero según la Tabla “Tipo_Asignacion_Calificacion” debe reportarse la información de los campos “CategoriaCalificación”, “CalificacionRiesgo” y “CodigoEmpresaCalificadora”.</t>
    </r>
    <r>
      <rPr>
        <b/>
        <sz val="11"/>
        <color rgb="FF00B050"/>
        <rFont val="Cambria"/>
        <family val="1"/>
      </rPr>
      <t xml:space="preserve">
</t>
    </r>
    <r>
      <rPr>
        <sz val="11"/>
        <color theme="1"/>
        <rFont val="Cambria"/>
        <family val="1"/>
      </rPr>
      <t xml:space="preserve">
05) </t>
    </r>
    <r>
      <rPr>
        <strike/>
        <sz val="8"/>
        <color theme="1"/>
        <rFont val="Cambria"/>
        <family val="1"/>
      </rPr>
      <t xml:space="preserve">Los campos “CalificacionRiesgo”, “CodigoEmpresaCalificadora” y “CategoriaCalificacion” deben corresponder con los valores de la tabla Equivalencia_Calificaciones_Agencias_Calificadoras, y estos valores deben estar con estado activo. </t>
    </r>
    <r>
      <rPr>
        <sz val="8"/>
        <color theme="1"/>
        <rFont val="Cambria"/>
        <family val="1"/>
      </rPr>
      <t>(eliminada)</t>
    </r>
    <r>
      <rPr>
        <strike/>
        <sz val="8"/>
        <color theme="1"/>
        <rFont val="Cambria"/>
        <family val="1"/>
      </rPr>
      <t xml:space="preserve">
</t>
    </r>
  </si>
  <si>
    <r>
      <t>02) Cuando el campo “TipoAsignaciónCalificacion” tiene códigos diferentes a cero según la Tabla “Tipo_Asignacion_Calificacion” debe reportarse la información de los campos “CategoriaCalificación”</t>
    </r>
    <r>
      <rPr>
        <b/>
        <sz val="11"/>
        <color rgb="FF00B050"/>
        <rFont val="Cambria"/>
        <family val="1"/>
      </rPr>
      <t>, “CalificacionRiesgo” y “CodigoEmpresaCalificadora”, los valores deben corresponder con los indicados en la tabla Equivalencia_Calificaciones_Agencias_Calificadoras y estar con estado activo.</t>
    </r>
  </si>
  <si>
    <t>Se modifican las validaciones 185, 186, 187.
Se crea la validación 431.</t>
  </si>
  <si>
    <r>
      <t>185_</t>
    </r>
    <r>
      <rPr>
        <b/>
        <sz val="11"/>
        <color rgb="FF00B050"/>
        <rFont val="Cambria"/>
        <family val="1"/>
      </rPr>
      <t xml:space="preserve">Cuando el TipoOperacionSFN es igual a 1 y el </t>
    </r>
    <r>
      <rPr>
        <sz val="11"/>
        <color theme="1"/>
        <rFont val="Cambria"/>
        <family val="1"/>
      </rPr>
      <t>campo “CodigoCategoriaRiesgo” tiene los códigos “1” ó “2”, el dato del campo “CodigoEtapa” debe ser 1.
186_</t>
    </r>
    <r>
      <rPr>
        <b/>
        <sz val="11"/>
        <color rgb="FF00B050"/>
        <rFont val="Cambria"/>
        <family val="1"/>
      </rPr>
      <t xml:space="preserve">Cuando el TipoOperacionSFN es igual a 1 y el </t>
    </r>
    <r>
      <rPr>
        <sz val="11"/>
        <color theme="1"/>
        <rFont val="Cambria"/>
        <family val="1"/>
      </rPr>
      <t>campo “CodigoCategoriaRiesgo” tiene el código “3” ó “4”, el dato del campo “CodigoEtapa” debe ser 2.
187_</t>
    </r>
    <r>
      <rPr>
        <b/>
        <sz val="11"/>
        <color rgb="FF00B050"/>
        <rFont val="Cambria"/>
        <family val="1"/>
      </rPr>
      <t>Cuando el TipoOperacionSFN es igual a 1 y el</t>
    </r>
    <r>
      <rPr>
        <sz val="11"/>
        <color theme="1"/>
        <rFont val="Cambria"/>
        <family val="1"/>
      </rPr>
      <t xml:space="preserve"> campo “CodigoCategoriaRiesgo” tiene los códigos “5”,“6”,“7” ú “8” ,  el dato del campo “CodigoEtapa” debe ser 3.
431_ </t>
    </r>
    <r>
      <rPr>
        <b/>
        <sz val="11"/>
        <color rgb="FF00B050"/>
        <rFont val="Cambria"/>
        <family val="1"/>
      </rPr>
      <t>Cuando el TipoOperacionSFN es diferente a 1,  el dato del campo “CodigoEtapa” y "TipoSegmento" deben ser 0.</t>
    </r>
  </si>
  <si>
    <r>
      <t>El campo “CodigoCategoriaRiesgo” debe ser:
     a-  8 si el campo "TipoEstadoOperacionCrediticia" de alguna de las operaciones del deudor tiene el código 5 ó 6; ó
     b-  mínimo 4,   si el  valor del campo “TipoMotivoOperacionEspecial”</t>
    </r>
    <r>
      <rPr>
        <b/>
        <sz val="11"/>
        <color rgb="FF00B050"/>
        <rFont val="Cambria"/>
        <family val="1"/>
      </rPr>
      <t xml:space="preserve"> de alguna de las operaciones del deudor</t>
    </r>
    <r>
      <rPr>
        <sz val="11"/>
        <color theme="1"/>
        <rFont val="Cambria"/>
        <family val="1"/>
      </rPr>
      <t xml:space="preserve"> es “1” ; ó
     c-  mínimo 7 si el valor del campo “TipoMotivoOperacionEspecial” </t>
    </r>
    <r>
      <rPr>
        <b/>
        <sz val="11"/>
        <color rgb="FF00B050"/>
        <rFont val="Cambria"/>
        <family val="1"/>
      </rPr>
      <t>de alguna de las operaciones del deudor</t>
    </r>
    <r>
      <rPr>
        <sz val="11"/>
        <color theme="1"/>
        <rFont val="Cambria"/>
        <family val="1"/>
      </rPr>
      <t xml:space="preserve"> es “2”.</t>
    </r>
  </si>
  <si>
    <r>
      <t>El campo “IdFondeadorSBD” debe ser nulo cuando para el "IdOperacionCredito" es reportado con alguno de los códigos  201, 211, 212, 213, 214, 221, 222, 223, 301, 302, 303, 401, 402, 403 ó 435 en el campo “</t>
    </r>
    <r>
      <rPr>
        <b/>
        <sz val="11"/>
        <color rgb="FF00B050"/>
        <rFont val="Cambria"/>
        <family val="1"/>
      </rPr>
      <t>Tipo</t>
    </r>
    <r>
      <rPr>
        <sz val="11"/>
        <color theme="1"/>
        <rFont val="Cambria"/>
        <family val="1"/>
      </rPr>
      <t>OrigenRecursos" del Archivo Origen de los Recursos.</t>
    </r>
  </si>
  <si>
    <t>Validaciones 39, 40, 41, 42, 43, 44, 45, 46.</t>
  </si>
  <si>
    <t>39_El campo "TipoActividadEconomicaDeudor" debe existir en la tabla TIPO_ACTIVIDAD_ECONOMICA.
40_El campo "TipoIndicadorGeneradorDivisasSBD" debe existir en la tabla TIPO_INDICADOR_GENERADOR_DIVISAS_SBD.
41_La combinación de los siguientes campos: TipoPersonaDeudor y IdDeudor, no deben repetirse.
42_El campo CodigoSectorEconomico debe existir en la tabla SECTOR_ECONOMICO.
43_El campo "TipoCondicionEspecialDeudor" debe existir en la tabla TIPO_CONDICIONES_ESPECIALES_DEUDOR.
44_El campo "TipoIndicadorGeneradorDivisas" debe existir en la tabla TIPO_INDICADOR_GENERADOR_DIVISAS.
45_El campo "TipoAsignaciónCalificacion" debe existir en la tabla TIPO_ASIGNACION_CALIFICACION.
46_El campo "TipoRiesgoCambiarioDeudor" debe existir en la tabla TIPO_RIESGO_CAMBIARIO_DEUDOR.</t>
  </si>
  <si>
    <t>Se agregan 4 nuevas validaciones</t>
  </si>
  <si>
    <t>Validaciones del 433 al 449.</t>
  </si>
  <si>
    <t>433_El campo "TipoSegmento" debe existir en la tabla "TIPO_SEGMENTO_NEC2024". 
434_El campo "TipoEnfoque" debe existir en la tabla "TIPO_ENFOQUE_NEC2024".
435_El campo "CodigoEtapa" debe existir en la tabla "TIPO_ETAPA_NEC2024".
436_El campo "TipoMotivoOperacionEspecial" debe existir en la tabla "TIPO_MOTIVO_OPERACION_ESPECIAL_NEC2024".
437_El campo "TipoCarteraCrediticia" debe existir en la tabla "TIPO_CARTERA".
438_El campo "CodigoPaisDestinoCredito" debe existir en la tabla "PAIS_ISO"
439_El campo "TipoSectorPrioritarioDeudorSBD" debe existir en la tabla "TIPO_SECTOR_PRIORITARIO_DEUDOR_SBD"
440_El campo "TipoProgramaAutorizadoSBD" debe existir en la tabla "TIPO_PROGRAMA_AUTORIZADO_SBD"
441_El campo "TipoOperacionSFN" debe existir en la tabla "TIPO_OPERACION_SFN"
442_El campo "TipoMonedaOperacion" debe existir en la tabla "TIPO_MONEDA"
443_El campo "TipoEstadoOperacionCrediticia" debe existir en la tabla "TIPO_ESTADO_OPERACION"
444_El campo "TipoCuotaPrincipal" debe existir en la tabla "TIPO_CUOTA_PRINCIPAL"
445_El campo "TipoCatalogoSugef" debe existir en la tabla "TIPO_CATALOGO" y su valor debe ser 14.
446_El campo "TipoParametroReferenciaTasaInteresVariable" debe existir en la tabla "TIPO_INTERES_REFERENCIA_TASA_VARIABLE"
447_El campo "TipoFrecuenciaPagoActualPrincipal" debe existir en la tabla "TIPO_PERIODICIDAD"
448_El campo "TipoFrecuenciaPagoActualIntereses" debe existir en la tabla "TIPO_PERIODICIDAD"
449_El campo "TipoFrecuenciaAjusteTasaInteresVariable" debe existir en la tabla "TIPO_PERIODICIDAD"</t>
  </si>
  <si>
    <t>Validaciones 12, 13, 14 y 16.</t>
  </si>
  <si>
    <t>12. El campo TipoMonedaCuentaCobrarAsociada debe existir en la tabla TIPO_MONEDA
13. El campo CuentaContableCuentaCobrarAsociada debe existir en la tabla CATALOGO_SUGEF.
14. El identificador indicado en el campo "IdOperacionCredito" debe existir en el Archivo de Operaciones.
16. El campo TipoCatalogoSUGEF debe existir en la tabla TIPO_CATALOGO y su valor debe ser 14.</t>
  </si>
  <si>
    <t>Se modifica la validación 7 y se crea la validación 15</t>
  </si>
  <si>
    <t>07 (modificación)
15 (nueva validación)</t>
  </si>
  <si>
    <t>07_El valor reportado en el campo “SaldoCuentaCobrarAsociada”, no debe ser mayor al valor registrado para ese mismo IdCuentaCobrarAsociada, en el periodo anterior.</t>
  </si>
  <si>
    <r>
      <t xml:space="preserve">07. Cuando el IdCuentaCobrarAsociada existe en el periodo anterior y el valor del campo "TipoMoneda" es igual a 1, el valor reportado en el campo “SaldoCuentaCobrarAsociada” no debe ser mayor al valor registrado en el periodo anterior, para este caso se acepta una diferencia de 1 000,00. 
</t>
    </r>
    <r>
      <rPr>
        <b/>
        <sz val="11"/>
        <color theme="1"/>
        <rFont val="Cambria"/>
        <family val="1"/>
      </rPr>
      <t>Nota: Esta validación aplicar a partir de la carga de fecha corte febrero 2024.</t>
    </r>
    <r>
      <rPr>
        <sz val="11"/>
        <color theme="1"/>
        <rFont val="Cambria"/>
        <family val="1"/>
      </rPr>
      <t xml:space="preserve">
15. Cuando el IdCuentaCobrarAsociada existe en el periodo anterior y el valor del campo "TipoMoneda" es igual a 2, el valor reportado en el campo “SaldoCuentaCobrarAsociada” dividido entre el Tipo de cambio de referencia del BCCR correspondiente a la fecha corte de  carga, no debe ser mayor al valor registrado en el campo “SaldoCuentaCobrarAsociada” del periodo anterior dividido entre el Tipo de cambio de referencia del BCCR correspondiente a la fecha corte de  carga anterior, para este caso se acepta una diferencia de 2.
</t>
    </r>
    <r>
      <rPr>
        <b/>
        <sz val="11"/>
        <color theme="1"/>
        <rFont val="Cambria"/>
        <family val="1"/>
      </rPr>
      <t>Nota: Esta validación aplicar a partir de la carga de fecha corte febrero 2024.</t>
    </r>
    <r>
      <rPr>
        <sz val="11"/>
        <color theme="1"/>
        <rFont val="Cambria"/>
        <family val="1"/>
      </rPr>
      <t xml:space="preserve">
</t>
    </r>
  </si>
  <si>
    <t>El campo "TipoInscripcionGarantia" debe existir en la tabla "TIPO_INDICADOR_INSCRIPCION"</t>
  </si>
  <si>
    <t>Se crean dos nuevas validaciones.</t>
  </si>
  <si>
    <r>
      <rPr>
        <b/>
        <sz val="11"/>
        <color theme="1"/>
        <rFont val="Cambria"/>
        <family val="1"/>
      </rPr>
      <t>Validación_14_</t>
    </r>
    <r>
      <rPr>
        <sz val="11"/>
        <color theme="1"/>
        <rFont val="Cambria"/>
        <family val="1"/>
      </rPr>
      <t xml:space="preserve">Para cada “IdOperacionCredito” donde el “NumCuotaAtrasada” es “1” y el “TipoCuota” es “1” (Principal) y el dato del campo “DiasAtraso” es mayor a 31, la resta entre los días de atraso de ese “IdOperacion” y “NumCuotaAtrasada” igual “1” y el “TipoCuota” es “1”  del periodo anterior, no debe superar los 31 días, si no existen cuotas atrasadas en el periodo anterior para esa operación se debe tomar como valor para la resta “cero días”.
</t>
    </r>
    <r>
      <rPr>
        <b/>
        <sz val="11"/>
        <color theme="1"/>
        <rFont val="Cambria"/>
        <family val="1"/>
      </rPr>
      <t>Validación_15_</t>
    </r>
    <r>
      <rPr>
        <sz val="11"/>
        <color theme="1"/>
        <rFont val="Cambria"/>
        <family val="1"/>
      </rPr>
      <t>Para cada “IdOperacionCredito” donde el “NumCuotaAtrasada” es “1” y el “TipoCuota” es “2” (Intereses) y el dato del campo “DiasAtraso” es mayor a 31, la resta entre los días de atraso de ese “IdOperacion” y “NumCuotaAtrasada” igual “1” y el “TipoCuota” es “2” del periodo anterior, no debe superar los 31 días, si no existen cuotas atrasadas en el periodo anterior para esa operación se debe tomar como valor para la resta “cero días”.</t>
    </r>
  </si>
  <si>
    <t>Cuando el campo "TasaLey7472" es mayor a 0,  el campo "MontoFormalizadoOperacionCrediticia" debe ser mayor a cero. Excepto cuando el "TipoOperacionSFN" es igual a 1 y;  el "TipoOperacion" es igual a 3 cuando el campo "IdOperacionCredito" es diferente al campo "IdLinea".</t>
  </si>
  <si>
    <r>
      <t xml:space="preserve">Cuando el TipoOperacion SFN es igual a 1 y la fecha indicada en el campo "FechaFormalizacion" es mayor o igual a 17 setiembre 2016 </t>
    </r>
    <r>
      <rPr>
        <b/>
        <sz val="11"/>
        <color rgb="FF00B050"/>
        <rFont val="Cambria"/>
        <family val="1"/>
      </rPr>
      <t>y el campo "CodigoPaisDestinoCredito" es igual al código de Costa Rica</t>
    </r>
    <r>
      <rPr>
        <sz val="11"/>
        <color theme="1"/>
        <rFont val="Cambria"/>
        <family val="1"/>
      </rPr>
      <t xml:space="preserve">; el campo "DistritoDestinoCredito" debe tener valor. </t>
    </r>
  </si>
  <si>
    <t>401 y 404
(en versión anterior correspondía a los números 478 a 482)</t>
  </si>
  <si>
    <t>478_Cuando  el campo "TipoOperacion" es 1 y la "FechaVencimiento" es mayor a la "FechaVencimiento" reportada en el período anterior;  el campo "TipoModificacion" debe indicar 0 (Prorroga) ó 5 (Readecuada). ú 11 (Restructuracion ampliacion del plazo).  Si la operación no existe en el periodo anterior, no se considerará una inconsistencia.a.
479_Cuando  el campo "TipoOperacion" es 1  y el campo "FrecuenciaPagoActualPrincipal"  es diferente a la "FrecuenciaPagoActualPrincipal" al del período anterior, el campo "TipoModificacion" debe indicar 5 (Readecuada). Siempre que ninguno de estos campos sea nulo.  Si la operación no existe en el periodo anterior, no se considerará una inconsistencia.
480_Cuando  el campo "TipoOperacion" es 1 y el campo "FrecuenciaPagoActualIntereses" es diferente a la "FrecuenciaPagoActualIntereses" al del período anterior, el campo "TipoModificacion"  debe indicar 5 (Readecuada). Siempre que ninguno de estos campos sea nulo.  Si la operación no existe en el periodo anterior, no se considerará una inconsistencia.
482_Cuando el campo "TipoOperacionSFN" es 1 y el "TipoOperacion" es 1 y el campo "Plazo" del período en estudio es mayor al  "Plazo" del período anterior, el campo "TipoModificacion" debe indicar 5 (Readecuada);   Si la operación no existe en el periodo anterior, no se considerará una inconsistencia.
482_Cuando  el campo "TipoOperacion" es 1 y el campo "TipoCuotaPrincipal" es diferente al "TipoCuotaPrincipal" del período anterior, el campo "TipoModificacion" debe indicar 5 (Readecuada).
Si la operación no existe en el periodo anterior, no se considerará una inconsistencia.</t>
  </si>
  <si>
    <r>
      <t xml:space="preserve">401_Cuando  el campo "TipoOperacion" es 1 y la "FechaVencimiento" es mayor a la "FechaVencimiento" reportada en el período anterior;  el campo "TipoModificacion", </t>
    </r>
    <r>
      <rPr>
        <b/>
        <sz val="11"/>
        <color rgb="FF00B050"/>
        <rFont val="Cambria"/>
        <family val="1"/>
      </rPr>
      <t>en el Archivo Modificadas</t>
    </r>
    <r>
      <rPr>
        <sz val="11"/>
        <color theme="1"/>
        <rFont val="Cambria"/>
        <family val="1"/>
      </rPr>
      <t>, debe indicar 0 (Prorroga) ó 5 (Readecuada) ú 11 (Restructuracion ampliacion del plazo);  si es menor, el campo "TipoModificacion",</t>
    </r>
    <r>
      <rPr>
        <sz val="11"/>
        <color rgb="FF00B050"/>
        <rFont val="Cambria"/>
        <family val="1"/>
      </rPr>
      <t xml:space="preserve"> en el Archivo Modificadas</t>
    </r>
    <r>
      <rPr>
        <sz val="11"/>
        <color theme="1"/>
        <rFont val="Cambria"/>
        <family val="1"/>
      </rPr>
      <t xml:space="preserve">,  debe ser 5 </t>
    </r>
    <r>
      <rPr>
        <sz val="11"/>
        <color rgb="FF00B050"/>
        <rFont val="Cambria"/>
        <family val="1"/>
      </rPr>
      <t>ó 27</t>
    </r>
    <r>
      <rPr>
        <sz val="11"/>
        <color theme="1"/>
        <rFont val="Cambria"/>
        <family val="1"/>
      </rPr>
      <t xml:space="preserve">.  </t>
    </r>
    <r>
      <rPr>
        <b/>
        <sz val="11"/>
        <color rgb="FF00B050"/>
        <rFont val="Cambria"/>
        <family val="1"/>
      </rPr>
      <t>Esta validación no aplica cuando el IdDeudor es 4000001021 ó 4000000019</t>
    </r>
    <r>
      <rPr>
        <sz val="11"/>
        <color theme="1"/>
        <rFont val="Cambria"/>
        <family val="1"/>
      </rPr>
      <t xml:space="preserve">. Si la operación no existe en el periodo anterior, no se considerará una inconsistencia.
402_Cuando  el campo "TipoOperacion" es 1  y el campo "FrecuenciaPagoActualPrincipal"  es diferente a la "FrecuenciaPagoActualPrincipal" al del período anterior, el campo "TipoModificacion", </t>
    </r>
    <r>
      <rPr>
        <b/>
        <sz val="11"/>
        <color rgb="FF00B050"/>
        <rFont val="Cambria"/>
        <family val="1"/>
      </rPr>
      <t>en el Archivo Modificadas</t>
    </r>
    <r>
      <rPr>
        <sz val="11"/>
        <color theme="1"/>
        <rFont val="Cambria"/>
        <family val="1"/>
      </rPr>
      <t xml:space="preserve">,  debe indicar 5 (Readecuada). Siempre que ninguno de estos campos sea nulo.  Si la operación no existe en el periodo anterior, no se considerará una inconsistencia.
403_Cuando  el campo "TipoOperacion" es 1 y el campo "FrecuenciaPagoActualIntereses" es diferente a la "FrecuenciaPagoActualIntereses" al del período anterior, el campo "TipoModificacion", </t>
    </r>
    <r>
      <rPr>
        <b/>
        <sz val="11"/>
        <color rgb="FF00B050"/>
        <rFont val="Cambria"/>
        <family val="1"/>
      </rPr>
      <t>en el Archivo Modificadas</t>
    </r>
    <r>
      <rPr>
        <sz val="11"/>
        <color theme="1"/>
        <rFont val="Cambria"/>
        <family val="1"/>
      </rPr>
      <t xml:space="preserve">,  debe indicar 5 (Readecuada). Siempre que ninguno de estos campos sea nulo.  Si la operación no existe en el periodo anterior, no se considerará una inconsistencia.
404_Cuando el campo "TipoOperacionSFN" es 1 y el "TipoOperacion" es 1 y el campo "Plazo" del período en estudio es mayor al  "Plazo" del período anterior, el campo "TipoModificacion", </t>
    </r>
    <r>
      <rPr>
        <b/>
        <sz val="11"/>
        <color rgb="FF00B050"/>
        <rFont val="Cambria"/>
        <family val="1"/>
      </rPr>
      <t>en el Archivo Modificadas</t>
    </r>
    <r>
      <rPr>
        <sz val="11"/>
        <color theme="1"/>
        <rFont val="Cambria"/>
        <family val="1"/>
      </rPr>
      <t xml:space="preserve">,  debe indicar 5 (Readecuada);  si es menor, el campo "TipoModificacion", </t>
    </r>
    <r>
      <rPr>
        <b/>
        <sz val="11"/>
        <color rgb="FF00B050"/>
        <rFont val="Cambria"/>
        <family val="1"/>
      </rPr>
      <t>en el Archivo Modificadas</t>
    </r>
    <r>
      <rPr>
        <sz val="11"/>
        <color theme="1"/>
        <rFont val="Cambria"/>
        <family val="1"/>
      </rPr>
      <t xml:space="preserve">,   debe ser 5 ó </t>
    </r>
    <r>
      <rPr>
        <b/>
        <sz val="11"/>
        <color theme="1"/>
        <rFont val="Cambria"/>
        <family val="1"/>
      </rPr>
      <t>27</t>
    </r>
    <r>
      <rPr>
        <sz val="11"/>
        <color theme="1"/>
        <rFont val="Cambria"/>
        <family val="1"/>
      </rPr>
      <t xml:space="preserve">.  </t>
    </r>
    <r>
      <rPr>
        <b/>
        <sz val="11"/>
        <color rgb="FF00B050"/>
        <rFont val="Cambria"/>
        <family val="1"/>
      </rPr>
      <t>Esta validación no aplica cuando el IdDeudor es 4000001021 ó 4000000019</t>
    </r>
    <r>
      <rPr>
        <sz val="11"/>
        <color theme="1"/>
        <rFont val="Cambria"/>
        <family val="1"/>
      </rPr>
      <t xml:space="preserve">.   Si la operación no existe en el periodo anterior, no se considerará una inconsistencia.
405_Cuando  el campo "TipoOperacion" es 1 y el campo "TipoCuotaPrincipal" es diferente al "TipoCuotaPrincipal" del período anterior, </t>
    </r>
    <r>
      <rPr>
        <b/>
        <sz val="11"/>
        <color rgb="FF00B050"/>
        <rFont val="Cambria"/>
        <family val="1"/>
      </rPr>
      <t>el campo "TipoModificacion"</t>
    </r>
    <r>
      <rPr>
        <sz val="11"/>
        <color theme="1"/>
        <rFont val="Cambria"/>
        <family val="1"/>
      </rPr>
      <t>, en el Archivo Modificadas,  debe indicar 5 (Readecuada).
Si la operación no existe en el periodo anterior, no se considerará una inconsistencia.</t>
    </r>
  </si>
  <si>
    <r>
      <t xml:space="preserve">Se modifica la descipción del campo.
Descripción anterior:  Código del tipo de catálogo de la SUGEF. </t>
    </r>
    <r>
      <rPr>
        <strike/>
        <sz val="8"/>
        <color theme="1"/>
        <rFont val="Cambria"/>
        <family val="1"/>
      </rPr>
      <t>para este caso específico su valor es 1</t>
    </r>
    <r>
      <rPr>
        <sz val="11"/>
        <color theme="1"/>
        <rFont val="Cambria"/>
        <family val="1"/>
      </rPr>
      <t xml:space="preserve">.
Nueva Descripción:  Código del tipo de catálogo de la SUGEF.
</t>
    </r>
  </si>
  <si>
    <t>La combinación de los campos “IdGarantia”, “TipoMitigador” y TipoDocumentoLegal” no deben repetirse.</t>
  </si>
  <si>
    <t>Se modifica la descripción del campo.</t>
  </si>
  <si>
    <t>Código de la cuenta contable en el catálogo de la SUGEF.
------------------------------------------------------------
Referirse a la tabla Catalogo_Sugef</t>
  </si>
  <si>
    <r>
      <t xml:space="preserve">
Código de la cuenta</t>
    </r>
    <r>
      <rPr>
        <sz val="11"/>
        <color rgb="FF00B050"/>
        <rFont val="Cambria"/>
        <family val="1"/>
      </rPr>
      <t xml:space="preserve"> contable en el Catálogo de cuentas para las entidades supervisadas por SUGEF, SUGEVAL y SUPEN, los grupos y conglomerados financieros</t>
    </r>
    <r>
      <rPr>
        <sz val="11"/>
        <color theme="1"/>
        <rFont val="Cambria"/>
        <family val="1"/>
      </rPr>
      <t xml:space="preserve">.
------------------------------------------------------------
Referirse a los </t>
    </r>
    <r>
      <rPr>
        <sz val="11"/>
        <color rgb="FF00B050"/>
        <rFont val="Cambria"/>
        <family val="1"/>
      </rPr>
      <t>Anexos al Acuerdo CONASSIF 6-18 (Anexos al Reglamento de Información Financiera)</t>
    </r>
  </si>
  <si>
    <t>Se modifica la validación número 12</t>
  </si>
  <si>
    <t>El campo TipoCatalogoSUGEF debe existir en la tabla TIPO_CATALOGO.</t>
  </si>
  <si>
    <r>
      <t xml:space="preserve">El campo TipoCatalogoSUGEF debe existir en la tabla TIPO_CATALOGO </t>
    </r>
    <r>
      <rPr>
        <sz val="11"/>
        <color rgb="FF00B050"/>
        <rFont val="Cambria"/>
        <family val="1"/>
      </rPr>
      <t>y su valor debe ser 14</t>
    </r>
    <r>
      <rPr>
        <sz val="11"/>
        <color theme="1"/>
        <rFont val="Cambria"/>
        <family val="1"/>
      </rPr>
      <t>.</t>
    </r>
  </si>
  <si>
    <t>Detalle de control de cambios realizados al documento con respecto al documento publicado el 30 de junio 2022</t>
  </si>
  <si>
    <t>Se modifica la longitud del campo "TipoMonedaMontoReferencia"; pasa de longitud 2 a longitud 1 a 6.</t>
  </si>
  <si>
    <t>Se elimina la validación 16.
Al eliminar esta validación se renumeran las validaciones hacia abajo.  Ver columna "A" de la hoja.</t>
  </si>
  <si>
    <t>Cuando el “TipoGarantia” es 9, el “IdGarantia” debe ser igual al campo IdGarantiaMobiliaria del Archivo Garantias Mobiliarias.</t>
  </si>
  <si>
    <t>En las validaciones se hace referencia al campo "IndicadorPatrimonioFideicometido" y lo correcto es que haga referencia al campo "IndicadorFormaTraspasoBien".
Además de modifica la validación, se elimina  "(..) indica una "S" (…)", se cambia por  "(…) indica el valor "1" (...)"</t>
  </si>
  <si>
    <t xml:space="preserve">Validaciones 22, 23, 24 y 25.
</t>
  </si>
  <si>
    <r>
      <rPr>
        <b/>
        <sz val="7"/>
        <color theme="1"/>
        <rFont val="Calibri"/>
        <family val="2"/>
        <scheme val="minor"/>
      </rPr>
      <t>22_</t>
    </r>
    <r>
      <rPr>
        <sz val="7"/>
        <color theme="1"/>
        <rFont val="Calibri"/>
        <family val="2"/>
        <scheme val="minor"/>
      </rPr>
      <t xml:space="preserve">Cuando el “TipoMitigador” es del 1, 2, 3, 7, 8 y 9 el campo “TipoDocumentoLegal” debe ser 1, 2, 5, 6, 9, 10, 13, 14, 17, 18 ó 28. Con excepción que cuando en el campo "IndicadorPatrimonioFideicometido" indica una "S",  el campo “TipoDocumentoLegal” debe ser 24 ó 25.
</t>
    </r>
    <r>
      <rPr>
        <b/>
        <sz val="7"/>
        <color theme="1"/>
        <rFont val="Calibri"/>
        <family val="2"/>
        <scheme val="minor"/>
      </rPr>
      <t>23_</t>
    </r>
    <r>
      <rPr>
        <sz val="7"/>
        <color theme="1"/>
        <rFont val="Calibri"/>
        <family val="2"/>
        <scheme val="minor"/>
      </rPr>
      <t xml:space="preserve">Cuando el “TipoMitigador” es del 4, 5, 6 el campo “TipoDocumentoLegal” debe ser 5 ó 6.   Con excepción que cuando en el campo "IndicadorPatrimonioFideicometido" indica una "S",  el campo “TipoDocumentoLegal” debe ser 24 ó 25.
</t>
    </r>
    <r>
      <rPr>
        <b/>
        <sz val="7"/>
        <color theme="1"/>
        <rFont val="Calibri"/>
        <family val="2"/>
        <scheme val="minor"/>
      </rPr>
      <t>24_</t>
    </r>
    <r>
      <rPr>
        <sz val="7"/>
        <color theme="1"/>
        <rFont val="Calibri"/>
        <family val="2"/>
        <scheme val="minor"/>
      </rPr>
      <t xml:space="preserve">Cuando el “TipoGarantia” es 8 el “TipoMitigador” debe ser 16 y “TipoDocumentoLegal” debe ser 27. Con excepción que cuando en el campo "IndicadorPatrimonioFideicometido" indica una "S",  el campo “TipoDocumentoLegal” debe ser 24 ó 25.
</t>
    </r>
    <r>
      <rPr>
        <b/>
        <sz val="7"/>
        <color theme="1"/>
        <rFont val="Calibri"/>
        <family val="2"/>
        <scheme val="minor"/>
      </rPr>
      <t>25_</t>
    </r>
    <r>
      <rPr>
        <sz val="7"/>
        <color theme="1"/>
        <rFont val="Calibri"/>
        <family val="2"/>
        <scheme val="minor"/>
      </rPr>
      <t>Cuando el “TipoMitigador” es del 10 al 15 ó 41 el “TipoDocumentoLegal” debe ser 21. Con excepción que cuando en el campo "IndicadorPatrimonioFideicometido" indica una "S",  el campo “TipoDocumentoLegal” debe ser 24 ó 25.</t>
    </r>
  </si>
  <si>
    <r>
      <rPr>
        <b/>
        <sz val="8"/>
        <color theme="1"/>
        <rFont val="Calibri"/>
        <family val="2"/>
        <scheme val="minor"/>
      </rPr>
      <t>22</t>
    </r>
    <r>
      <rPr>
        <sz val="8"/>
        <color theme="1"/>
        <rFont val="Calibri"/>
        <family val="2"/>
        <scheme val="minor"/>
      </rPr>
      <t>_</t>
    </r>
    <r>
      <rPr>
        <sz val="7"/>
        <color theme="1"/>
        <rFont val="Calibri"/>
        <family val="2"/>
        <scheme val="minor"/>
      </rPr>
      <t xml:space="preserve"> Cuando el “TipoMitigador” es del 1, 2, 3, 7, 8 y 9 el campo “TipoDocumentoLegal” debe ser 1, 2, 5, 6, 9, 10, 13, 14, 17, 18 ó 28. Con excepción que cuando en el campo "IndicadorFormaTraspasoBien" indica el valor "1",  el campo “TipoDocumentoLegal” debe ser 24 ó 25.
</t>
    </r>
    <r>
      <rPr>
        <b/>
        <sz val="7"/>
        <color theme="1"/>
        <rFont val="Calibri"/>
        <family val="2"/>
        <scheme val="minor"/>
      </rPr>
      <t>23_</t>
    </r>
    <r>
      <rPr>
        <sz val="7"/>
        <color theme="1"/>
        <rFont val="Calibri"/>
        <family val="2"/>
        <scheme val="minor"/>
      </rPr>
      <t xml:space="preserve">Cuando el “TipoMitigador” es del 4, 5, 6 el campo “TipoDocumentoLegal” debe ser 5 ó 6.   Con excepción que cuando en el campo "IndicadorFormaTraspasoBien" indica el valor "1",  el campo “TipoDocumentoLegal” debe ser 24 ó 25.
</t>
    </r>
    <r>
      <rPr>
        <b/>
        <sz val="7"/>
        <color theme="1"/>
        <rFont val="Calibri"/>
        <family val="2"/>
        <scheme val="minor"/>
      </rPr>
      <t>24_</t>
    </r>
    <r>
      <rPr>
        <sz val="7"/>
        <color theme="1"/>
        <rFont val="Calibri"/>
        <family val="2"/>
        <scheme val="minor"/>
      </rPr>
      <t xml:space="preserve">Cuando el “TipoGarantia” es 8 el “TipoMitigador” debe ser 16 y “TipoDocumentoLegal” debe ser 27. Con excepción que cuando en el campo "IndicadorFormaTraspasoBien" indica el valor "1",  el campo “TipoDocumentoLegal” debe ser 24 ó 25.
</t>
    </r>
    <r>
      <rPr>
        <b/>
        <sz val="7"/>
        <color theme="1"/>
        <rFont val="Calibri"/>
        <family val="2"/>
        <scheme val="minor"/>
      </rPr>
      <t>25_</t>
    </r>
    <r>
      <rPr>
        <sz val="7"/>
        <color theme="1"/>
        <rFont val="Calibri"/>
        <family val="2"/>
        <scheme val="minor"/>
      </rPr>
      <t xml:space="preserve">Cuando el “TipoMitigador” es del 10 al 15 ó 41 el “TipoDocumentoLegal” debe ser 21. Con excepción que cuando en el campo "IndicadorFormaTraspasoBien" indica el valor "1",  el campo “TipoDocumentoLegal” debe ser 24 ó 25.
</t>
    </r>
  </si>
  <si>
    <t>5103  /  NEC2024_Operaciones</t>
  </si>
  <si>
    <r>
      <t>Se modifica el nombre de los siguientes campos en las validaciones indicadas:
- TipoTasa…....................................</t>
    </r>
    <r>
      <rPr>
        <b/>
        <sz val="11"/>
        <color theme="1"/>
        <rFont val="Calibri"/>
        <family val="2"/>
        <scheme val="minor"/>
      </rPr>
      <t>Indicador</t>
    </r>
    <r>
      <rPr>
        <sz val="11"/>
        <color theme="1"/>
        <rFont val="Calibri"/>
        <family val="2"/>
        <scheme val="minor"/>
      </rPr>
      <t xml:space="preserve">TipoTasa.
</t>
    </r>
  </si>
  <si>
    <t>64, 65, 66, 67 y 68</t>
  </si>
  <si>
    <t>Se modifican los nombres de los siguientes campos:
 - TipoTasa
Los otros campos se mantienen.</t>
  </si>
  <si>
    <t>Nuevos nombres de los campos:
 IndicadorTipoTasa.
Los otros campos se mantien.</t>
  </si>
  <si>
    <t>Revisar con Rodolfo.</t>
  </si>
  <si>
    <t>5102  /  NEC2024_IngresoDeudores</t>
  </si>
  <si>
    <t>Se elimina la validación número 4.  Al eliminar esta esta validación se renumeran las validaciones.</t>
  </si>
  <si>
    <t xml:space="preserve">El campo "TotalCargaMensualCSD",   NO deben permitir datos negativos. </t>
  </si>
  <si>
    <t>Se elimina.</t>
  </si>
  <si>
    <t>5108 / NEC2024_CreditosSindicados</t>
  </si>
  <si>
    <t>Se elimina la validación número 5.  Es similar a la número 3.  No hay efecto en la numeración de las otras validaciones.</t>
  </si>
  <si>
    <t>Lo campos  "TipoPersona" y "IdEntidadCreditoSindicado" deben corresponder con con el padrón de personas de la SUGEF.</t>
  </si>
  <si>
    <t>Se modifica la redacción de la validación.</t>
  </si>
  <si>
    <t>No se debe permitir que el campo “TipoFrecuenciaPagoActualPrincipal” tengan uno de los códigos 4, 5, 6, 7, 8, 9 ó 12, si el campo “PlazoOperacionDias” tiene valor menor o igual  de 28 a 31.</t>
  </si>
  <si>
    <r>
      <t xml:space="preserve">No se debe permitir que el campo “TipoFrecuenciaPagoActualPrincipal” tengan uno de los códigos 4, 5, 6, 7, 8, 9 ó 12, si el campo “PlazoOperacionDias” tiene valor </t>
    </r>
    <r>
      <rPr>
        <i/>
        <strike/>
        <sz val="11"/>
        <color theme="1"/>
        <rFont val="Calibri"/>
        <family val="2"/>
        <scheme val="minor"/>
      </rPr>
      <t>menor o igua</t>
    </r>
    <r>
      <rPr>
        <sz val="11"/>
        <color theme="1"/>
        <rFont val="Calibri"/>
        <family val="2"/>
        <scheme val="minor"/>
      </rPr>
      <t>l  de 28 a 31.</t>
    </r>
  </si>
  <si>
    <t xml:space="preserve">
Se modifica el nombre del campo "TipoTasa"  por "IndicadorTipoTasa" en las siguientes validaciones.
15, 16, 76, 78, 79, 88 y 89.
A la validación 78 se le agregan los campos: “ComponenteVariableTasaInteresVariable” y  “ComponenteFijoTasaInteresVariable”.
A la validación 88 se le agregan los campos: LimiteInferiorTasaInteresVariable” 
y “LimiteSuperiorTasaInteresVariable”</t>
  </si>
  <si>
    <t>15, 16, 76, 78, 79, 88 y 89</t>
  </si>
  <si>
    <t>"TipoTasa"</t>
  </si>
  <si>
    <r>
      <t>"</t>
    </r>
    <r>
      <rPr>
        <b/>
        <sz val="11"/>
        <color theme="1"/>
        <rFont val="Calibri"/>
        <family val="2"/>
        <scheme val="minor"/>
      </rPr>
      <t>Indicador</t>
    </r>
    <r>
      <rPr>
        <sz val="11"/>
        <color theme="1"/>
        <rFont val="Calibri"/>
        <family val="2"/>
        <scheme val="minor"/>
      </rPr>
      <t>TipoTasa".
Nuevas referencias a campos para la validación 78:  “ComponenteVariableTasaInteresVariable” y  “ComponenteFijoTasaInteresVariable”.
Nuevas referencias a campos en la validación 88:LimiteInferiorTasaInteresVariable” 
g. “LimiteSuperiorTasaInteresVariable”</t>
    </r>
  </si>
  <si>
    <t>Se modifica la redacción de la validación, se modifica el nombre del campo "CodigoCreditoGrupalSolidarioSBD"  a  "IndicadorCreditoGrupalSolidarioSBD".</t>
  </si>
  <si>
    <t>Cuando el campo “CodigoCreditoGrupalSolidarioSBD indica 1, el campo ”TipoOperacionSFN” debe contener alguno de los códigos 3 o 4.</t>
  </si>
  <si>
    <r>
      <t>Cuando el campo “</t>
    </r>
    <r>
      <rPr>
        <b/>
        <sz val="11"/>
        <color theme="1"/>
        <rFont val="Calibri"/>
        <family val="2"/>
        <scheme val="minor"/>
      </rPr>
      <t>Indicador</t>
    </r>
    <r>
      <rPr>
        <sz val="11"/>
        <color theme="1"/>
        <rFont val="Calibri"/>
        <family val="2"/>
        <scheme val="minor"/>
      </rPr>
      <t>CreditoGrupalSolidarioSBD indica 1, el campo ”TipoOperacionSFN” debe contener alguno de los códigos 3 o 4.</t>
    </r>
  </si>
  <si>
    <t>Se modifica la validación.  Se cambia el texto " Archivo de Operaciones" a "Archivo de Modificada".</t>
  </si>
  <si>
    <t>Cuando el campo “IndicadorOperacionNueva” indica el código “N”, la fecha indicada en el campo “FechaFormalizacion” debe ser anterior al mes de corte de la información. Cuando el campo “IndicadorOperacionNueva” indica el código “S”la fecha indicada en el campo “FechaFormalizacion” debe estar dentro del mes de corte de la informacióna excepción de las operaciones que en el campo “TipoModificacion” en el Archivo de Operaciones indican el código 2 “compra”.</t>
  </si>
  <si>
    <r>
      <t xml:space="preserve">Cuando el campo “IndicadorOperacionNueva” indica el código “N”, la fecha indicada en el campo “FechaFormalizacion” debe ser anterior al mes de corte de la información. Cuando el campo “IndicadorOperacionNueva” indica el código “S”la fecha indicada en el campo “FechaFormalizacion” debe estar dentro del mes de corte de la informacióna excepción de las operaciones que en el campo “TipoModificacion” en el Archivo de </t>
    </r>
    <r>
      <rPr>
        <b/>
        <sz val="11"/>
        <color theme="1"/>
        <rFont val="Calibri"/>
        <family val="2"/>
        <scheme val="minor"/>
      </rPr>
      <t>Modificada</t>
    </r>
    <r>
      <rPr>
        <sz val="11"/>
        <color theme="1"/>
        <rFont val="Calibri"/>
        <family val="2"/>
        <scheme val="minor"/>
      </rPr>
      <t>s indica el código 2 “compra”.</t>
    </r>
  </si>
  <si>
    <t>Se modifica la redacción de la validación</t>
  </si>
  <si>
    <r>
      <rPr>
        <b/>
        <sz val="11"/>
        <color theme="1"/>
        <rFont val="Calibri"/>
        <family val="2"/>
        <scheme val="minor"/>
      </rPr>
      <t xml:space="preserve">El dato del campo "IdOperacionCredito" reportado en el archivo de Operaciones Crediticias del mes anterior, debe reportarse en el campo “IdOperacionCredito”en el archivo de Operaciones Directas del período actual o en el campo "IdOperacionCredito" del archivo de Operaciones No Reportadas, también del período actual. Excepto para cuando el Tipo de Operación es igual a 3 y el campo "IdOperacionCredito" es diferente al campo IdLinea.    </t>
    </r>
    <r>
      <rPr>
        <sz val="11"/>
        <color theme="1"/>
        <rFont val="Calibri"/>
        <family val="2"/>
        <scheme val="minor"/>
      </rPr>
      <t xml:space="preserve">     
</t>
    </r>
  </si>
  <si>
    <t xml:space="preserve">
Se modifica el nombre del siguiente campo:
 “SaldoPrincipalOperacionCrediticiaConDepositoPrevio”  por  “SaldoPrincipalConDepositoPrevio”</t>
  </si>
  <si>
    <t>Se modifica el nombre del campo  “SaldoPrincipalOperacionCrediticiaConDepositoPrevio”  por  “SaldoPrincipalConDepositoPrevio”.
Los demás campos permanecen.</t>
  </si>
  <si>
    <t>5119 / NEC2024_CuentasPorCobrarNoAsociadas</t>
  </si>
  <si>
    <t xml:space="preserve">
En la hoja "descripción", columna "Tamañoa Formato", para el campo: "TipoDependencia",  se modifica la cantidad de caracteres de 1 a 2,  a  de 1 a 5.</t>
  </si>
  <si>
    <t>"Columna tamaño formato, campo "Tipo Depedencia"</t>
  </si>
  <si>
    <t>Se modifica el nombre del campo "Saldo Principal" por "SaldoPrincipalOperacionCrediticia"</t>
  </si>
  <si>
    <t>63, 75, 125, 126</t>
  </si>
  <si>
    <t>De las validaciones se elimina el  el texto "Saldo Principal"</t>
  </si>
  <si>
    <t>Se le agrega a las validaciones el texto "SaldoPrincipalOperacionCrediticia"</t>
  </si>
  <si>
    <t>Se modifica el nombre del campo "Saldo Producto" por "SaldoProductosPorCobrar"</t>
  </si>
  <si>
    <t>114 y 126</t>
  </si>
  <si>
    <t>De las validaciones se elimina el  el texto "Saldo Productos"</t>
  </si>
  <si>
    <t>Se le agrega a las validaciones el texto "SaldoProductosPorCobrar"</t>
  </si>
  <si>
    <t>Se modifica el nombre del  campo "TipoEstadoOperacion" a TipoEstadoOperacionCrediticia.
Los demás campos permanecen iguales.</t>
  </si>
  <si>
    <t>De las validaciones se elimina el  el texto  "TipoEstadoOperacion".</t>
  </si>
  <si>
    <t>Se le agrega a las validaciones el texto "TipoEstadoOperacionCrediticia".</t>
  </si>
  <si>
    <t>Se adicionan nuevas validaciones al documento en el Archivo de Garantías de Operación</t>
  </si>
  <si>
    <t>A partir de la 57 y hasta la 63.</t>
  </si>
  <si>
    <t>Nuevas validaciones, ver validaciones en la hoja "13_GARANTIA_OPERACIONES_VALIDAC" de este libro.</t>
  </si>
  <si>
    <t>Se adicionan nuevas validaciones al documento en el Archivo de  Operación</t>
  </si>
  <si>
    <t xml:space="preserve">Validaciones: 477 a 496
</t>
  </si>
  <si>
    <t>Nuevas validaciones, ver validaciones en la hoja "4_OPERACIONES_VALIDACIONES" de este libro.</t>
  </si>
  <si>
    <t>5120 / NEC2024_CuotasAtrasadas</t>
  </si>
  <si>
    <t>Se adicionan nuevas validaciones al documento en el Archivo de Cuotas Atrasadas.</t>
  </si>
  <si>
    <t>Validaciones; 9 y 10</t>
  </si>
  <si>
    <t>Nuevas validaciones, ver validaciones en la hoja "19. CUOTAS ATRASADAS VALIDACION" de este libro.</t>
  </si>
  <si>
    <t>Se elimina de la redacción de la validación el texto  "IdLinea".</t>
  </si>
  <si>
    <t>Cuando el campo “TipoOrigenRecursos" es 302, los registros que corresponda al "IdOperacionCredito" "IdLinea" reportados en el Archivo de Operaciones, el campo "IdDeudor" reportado en ese archivo debe ser alguno de la tabla "Entidad_Autorizada_SBD" donde el código "TipoOperadorSBD" sea igual a "TO-04"; "TO-05"; "TO-06"; ó "TO-11" ó "TO-03".</t>
  </si>
  <si>
    <t>Cuando el campo “TipoOrigenRecursos" es 302, los registros que corresponda al "IdOperacionCredito" reportados en el Archivo de Operaciones, el campo "IdDeudor" reportado en ese archivo debe ser alguno de la tabla "Entidad_Autorizada_SBD" donde el código "TipoOperadorSBD" sea igual a "TO-04"; "TO-05"; "TO-06"; ó "TO-11" ó "TO-03".</t>
  </si>
  <si>
    <t>Se modifica en la descripción del campo:  "SaldoMontoClimatico" la columna "TamañoFormato".</t>
  </si>
  <si>
    <t>1 a 20 enteros.</t>
  </si>
  <si>
    <t>1 a 20 enteros 2 decimales.</t>
  </si>
  <si>
    <t>Se corrige en la validación el texto  "TipoMonedaMonto"  por  "TipoMonedaOperacion".</t>
  </si>
  <si>
    <t>Cuando el campo "TipoOrigenRecursos" es 123 el campo “TipoMonedaMonto" del archivo OperacionesCrediticicias debe ser 1.</t>
  </si>
  <si>
    <r>
      <t>Cuando el campo "TipoOrigenRecursos" es 123 el campo “</t>
    </r>
    <r>
      <rPr>
        <b/>
        <sz val="11"/>
        <color theme="1"/>
        <rFont val="Calibri"/>
        <family val="2"/>
        <scheme val="minor"/>
      </rPr>
      <t>TipoMonedaOperacion</t>
    </r>
    <r>
      <rPr>
        <sz val="11"/>
        <color theme="1"/>
        <rFont val="Calibri"/>
        <family val="2"/>
        <scheme val="minor"/>
      </rPr>
      <t>" del archivo OperacionesCrediticicias debe ser 1.</t>
    </r>
  </si>
  <si>
    <t xml:space="preserve">Se modifica la descripción de la validación </t>
  </si>
  <si>
    <t>El campo “TipoOrigenRecursos” indica el código “122 Recursos provenientes de depósitos y captaciones que se utilicen para financiar créditos de vivienda de largo plazo (Según artículo 62 bis y 62 terde Ley 7558 Ley Orgánica del Banco Central de Costa Rica)”el dato del campo “TipoTasa” del archivo de Operaciones debe indicar el código “F” ó “FV” durante los primeros 8 años de la operación.</t>
  </si>
  <si>
    <r>
      <rPr>
        <b/>
        <sz val="11"/>
        <color rgb="FF00B050"/>
        <rFont val="Calibri"/>
        <family val="2"/>
        <scheme val="minor"/>
      </rPr>
      <t>Cuando</t>
    </r>
    <r>
      <rPr>
        <sz val="11"/>
        <color theme="1"/>
        <rFont val="Calibri"/>
        <family val="2"/>
        <scheme val="minor"/>
      </rPr>
      <t xml:space="preserve"> el campo “TipoOrigenRecursos” indica el código “122 Recursos provenientes de depósitos y captaciones que se utilicen para financiar créditos de vivienda de largo plazo (Según artículo 62 bis y 62 terde Ley 7558 Ley Orgánica del Banco Central de Costa Rica)”el dato del campo “TipoTasa” del archivo de Operaciones debe indicar el código “F” ó “FV” durante los primeros 8 años de la operación.</t>
    </r>
  </si>
  <si>
    <t xml:space="preserve">Se modifica la redacción de la validación </t>
  </si>
  <si>
    <t>Para las operaciones reportadas con los códigos  98 ó 27 en el campo "MotivoLiquidacion", el "IdOperacion" no debe existir  en el Archivo de Operaciones Crediticias, para el periodo de remisión de la información.</t>
  </si>
  <si>
    <r>
      <t xml:space="preserve">Para las operaciones reportadas </t>
    </r>
    <r>
      <rPr>
        <sz val="11"/>
        <color rgb="FF00B050"/>
        <rFont val="Calibri"/>
        <family val="2"/>
        <scheme val="minor"/>
      </rPr>
      <t>en el XML de Operaciones No Reportadas excepto,</t>
    </r>
    <r>
      <rPr>
        <sz val="11"/>
        <color theme="1"/>
        <rFont val="Calibri"/>
        <family val="2"/>
        <scheme val="minor"/>
      </rPr>
      <t xml:space="preserve"> aquellas con los códigos  98 ó 27 en el campo "MotivoLiquidacion", el "IdOperacion" no debe existir  en el Archivo de Operaciones Crediticias, para el periodo de remisión de la información.</t>
    </r>
  </si>
  <si>
    <t>Se modifica el nombre del  campo de "Plazo" a   “PlazoOperacionDias”</t>
  </si>
  <si>
    <t>Cuando el campo “TipoOrigenRecursos” indica el código “122 Recursos provenientes de depósitos y captaciones que se utilicen para financiar créditos de vivienda de largo plazo (Según artículo 62 bis y 62 terde Ley 7558 Ley Orgánica del Banco Central de Costa Rica)” el dato del campo “Plazo” del archivo de Operaciones debe ser mayor a 2920 días (8 años).</t>
  </si>
  <si>
    <r>
      <t>Cuando el campo “TipoOrigenRecursos” indica el código “122 Recursos provenientes de depósitos y captaciones que se utilicen para financiar créditos de vivienda de largo plazo (Según artículo 62 bis y 62 terde Ley 7558 Ley Orgánica del Banco Central de Costa Rica)” el dato del campo “Plazo</t>
    </r>
    <r>
      <rPr>
        <b/>
        <sz val="11"/>
        <color rgb="FF00B050"/>
        <rFont val="Calibri"/>
        <family val="2"/>
        <scheme val="minor"/>
      </rPr>
      <t>OperacionDias</t>
    </r>
    <r>
      <rPr>
        <sz val="11"/>
        <color theme="1"/>
        <rFont val="Calibri"/>
        <family val="2"/>
        <scheme val="minor"/>
      </rPr>
      <t>” del archivo de Operaciones debe ser mayor a 2920 días (8 años).</t>
    </r>
  </si>
  <si>
    <t xml:space="preserve">Se modifica el nombre del  campo de "TipoTasa" a   “IndicadorTipoTasa”.
</t>
  </si>
  <si>
    <t>Cuando el campo “TipoOrigenRecursos” indica el código “122 Recursos provenientes de depósitos y captaciones que se utilicen para financiar créditos de vivienda de largo plazo (Según artículo 62 bis y 62 terde Ley 7558 Ley Orgánica del Banco Central de Costa Rica)”el dato del campo “TipoTasa” del archivo de Operaciones debe indicar el código “F” ó “FV” durante los primeros 8 años de la operación.</t>
  </si>
  <si>
    <r>
      <t>Cuando el campo “TipoOrigenRecursos” indica el código “122 Recursos provenientes de depósitos y captaciones que se utilicen para financiar créditos de vivienda de largo plazo (Según artículo 62 bis y 62 terde Ley 7558 Ley Orgánica del Banco Central de Costa Rica)”el dato del campo “</t>
    </r>
    <r>
      <rPr>
        <b/>
        <sz val="11"/>
        <color rgb="FF00B050"/>
        <rFont val="Calibri"/>
        <family val="2"/>
        <scheme val="minor"/>
      </rPr>
      <t>Indicador</t>
    </r>
    <r>
      <rPr>
        <sz val="11"/>
        <color theme="1"/>
        <rFont val="Calibri"/>
        <family val="2"/>
        <scheme val="minor"/>
      </rPr>
      <t>TipoTasa” del archivo de Operaciones debe indicar el código “F” ó “FV” durante los primeros 8 años de la operación.</t>
    </r>
  </si>
  <si>
    <t xml:space="preserve">Al determinarse que el  bloque de validaciones comprendido entre la  #173  y  la  #187 al ser idénticas a las comprendidas entre la #391  y la #405, se procede a eliminar este último bloque.
</t>
  </si>
  <si>
    <t>391 a 405</t>
  </si>
  <si>
    <t xml:space="preserve">Se incluye nuevas validaciones
</t>
  </si>
  <si>
    <t>5, 6 y 7</t>
  </si>
  <si>
    <t>El campo CuentaContableCuentasCobrarAsociada solamente puede registrar los siguientes códigos: 138411XX,138412XX,142011XX ó 142012XX.</t>
  </si>
  <si>
    <t xml:space="preserve">El campo “CuentaContableCuentasCobrarAsociadasOperacion” debe iniciar únicamente con los valores “138.41.x.00 y esos valores deben corresponder únicamente a códigos del último nivel de la tabla Catálogo_Sugef. </t>
  </si>
  <si>
    <t>Se elimina la validación y se renumera las validaciones</t>
  </si>
  <si>
    <t>Los códigos 8 y 9 reportados en el campo “TipoOperacion” del Archivo Operaciones Crediticias, se pueden usar solo para los periodos de corte posteriores a diciembre 2019.</t>
  </si>
  <si>
    <t>Elimanada</t>
  </si>
  <si>
    <t xml:space="preserve">Se modifican las validaciones 155 y 156
</t>
  </si>
  <si>
    <r>
      <t xml:space="preserve">155. </t>
    </r>
    <r>
      <rPr>
        <strike/>
        <sz val="11"/>
        <color theme="1"/>
        <rFont val="Calibri"/>
        <family val="2"/>
        <scheme val="minor"/>
      </rPr>
      <t xml:space="preserve">Cuando la sumatoria del campo “EAD” para un mismo IdDeudor excluyendo los “TipoCarteraCrediticia" ”3“, "9”, “10” y “11” haya superado los  1 000 millones de colones por lo menos en una oportunidad en los últimos 12 meses (incluyendo el mes actual) el campo “TipoSegmento” debe ser 5. </t>
    </r>
    <r>
      <rPr>
        <sz val="11"/>
        <color theme="1"/>
        <rFont val="Calibri"/>
        <family val="2"/>
        <scheme val="minor"/>
      </rPr>
      <t xml:space="preserve">
156.</t>
    </r>
    <r>
      <rPr>
        <strike/>
        <sz val="11"/>
        <color theme="1"/>
        <rFont val="Calibri"/>
        <family val="2"/>
        <scheme val="minor"/>
      </rPr>
      <t>Cuando la sumatoria del campo “EAD” para un mismo IdDeudor excluyendo los “TipoCarteraCrediticia” "3", 9, “10” y “11”se encuentra entre los 500 millones y 1.000 millones de colones por lo menos en una oportunidad en los últimos 12 meses (incluyendo el mes actual), el campo “TipoSegmento” debe ser 6.</t>
    </r>
    <r>
      <rPr>
        <sz val="11"/>
        <color theme="1"/>
        <rFont val="Calibri"/>
        <family val="2"/>
        <scheme val="minor"/>
      </rPr>
      <t xml:space="preserve">
</t>
    </r>
  </si>
  <si>
    <t xml:space="preserve">155_  El "TipoSegmento" debe ser 5 cuando la sumatoria del campo "SaldoOperacionSegmentacion" del deudor más el saldo  del campo "SaldoCuentaCobrarAsociada" del Archivo Cuentas por Cobrar" sea mayor a 1 000 millones de colones por lo menos en una oportunidad en los últimos 12 meses (incluyendo el mes actual). 
156_  El "TipoSegmento" debe ser 6 cuando la sumatoria del campo "SaldoOperacionSegmentacion" del deudor más el saldo  del campo "SaldoCuentaCobrarAsociada" del Archivo Cuentas por Cobrar" sea mayor a  500 millones y menor e igual a 1000 millones de colones por  por lo menos en una oportunidad en los últimos 12 meses (incluyendo el mes actual). </t>
  </si>
  <si>
    <r>
      <t>Validación para evaluar el EAD Contingencia  Tipo   3 "Linea de crédito de Tarjetas de crédito"
Cuando el  el campo "TiipoOperacion"  tiene el valor  3 (cuando el IdOperacion es igual al IdLinea), el monto indicado en el campo  EAD debe ser igual a¨:
         +  SaldoPorDesembolsarConCompromiso.
         +SaldoComisionesOperacionesContingentes
 Multiplicado por el porcentaje de equivalencia de crédto de acuerdo a la fecha de la información que se reciba entre los siguientes periodos:
       -Entre el  01 enero 2024 hasta 31 diciembre 2024..........2%.
        -Entre el  01 enero 2025 hasta 31 diciembre 2025.........4%.
         -Entre el  01 enero 2026 hata 31 diciembre 2026...........6%
         -Entre el  01 enero 20 27 hasta 31 diciembre 2027........8%.
         -</t>
    </r>
    <r>
      <rPr>
        <strike/>
        <sz val="11"/>
        <color theme="1"/>
        <rFont val="Calibri"/>
        <family val="2"/>
        <scheme val="minor"/>
      </rPr>
      <t>Entre el  01 enero 20 28  hasta 31 diciembre 2028</t>
    </r>
    <r>
      <rPr>
        <sz val="11"/>
        <color theme="1"/>
        <rFont val="Calibri"/>
        <family val="2"/>
        <scheme val="minor"/>
      </rPr>
      <t xml:space="preserve"> ......10%.</t>
    </r>
  </si>
  <si>
    <r>
      <t>Validación para evaluar el EAD Contingencia  Tipo   3 "Linea de crédito de Tarjetas de crédito"
Cuando el  el campo "TiipoOperacion"  tiene el valor  3 (cuando el IdOperacion es igual al IdLinea), el monto indicado en el campo  EAD debe ser igual a¨:
         +  SaldoPorDesembolsarConCompromiso.
         +SaldoComisionesOperacionesContingentes
 Multiplicado por el porcentaje de equivalencia de crédto de acuerdo a la fecha de la información que se reciba entre los siguientes periodos:
       -Entre el  01 enero 2024 hasta 31 diciembre 2024..........2%.
        -Entre el  01 enero 2025 hasta 31 diciembre 2025.........4%.
         -Entre el  01 enero 2026 hata 31 diciembre 2026...........6%
         -Entre el  01 enero 2027 hasta 31 diciembre 2027........8%.
         -</t>
    </r>
    <r>
      <rPr>
        <b/>
        <sz val="11"/>
        <color rgb="FF00B050"/>
        <rFont val="Calibri"/>
        <family val="2"/>
        <scheme val="minor"/>
      </rPr>
      <t>A partir del 01 enero 2028  .......</t>
    </r>
    <r>
      <rPr>
        <sz val="11"/>
        <color theme="1"/>
        <rFont val="Calibri"/>
        <family val="2"/>
        <scheme val="minor"/>
      </rPr>
      <t>................................10%.</t>
    </r>
  </si>
  <si>
    <t>5110 / NEC2024_Modificacion</t>
  </si>
  <si>
    <t xml:space="preserve">Se modifica el nombre de un campo de la validación.
</t>
  </si>
  <si>
    <t>Cuando el campo “TipoModificacion” indica el código 2 “Compra”, se debe indicar en el campo “OperaciónNueva” del archivo de Operaciones el código “S”.</t>
  </si>
  <si>
    <r>
      <t>Cuando el campo “TipoModificacion” indica el código 2 “Compra”, se debe indicar en el campo “</t>
    </r>
    <r>
      <rPr>
        <b/>
        <sz val="11"/>
        <color rgb="FF00B050"/>
        <rFont val="Calibri"/>
        <family val="2"/>
        <scheme val="minor"/>
      </rPr>
      <t>Indicador</t>
    </r>
    <r>
      <rPr>
        <sz val="11"/>
        <color theme="1"/>
        <rFont val="Calibri"/>
        <family val="2"/>
        <scheme val="minor"/>
      </rPr>
      <t>OperaciónNueva” del archivo de Operaciones el código “S”.</t>
    </r>
  </si>
  <si>
    <t xml:space="preserve">
Cuando el campo “TipoModificacion” sea 7 ó 14, el campo “CodigoTipoOperacion” del archivo de Operaciones debe ser igual a 3.</t>
  </si>
  <si>
    <r>
      <t xml:space="preserve">
Cuando el campo “TipoModificacion” sea 7 ó 14, el campo “</t>
    </r>
    <r>
      <rPr>
        <strike/>
        <sz val="11"/>
        <color rgb="FF00B050"/>
        <rFont val="Calibri"/>
        <family val="2"/>
        <scheme val="minor"/>
      </rPr>
      <t>Codigo</t>
    </r>
    <r>
      <rPr>
        <sz val="11"/>
        <color theme="1"/>
        <rFont val="Calibri"/>
        <family val="2"/>
        <scheme val="minor"/>
      </rPr>
      <t>TipoOperacion” del archivo de Operaciones debe ser igual a 3.</t>
    </r>
  </si>
  <si>
    <t>Cuando el campo “TipoModificacion” registre el código 8,  el campo “CodigoTipoOperacion” del archivo de Operaciones no debe ser 1.</t>
  </si>
  <si>
    <r>
      <t>Cuando el campo “TipoModificacion” registre el código 8,  el campo “</t>
    </r>
    <r>
      <rPr>
        <b/>
        <strike/>
        <sz val="10"/>
        <color rgb="FF00B050"/>
        <rFont val="Calibri"/>
        <family val="2"/>
        <scheme val="minor"/>
      </rPr>
      <t>Codigo</t>
    </r>
    <r>
      <rPr>
        <sz val="11"/>
        <color theme="1"/>
        <rFont val="Calibri"/>
        <family val="2"/>
        <scheme val="minor"/>
      </rPr>
      <t>TipoOperacion” del archivo de Operaciones no debe ser 1.</t>
    </r>
  </si>
  <si>
    <t>Para cada registro de este archivo debe haber un registro en el archivo de operaciones con el mismo “IdOperacionCredito” y que reporte en el campo “IndicadorOperacionModificada” una “S”.</t>
  </si>
  <si>
    <r>
      <t>Para cada registro de este archivo debe haber un registro en el archivo de operaciones con el mismo “IdOperacionCredito” y que reporte en el campo “</t>
    </r>
    <r>
      <rPr>
        <b/>
        <sz val="11"/>
        <color rgb="FF00B050"/>
        <rFont val="Calibri"/>
        <family val="2"/>
        <scheme val="minor"/>
      </rPr>
      <t>Indicador</t>
    </r>
    <r>
      <rPr>
        <sz val="11"/>
        <color theme="1"/>
        <rFont val="Calibri"/>
        <family val="2"/>
        <scheme val="minor"/>
      </rPr>
      <t>OperacionModificada” una “S”.</t>
    </r>
  </si>
  <si>
    <t>Se modifica la validación, se le excluye del texto lo referente a 142.01</t>
  </si>
  <si>
    <r>
      <t>5. Cuando el campo “TipoMonedaSaldoCuentaCobrarAsociada” es 1 ó 4, el campo “CuentaContableCuentasCobrarAsociada” debe ser 138411XX</t>
    </r>
    <r>
      <rPr>
        <strike/>
        <sz val="11"/>
        <color theme="1"/>
        <rFont val="Calibri"/>
        <family val="2"/>
        <scheme val="minor"/>
      </rPr>
      <t xml:space="preserve"> </t>
    </r>
    <r>
      <rPr>
        <strike/>
        <sz val="9"/>
        <color theme="1"/>
        <rFont val="Calibri"/>
        <family val="2"/>
        <scheme val="minor"/>
      </rPr>
      <t>o 142011XX</t>
    </r>
    <r>
      <rPr>
        <sz val="11"/>
        <color theme="1"/>
        <rFont val="Calibri"/>
        <family val="2"/>
        <scheme val="minor"/>
      </rPr>
      <t>.
6. Cuando el campo “TipoMonedaSaldoCuentaCobrarAsociada” es diferente a 1 ó 4, el campo “CuentaContableCuentaCobrarAsociada” debe ser “138412XX”</t>
    </r>
    <r>
      <rPr>
        <strike/>
        <sz val="9"/>
        <color theme="1"/>
        <rFont val="Calibri"/>
        <family val="2"/>
        <scheme val="minor"/>
      </rPr>
      <t xml:space="preserve"> y “142012XX</t>
    </r>
    <r>
      <rPr>
        <sz val="9"/>
        <color theme="1"/>
        <rFont val="Calibri"/>
        <family val="2"/>
        <scheme val="minor"/>
      </rPr>
      <t>”</t>
    </r>
    <r>
      <rPr>
        <sz val="11"/>
        <color theme="1"/>
        <rFont val="Calibri"/>
        <family val="2"/>
        <scheme val="minor"/>
      </rPr>
      <t xml:space="preserve">.
</t>
    </r>
  </si>
  <si>
    <t>5. Cuando el campo “TipoMonedaSaldoCuentaCobrarAsociada” es 1 ó 4, el campo “CuentaContableCuentasCobrarAsociada” debe ser 138411XX.
6. Cuando el campo “TipoMonedaSaldoCuentaCobrarAsociada” es diferente a 1 ó 4, el campo “CuentaContableCuentaCobrarAsociada” debe ser “138412XX”.</t>
  </si>
  <si>
    <t xml:space="preserve">Se incluye nuevas validaciones.
</t>
  </si>
  <si>
    <t xml:space="preserve">11. La sumatoria del valor incluido en el campo “SaldoCuentasCobrarAsociadasOperacion”  asociado a un mismo valor del campo “CuentaContableCuentasCobrarAsociadasOperacion”  (hasta el octavo dígito) debe ser igual al saldo reflejado en el XML “Contable_Estado” para ese código de cuenta o subcuenta del Catálogo de SUGEF (hasta el octavo dígito).
</t>
  </si>
  <si>
    <t xml:space="preserve">Se modifica las validaciones, modificación de forma para hacerla más explícita. </t>
  </si>
  <si>
    <t>198 y 199</t>
  </si>
  <si>
    <t>Ver en las validaciones en la hoja "4_OPERACIONES_VALIDACIONES (2)", el cambio se resalta en color verde.</t>
  </si>
  <si>
    <t>Se le corrige el nombre del campo a las validaciones indicadas; se cambia el nombre del campo "CodigoTipoOperacion"  por "TipoOperacion".</t>
  </si>
  <si>
    <t>Detalle de validaciones:
15, 16, 64, 65, 66, 67, 68, 103, 113, 
141, 198, 468 y 469.</t>
  </si>
  <si>
    <t>Ver el cambio en cada una de las validaciones indicadas.</t>
  </si>
  <si>
    <t>Se le corrige el nombre del campo a las validaciones indicadas; se cambia el nombre del campo "IdOperacion"  por "IdOperacionCredito".</t>
  </si>
  <si>
    <t>Detalle de validaciones:
191, 192; 465; 466</t>
  </si>
  <si>
    <t>Se corrige la validación,  se sustituye el campo  “IdOperacionCreditoEntidadCreditoSindicado”  por 
 “IdOperacionCredito”.</t>
  </si>
  <si>
    <r>
      <rPr>
        <sz val="11"/>
        <color theme="0" tint="-0.34998626667073579"/>
        <rFont val="Calibri"/>
        <family val="2"/>
        <scheme val="minor"/>
      </rPr>
      <t>Todo “</t>
    </r>
    <r>
      <rPr>
        <strike/>
        <sz val="11"/>
        <color theme="0" tint="-0.34998626667073579"/>
        <rFont val="Calibri"/>
        <family val="2"/>
        <scheme val="minor"/>
      </rPr>
      <t>IdOperacionCreditoEntidadCreditoSindicado</t>
    </r>
    <r>
      <rPr>
        <sz val="11"/>
        <color theme="0" tint="-0.34998626667073579"/>
        <rFont val="Calibri"/>
        <family val="2"/>
        <scheme val="minor"/>
      </rPr>
      <t>” registrado en este archivo debe estar contenido en el archivo de Operaciones y el campo “IndicadorCreditoSindicado” debe ser igual a “S”.</t>
    </r>
  </si>
  <si>
    <r>
      <t>Todo “</t>
    </r>
    <r>
      <rPr>
        <b/>
        <sz val="11"/>
        <color rgb="FF00B050"/>
        <rFont val="Calibri"/>
        <family val="2"/>
        <scheme val="minor"/>
      </rPr>
      <t>IdOperacionCredito</t>
    </r>
    <r>
      <rPr>
        <sz val="11"/>
        <color theme="1"/>
        <rFont val="Calibri"/>
        <family val="2"/>
        <scheme val="minor"/>
      </rPr>
      <t>” registrado en este archivo debe estar contenido en el archivo de Operaciones y el campo “IndicadorCreditoSindicado” debe ser igual a “S”.</t>
    </r>
  </si>
  <si>
    <t>Se modifica la validación, se le agrega una condición adicional.</t>
  </si>
  <si>
    <t>Los valores registrados en el campo TipoActividadEconomica deben corresponder únicamente a los códigos de la tabla Tipo_Actividad_Economica.</t>
  </si>
  <si>
    <r>
      <t>Los valores registrados en el campo TipoActividadEconomica deben corresponder únicamente a los códigos de la tabla Tipo_Actividad_Economica</t>
    </r>
    <r>
      <rPr>
        <b/>
        <sz val="11"/>
        <color rgb="FF00B050"/>
        <rFont val="Calibri"/>
        <family val="2"/>
        <scheme val="minor"/>
      </rPr>
      <t xml:space="preserve"> y tener un "uno" en la columna "Activo"</t>
    </r>
    <r>
      <rPr>
        <sz val="11"/>
        <color theme="1"/>
        <rFont val="Calibri"/>
        <family val="2"/>
        <scheme val="minor"/>
      </rPr>
      <t>.</t>
    </r>
  </si>
  <si>
    <t>5111 / NEC2024_Compradas o Refinanciadas (antes Canceladas)</t>
  </si>
  <si>
    <t xml:space="preserve">Modificación del nombre del Archivo:  Operaciones Compradas ó Refinanciadas.
</t>
  </si>
  <si>
    <r>
      <t xml:space="preserve">Se modifica el campo </t>
    </r>
    <r>
      <rPr>
        <strike/>
        <sz val="11"/>
        <color theme="1"/>
        <rFont val="Calibri"/>
        <family val="2"/>
        <scheme val="minor"/>
      </rPr>
      <t xml:space="preserve">MaximaMorosidad </t>
    </r>
    <r>
      <rPr>
        <sz val="11"/>
        <color theme="1"/>
        <rFont val="Calibri"/>
        <family val="2"/>
        <scheme val="minor"/>
      </rPr>
      <t>a DiasMaximaMorosidad.</t>
    </r>
  </si>
  <si>
    <t>25, 26, 27 y 28</t>
  </si>
  <si>
    <r>
      <t xml:space="preserve">Se elimina de estas validaciones el campo </t>
    </r>
    <r>
      <rPr>
        <strike/>
        <sz val="11"/>
        <color theme="1"/>
        <rFont val="Calibri"/>
        <family val="2"/>
        <scheme val="minor"/>
      </rPr>
      <t>MaximaMorosidad.</t>
    </r>
  </si>
  <si>
    <r>
      <t xml:space="preserve">Se cambia por </t>
    </r>
    <r>
      <rPr>
        <b/>
        <sz val="14"/>
        <color rgb="FF00B050"/>
        <rFont val="Calibri"/>
        <family val="2"/>
        <scheme val="minor"/>
      </rPr>
      <t>DiasMaximaMorosidad</t>
    </r>
  </si>
  <si>
    <r>
      <t xml:space="preserve">Se modifica el campo </t>
    </r>
    <r>
      <rPr>
        <strike/>
        <sz val="11"/>
        <color theme="1"/>
        <rFont val="Calibri"/>
        <family val="2"/>
        <scheme val="minor"/>
      </rPr>
      <t>EstadoOperacion</t>
    </r>
    <r>
      <rPr>
        <sz val="11"/>
        <color theme="1"/>
        <rFont val="Calibri"/>
        <family val="2"/>
        <scheme val="minor"/>
      </rPr>
      <t xml:space="preserve"> a </t>
    </r>
    <r>
      <rPr>
        <sz val="11"/>
        <color rgb="FF00B050"/>
        <rFont val="Calibri"/>
        <family val="2"/>
        <scheme val="minor"/>
      </rPr>
      <t>TipoEstadoOperacionCrediticia</t>
    </r>
  </si>
  <si>
    <t>195, 196, 197</t>
  </si>
  <si>
    <r>
      <t xml:space="preserve">Se elimina de estas validaciones el campo </t>
    </r>
    <r>
      <rPr>
        <strike/>
        <sz val="11"/>
        <color theme="1"/>
        <rFont val="Calibri"/>
        <family val="2"/>
        <scheme val="minor"/>
      </rPr>
      <t>EstadoOperacion</t>
    </r>
  </si>
  <si>
    <r>
      <t xml:space="preserve">Se cambia por </t>
    </r>
    <r>
      <rPr>
        <b/>
        <sz val="14"/>
        <color rgb="FF00B050"/>
        <rFont val="Calibri"/>
        <family val="2"/>
        <scheme val="minor"/>
      </rPr>
      <t>TipoEstadoOperacionCrediticia</t>
    </r>
  </si>
  <si>
    <t>Se elimina el texto   tipo moneda monto y se sustituye por   " TipoMonedaOperacion".</t>
  </si>
  <si>
    <t>208, 209, 210</t>
  </si>
  <si>
    <t xml:space="preserve">Se elimina el texto   tipo moneda monto </t>
  </si>
  <si>
    <t>Se cambia por  " TipoMonedaOperacion".</t>
  </si>
  <si>
    <t>Se elimina la validación.  El Consejo Nacional de Supervisión del Sistema Financiero, en el artículo 9 del acta de la sesión 1752-2022, celebrada el 29 de agosto del 2022, comunicado CSD 1752/09 del 1 set., deroga el artículo 14 del Reglamento de Estimaciones Crediticias.</t>
  </si>
  <si>
    <t>Cuando el "TipoOperacionSFN" sea 1 y el campo "TipoMonedaOperacion" indica un código  mayor a 1 y en el Archivo Deudores se reporte en el campo  "TipoIndicadorGeneradorDivisas" los códigos 2 ó 3, el valor reportdo en el campo "MontoEstimacionDeudorNoGenerador" debe ser igual o mayor al resultado del multiplicar el valor indicado en el campo "EAD" por 1,5%.</t>
  </si>
  <si>
    <t>Se le elimina a la validación parte del texto.</t>
  </si>
  <si>
    <t>Cuando el campo “CambioClimatico” indica el código “S”se debe reportar un registro en el archivo Cambio Climático con el mismo IdOperacionCredito.
Nota: Debido a que este campo se crea a partir de la captura de información del mes 01/10/2021 01/01/2022, este no se podrá utilizar antes de esa fechapor lo tantopara los casos de sustitución de información previas a la creación de este campose debe reportar nulo.</t>
  </si>
  <si>
    <t xml:space="preserve">Cuando el campo “CambioClimatico” indica el código “S”se debe reportar un registro en el archivo Cambio Climático con el mismo IdOperacionCredito.
</t>
  </si>
  <si>
    <t xml:space="preserve"> Se modifica la validación se cambia el campo "TipoMotivoOperacionEspecial"  por "IndicadorOperacionEspecial"
Cuando el campo “TipoOperacionSFN” es igual a 3 o 4, el campo  "TipoMotivoOperacionEspecial" debe ser "N".
 La nueva validación es:  Cuando el campo “TipoOperacionSFN” es igual a 3 o 4, el campo  "IndicadorOperacionEspecial" debe ser "N".</t>
  </si>
  <si>
    <t>Cuando el campo “TipoOperacionSFN” es igual a 3 o 4, el campo  "TipoMotivoOperacionEspecial" debe ser "N".</t>
  </si>
  <si>
    <r>
      <t>Cuando el campo “TipoOperacionSFN” es igual a 3 o 4, el campo  "</t>
    </r>
    <r>
      <rPr>
        <b/>
        <i/>
        <sz val="12"/>
        <color rgb="FF00B050"/>
        <rFont val="Calibri"/>
        <family val="2"/>
        <scheme val="minor"/>
      </rPr>
      <t>Indicador</t>
    </r>
    <r>
      <rPr>
        <sz val="11"/>
        <color theme="1"/>
        <rFont val="Calibri"/>
        <family val="2"/>
        <scheme val="minor"/>
      </rPr>
      <t>OperacionEspecial" debe ser "N".</t>
    </r>
  </si>
  <si>
    <t>5101  /  NEC2024_Deudores</t>
  </si>
  <si>
    <t>A la descripción del campo(s)  "TipoPersonaDeudor", se le agrega el siguiente texto: (, y éste solo solo puede ser: 1 ó 2 ó 3 ó 4 ó 5 ó 6 ó 13.)</t>
  </si>
  <si>
    <t>A la descripción del campo(s)  "TipoPersona", se le agrega el siguiente texto: (, y éste solo solo puede ser: 1 ó 2 ó 3 ó 4 ó 5 ó 6 ó 13.)</t>
  </si>
  <si>
    <t>5109 / NEC2024_Codeudores</t>
  </si>
  <si>
    <t>A la descripción del campo(s)  "TipoPersonaCodeudor", se le agrega el siguiente texto: (, y éste solo solo puede ser: 1 ó 2 ó 3 ó 4 ó 5 ó 6 ó 13.)</t>
  </si>
  <si>
    <t>A la descripción del campo(s)  "TipoPersonaEntidadOperacion" y el campo  "TipoPersonaDeudor", se le agrega el siguiente texto: (, y éste solo solo puede ser: 1 ó 2 ó 3 ó 4 ó 5 ó 6 ó 13.)</t>
  </si>
  <si>
    <t>5114 / NEC2024_OperacionesBienesRealizables</t>
  </si>
  <si>
    <t>5117 / NEC2024_BienesRealizables</t>
  </si>
  <si>
    <t>A la descripción del campo(s)  "TipoPersonaTasador" y el campo "TipoPersonaEmpresaTasadora", se le agrega el siguiente texto: (, y éste solo solo puede ser: 1 ó 2 ó 3 ó 4 ó 5 ó 6 ó 13.)</t>
  </si>
  <si>
    <t>A la descripción del campo(s)  "TipoPersonaAcreedor", se le agrega el siguiente texto: (, y éste solo solo puede ser: 1 ó 2 ó 3 ó 4 ó 5 ó 6 ó 13.)</t>
  </si>
  <si>
    <t>Se modifica el "Tamaño del Formato" del campo "IndicadorCSD".  Se cambia de 1 a 20 enteros 2 decimales a, 1 a 3 números enteros .</t>
  </si>
  <si>
    <r>
      <rPr>
        <sz val="11"/>
        <color theme="1"/>
        <rFont val="Calibri"/>
        <family val="2"/>
        <scheme val="minor"/>
      </rPr>
      <t xml:space="preserve">Se elimina: " </t>
    </r>
    <r>
      <rPr>
        <strike/>
        <sz val="11"/>
        <color theme="1"/>
        <rFont val="Calibri"/>
        <family val="2"/>
        <scheme val="minor"/>
      </rPr>
      <t>de 1 a 20 enteros 2 decimales".</t>
    </r>
  </si>
  <si>
    <t>Se cambia a, 1 a 3 números enteros.</t>
  </si>
  <si>
    <t>Se modifica el "Tamaño Formato" del campo "PorcentajeOrigenRecursos".</t>
  </si>
  <si>
    <r>
      <rPr>
        <sz val="11"/>
        <color theme="1"/>
        <rFont val="Calibri"/>
        <family val="2"/>
        <scheme val="minor"/>
      </rPr>
      <t xml:space="preserve">Antes:  </t>
    </r>
    <r>
      <rPr>
        <strike/>
        <sz val="11"/>
        <color theme="1"/>
        <rFont val="Calibri"/>
        <family val="2"/>
        <scheme val="minor"/>
      </rPr>
      <t>1-3 enteros 2 decimales</t>
    </r>
  </si>
  <si>
    <t>Nuevo: 1 a 3 enteros.</t>
  </si>
  <si>
    <t>Se modifica el "Tamaño Formato" del campo "ValorNominalGarantia".</t>
  </si>
  <si>
    <r>
      <t xml:space="preserve">Antes:  </t>
    </r>
    <r>
      <rPr>
        <strike/>
        <sz val="11"/>
        <color theme="1"/>
        <rFont val="Calibri"/>
        <family val="2"/>
        <scheme val="minor"/>
      </rPr>
      <t>1 a 20 enteros 2 decimales</t>
    </r>
  </si>
  <si>
    <t>Nuevo: 1 a 20 enteros.</t>
  </si>
  <si>
    <t xml:space="preserve">Se eliminan validaciones a 406 a 461.  Queda la validación general número 157. </t>
  </si>
  <si>
    <t>De la 406 a  a 461</t>
  </si>
  <si>
    <t>Se modifica la validación. Se le agrega un código adicional  (restrictivo) para los campos "TipoMitigador" y "TipoDocumentoLegal",  en ambos el valor o "cero".</t>
  </si>
  <si>
    <t>Los "TipoMitigador" 20, 22, 23, 24, 27 y 28 y “TipoDocumentoLegal "3, 4, 7, 8, 11, 12, 15, 16, 19, 20, 23, ó 26 no deben utilizarse para periodos posteriores o iguales a enero 2024.</t>
  </si>
  <si>
    <r>
      <t xml:space="preserve">Los "TipoMitigador" </t>
    </r>
    <r>
      <rPr>
        <b/>
        <sz val="16"/>
        <color rgb="FF00B050"/>
        <rFont val="Calibri"/>
        <family val="2"/>
        <scheme val="minor"/>
      </rPr>
      <t xml:space="preserve">0, </t>
    </r>
    <r>
      <rPr>
        <sz val="11"/>
        <color theme="1"/>
        <rFont val="Calibri"/>
        <family val="2"/>
        <scheme val="minor"/>
      </rPr>
      <t>20, 22, 23, 24, 27 y 28 y “TipoDocumentoLegal "</t>
    </r>
    <r>
      <rPr>
        <b/>
        <sz val="16"/>
        <color rgb="FF00B050"/>
        <rFont val="Calibri"/>
        <family val="2"/>
        <scheme val="minor"/>
      </rPr>
      <t>0,</t>
    </r>
    <r>
      <rPr>
        <sz val="11"/>
        <color theme="1"/>
        <rFont val="Calibri"/>
        <family val="2"/>
        <scheme val="minor"/>
      </rPr>
      <t xml:space="preserve">  3, 4, 7, 8, 11, 12, 15, 16, 19, 20, 23, ó 26 no deben utilizarse para periodos posteriores o iguales a enero 2024.</t>
    </r>
  </si>
  <si>
    <t>Se modifica la redacción de la validación.(Cambio de forma)</t>
  </si>
  <si>
    <t>La combinación de los campos “TipoPersonaDeudor”, ”IdDeudor”, “TipoMonedaIngreso” y “TipoIngresoDeudor” no se puede repetir.</t>
  </si>
  <si>
    <t>Para un mismo IdOperacionCredito el código que se registre en el campo “TipoNaturalezaGasto” no debe repetirse.</t>
  </si>
  <si>
    <t>La combinación de los siguientes campos  "IdOperacionCredito", "TipoNaturalezaGasto" no debe repetirse.</t>
  </si>
  <si>
    <t>La combinación de los campos: “IdOperacionCredito”, “TipoPersona”, “IdEntidadCreditoSindicado” y “IdOperacionCreditoEntidadCreditoSindicado” no debe repetirse.</t>
  </si>
  <si>
    <t>La combinación de los campos "IdOperacionCreditoComprada", "TipoPersonaEntidadOperacion", "IdEntidadOperacionComprada", "TipoPersonaDeudor",  "IdDeudorComprada" no deben repetirse.</t>
  </si>
  <si>
    <t>Para un mismo IdOperacionCredito el código que se registre en el campo IdCuentaCobrarAsociada no puede repetirse.</t>
  </si>
  <si>
    <t>La combinación de los siguientes campos: IdOperacionCredito, IdCuentaPorCobrarAsociada, no deben repetirse.</t>
  </si>
  <si>
    <t>Se modifica el "Tamaña Formato del campo  "CodigoClausulaLimiteCredito" de 1 a 2.</t>
  </si>
  <si>
    <t>"CodigoClausulaLimiteCredito"</t>
  </si>
  <si>
    <t>Se elimina la validación número 3 por entrar en conflicto con la número 4.</t>
  </si>
  <si>
    <t>Para cada combinación “IdGarantia”, “TipoMitigador” y “TipoDocumentoLegal” del archivo “Gravámenes” debe existir una idéntica combinación de “IdGarantia”, “TipoMitigador” y “TipoDocumentoLegal” en el archivo “GarantiasOperaciones”.</t>
  </si>
  <si>
    <t xml:space="preserve">Se modifica el nombre de un campo que se indica en la redacción de la validación.
</t>
  </si>
  <si>
    <t>Cuando el campo “MontoIngresoTotalDeudor” es mayor a cero este debe ser igual a la sumatoria del campo “MontoIngreso” del Archivo IngresoDeudores para el IdDeudor y TipoPersonaDeudor.</t>
  </si>
  <si>
    <r>
      <t>Cuando el campo “MontoIngresoTotalDeudor” es mayor a cero este debe ser igual a la sumatoria del campo “MontoIngreso</t>
    </r>
    <r>
      <rPr>
        <b/>
        <sz val="14"/>
        <color rgb="FF00B050"/>
        <rFont val="Calibri"/>
        <family val="2"/>
        <scheme val="minor"/>
      </rPr>
      <t>Deudo</t>
    </r>
    <r>
      <rPr>
        <b/>
        <sz val="11"/>
        <color theme="1"/>
        <rFont val="Calibri"/>
        <family val="2"/>
        <scheme val="minor"/>
      </rPr>
      <t>r” del Archivo IngresoDeudores para el IdDeudor y TipoPersonaDeudor.</t>
    </r>
  </si>
  <si>
    <t>Se modifica el nombre de un campo "TipoMonedaMonto" a "TipoMonedaOperacion" y se hace referencia a Archivo de Operaciones</t>
  </si>
  <si>
    <t>18 y 20</t>
  </si>
  <si>
    <t>Val_18_Cuando el dato del campo “TipoIndicadorGeneradorDivisasSBD” corresponde al código 4 el dato del campo “TipoMonedaMonto” debe ser 1 ó 4 en todas sus operaciones incluidas las codeudas donde el código del campo “TipoOperacionSFN” sea 3 ó 4.
Val_20_Cuando el dato del campo “TipoIndicadorGeneradorDivisasSBD” corresponde a los códigos 1, 2 ó 3el dato del campo “TipoMonedaMonto” debe ser diferente a 1 ó 4 en al menos una de sus operaciones incluidas las codeudas donde el código del campo “TipoOperacionSFN” sea 3 o 4.</t>
  </si>
  <si>
    <r>
      <t xml:space="preserve">Val_18_Cuando el dato del campo “TipoIndicadorGeneradorDivisasSBD” corresponde al código 4 el dato del campo “TipoMonedaOperacion” del archivo Operaciones Crediticias debe ser 1 ó 4 en todas sus operaciones incluidas las codeudas donde el código del campo “TipoOperacionSFN” sea 3 ó 4.
Val_20_Cuando el dato del campo “TipoIndicadorGeneradorDivisasSBD” corresponde a los códigos </t>
    </r>
    <r>
      <rPr>
        <sz val="10"/>
        <color rgb="FF00B050"/>
        <rFont val="Calibri"/>
        <family val="2"/>
        <scheme val="minor"/>
      </rPr>
      <t>6, 7, 8, ó 9</t>
    </r>
    <r>
      <rPr>
        <sz val="10"/>
        <color theme="1"/>
        <rFont val="Calibri"/>
        <family val="2"/>
        <scheme val="minor"/>
      </rPr>
      <t xml:space="preserve"> el dato del campo </t>
    </r>
    <r>
      <rPr>
        <sz val="10"/>
        <color rgb="FF00B050"/>
        <rFont val="Calibri"/>
        <family val="2"/>
        <scheme val="minor"/>
      </rPr>
      <t xml:space="preserve">“TipoMonedaOperacion” del archivo Operaciones Crediticias </t>
    </r>
    <r>
      <rPr>
        <sz val="10"/>
        <color theme="1"/>
        <rFont val="Calibri"/>
        <family val="2"/>
        <scheme val="minor"/>
      </rPr>
      <t>debe ser diferente a 1 ó 4 en al menos una de sus operaciones incluidas las codeudas donde el código del campo “TipoOperacionSFN” sea 3 o 4.</t>
    </r>
  </si>
  <si>
    <t>Se eliminan las validaciones 463 y 464.</t>
  </si>
  <si>
    <t xml:space="preserve"> 463 y 464.</t>
  </si>
  <si>
    <t>Se modica el nombre del campo que indica IndGeneradoDivisasSBD  por TipoIndicadorGeneradorDivisasSBD.</t>
  </si>
  <si>
    <r>
      <t>Cuando el campo “TipoDeudorSFN” sea igual a 1 los siguientes campos deben ser cero:
 -          TipoComportamientoPagoSBD.
 -          TipoBeneficiarioSBD.
 -     </t>
    </r>
    <r>
      <rPr>
        <sz val="12"/>
        <color rgb="FF00B050"/>
        <rFont val="Calibri"/>
        <family val="2"/>
        <scheme val="minor"/>
      </rPr>
      <t>     TipoIndicadorGeneradorDivisasSBD.</t>
    </r>
    <r>
      <rPr>
        <sz val="11"/>
        <color theme="1"/>
        <rFont val="Calibri"/>
        <family val="2"/>
        <scheme val="minor"/>
      </rPr>
      <t xml:space="preserve">
 -          TotalOperacionesRestructuradasSBD.</t>
    </r>
  </si>
  <si>
    <t xml:space="preserve">Se modifica la referencia a los códigos del campo TipoOperacionSFN de la valiación.  Lo correcto es TipoOperacionSFN 1 y 4. </t>
  </si>
  <si>
    <t>El campo “TipoDeudorSFN” debe ser código 6 solamente cuando presenta más de una operación asociada incluidas las codeudas y estas reportan una combinación de códigos 4 y 5 en el campo TipoOperacionSFN del archivo de operaciones crediticias.</t>
  </si>
  <si>
    <r>
      <t xml:space="preserve">El campo “TipoDeudorSFN” debe ser código 6 solamente cuando presenta más de una operación asociada incluidas las codeudas y estas reportan una combinación de códigos </t>
    </r>
    <r>
      <rPr>
        <b/>
        <sz val="14"/>
        <color rgb="FF00B050"/>
        <rFont val="Calibri"/>
        <family val="2"/>
        <scheme val="minor"/>
      </rPr>
      <t>1</t>
    </r>
    <r>
      <rPr>
        <sz val="11"/>
        <color theme="1"/>
        <rFont val="Calibri"/>
        <family val="2"/>
        <scheme val="minor"/>
      </rPr>
      <t xml:space="preserve"> y 4 en el campo TipoOperacionSFN del archivo de operaciones crediticias.</t>
    </r>
  </si>
  <si>
    <t>Se eliminan las validaciones 54 y 55, las cuales, además de estar duplicadas,  estan duplicadas con la número 12.</t>
  </si>
  <si>
    <t>54 y 55</t>
  </si>
  <si>
    <t xml:space="preserve">54. Cuando el “TipoGarantia” es 2 el “IdGarantia” debe existir en el "IdGarantiaReal" del archivo de Garantias Reales.
55. Cuando el “TipoGarantia” es 2 el “IdGarantia” debe existir en el "IdGarantiaReal" del archivo de Garantias Reales.
</t>
  </si>
  <si>
    <t>Se eliminan las validaciones 53 y 56 y se  modifica la redacción de la validación 35.</t>
  </si>
  <si>
    <t>53 y 56 ( se eliminan);  se modifca redacción validaci´pon 35.</t>
  </si>
  <si>
    <t>53. Cuando el campo “TipoMitigador” esta entre 32 y el  37 (inclusive), el campo “IdGarantiaTraspaso” debe tener un  valor  y el campo “TipoDocumentoLegal” debe ser 32.
56. Cuando el campo “TipoMitigador” esta entre 32 y el  37 (inclusive), el campo “IdGarantiaTraspaso” debe tener un  valor  y el campo “TipoDocumentoLegal” debe ser 32.
35. Cuando el “TipoMitigador” es 32, 33, 34, 35, 36 ó 37 el “TipoDocumentoLegal” debe ser 32.</t>
  </si>
  <si>
    <t>Validación 35: Cuando el campo “TipoMitigador” esta entre 32 y el  37 (inclusive), el campo “IdGarantiaTraspaso” debe tener un  valor  y el campo “TipoDocumentoLegal” debe ser 32.</t>
  </si>
  <si>
    <t xml:space="preserve">Cuando el campo “IndicadorOperacionNueva” indique el código “S” se debe reportar para el dato del campo “IdDeudor” el campo “TipoCapacidadPago” del archivo de Deudores. </t>
  </si>
  <si>
    <t>El campo TipoEstadoOperacionCrediticia debe existir en la tabla Tipo_Estado_Operacion y no puede ser nulo.</t>
  </si>
  <si>
    <t>El campo TipoEstadoOperacionCrediticia debe existir en la tabla Tipo_Estado_Operacion.</t>
  </si>
  <si>
    <t>El campo “TipoDeudorSFN” debe ser código 1 cuando ninguna de las operaciones del deudor incluidas las codeudas del archivo de operaciones crediticias contiene el código 3 ó 4 en el campo “TipoOperacionSFN”.</t>
  </si>
  <si>
    <t>El campo “TipoDeudorSFN” debe ser código 4 solamente cuando todas las operaciones del deudor incluidas las codeudas del archivo de operaciones crediticias contiene el código 4 en el campo “TipoOperacionSFN”.</t>
  </si>
  <si>
    <t>Cuando el campo “TipoDeudorSFN” es 4, todas las operaciones del deudor incluidas las codeudas  debe ser código 4  en el campo “TipoOperacionSFN” del Archivo de Operaciones Crediticias.</t>
  </si>
  <si>
    <t>El campo “TipoDeudorSFN” debe ser código 6 solamente cuando presenta más de una operación asociada incluidas las codeudas y estas reportan una combinación de códigos 1 y 4 en el campo TipoOperacionSFN del archivo de operaciones crediticias.</t>
  </si>
  <si>
    <t>Cuando el “TipoDeudorSFN” es 6,  las operaciones del deudor (incluida codeudas) deben presentar unicamente la combinacion de códigos 1 y 4 en el campo  “TipoOperacionSFN” del Archivo de Operaciones Crediticias.</t>
  </si>
  <si>
    <t xml:space="preserve">El campo “TipoDeudorSFN” debe ser código 5 solamente cuando todas las operaciones del deudor incluidas las codeudas del archivo de operaciones crediticias contiene el código 3 en el campo “TipoOperacionSFN”. </t>
  </si>
  <si>
    <t>El campo “TipoDeudorSFN” debe ser código 7 cuando al menos una de sus operaciones incluidas las codeudas es “TipoOperacionSFN” igual a 1 y al menos una “TipoOperacionSFN” igual a 3, del archivo de Operaciones Crediticias.</t>
  </si>
  <si>
    <t>Cuando el “TipoDeudorSFN” es 7,  las operaciones del deudor (incluida codeudas) deben presentar unicamente la combinacion de códigos 1 y 3 en el campo  “TipoOperacionSFN” del Archivo de Operaciones Crediticias.</t>
  </si>
  <si>
    <t>Se modifica bloque  de  validaciones (234 a 284), a las que se les agrega el siguiente texto.(acepta una diferencia de ¢ 1.000)</t>
  </si>
  <si>
    <t>validaciones de la 234 a 286</t>
  </si>
  <si>
    <t>Se les agrega el texto:  (acepta una diferencia de ¢ 1.000)</t>
  </si>
  <si>
    <t>Se elimina la validación (23), por estar conteplada en la redacción de la validaciónn 30.</t>
  </si>
  <si>
    <t>Se elimina el campo "MontoEstimacionDeudorNoGenerador".</t>
  </si>
  <si>
    <t>El acuerdo de la Sesión del CONASSIF 1752-09 celebra en agosto 2022 derogó el artículo 14 del  Acuerdo  CONASSIF 14-21; en este se establecia la conformación de estimaciones para no generadores.  La aplicabilidad de esta variable se trasladó a nivel del Acuero SUGEF 3-06, que le aplica una ponderación adicional.</t>
  </si>
  <si>
    <t>Se agregan nuevos códigos a las tabas: TIPO_INDICADOR_GENERADOR_DIVISAS y  TIPO_INDICADOR_GENERADOR_DIVISAS_SBD</t>
  </si>
  <si>
    <t>Se agrega códigos a tablas</t>
  </si>
  <si>
    <t>A la tabla: TIPO_INDICADOR_GENERADOR_DIVISAS los códigos 5, 6, 7 y 8.
A la tabla: TIPO_INDICADOR_GENERADOR_DIVISAS_SBD, los códigos 6, 7, 8 y 9.</t>
  </si>
  <si>
    <t>Se agrega la validación 483.</t>
  </si>
  <si>
    <t>nueva validación</t>
  </si>
  <si>
    <t>En el campo “IndGeneradorDivisas” no se pueden reportar los valores 1, 2, ó 3 parar períodos de corte posteriores a diciembre de 2022.</t>
  </si>
  <si>
    <t>Se agregan nuevas validaciones, con los números 38, 39 y 40</t>
  </si>
  <si>
    <t>38, 39 y 40</t>
  </si>
  <si>
    <t xml:space="preserve">
38.  En el campo “IndGeneradorDivisasSBD” no se pueden reportar los valores 1, 2, ó 3 para períodos de corte posteriores a diciembre 2022.
39. En el campo “TipoIndGeneradorDivisas” no se pueden reportar los valores 1, 2, ó 3 parar períodos de corte posteriores a diciembre de 2022.</t>
  </si>
  <si>
    <t>Se incluye el campo "TipoCatalogoSUGEF".</t>
  </si>
  <si>
    <t>Se modifica el nombre del campo ""maximamorosidad"  por "diasmaximamorosidad"</t>
  </si>
  <si>
    <t>El campo “MaximaMorosidad” debe corresponder al valor máximo para cada IdOperacionCredito entre:
·         Del archivo de CuotasAtrasadas donde el campo “NumCuotaAtrasada” sea 1 se toma el máximo dato del campo “DiasAtraso” entre los registros (si no está en el archivo debe asignar cero para la comparación) y
·         Máximo valor en el campo “DiasAtrasoCuentasPorCobrar” del archivo de cuentas por cobrar (si no está en el archivo debe asignar cero para la comparación).</t>
  </si>
  <si>
    <r>
      <t>El campo “</t>
    </r>
    <r>
      <rPr>
        <b/>
        <sz val="11"/>
        <color rgb="FF00B050"/>
        <rFont val="Calibri"/>
        <family val="2"/>
        <scheme val="minor"/>
      </rPr>
      <t>Dias</t>
    </r>
    <r>
      <rPr>
        <sz val="11"/>
        <color theme="1"/>
        <rFont val="Calibri"/>
        <family val="2"/>
        <scheme val="minor"/>
      </rPr>
      <t>MaximaMorosidad” debe corresponder al valor máximo para cada IdOperacionCredito entre:
·         Del archivo de CuotasAtrasadas donde el campo “NumCuotaAtrasada” sea 1 se toma el máximo dato del campo “DiasAtraso” entre los registros (si no está en el archivo debe asignar cero para la comparación) y
·         Máximo valor en el campo “DiasAtrasoCuentasPorCobrar” del archivo de cuentas por cobrar (si no está en el archivo debe asignar cero para la comparación).</t>
    </r>
  </si>
  <si>
    <t>Se incluyen dos nuevas  validaciones: 3 , 4 y 5</t>
  </si>
  <si>
    <t>3 , 4 y 5</t>
  </si>
  <si>
    <t>3)  El campo “IdGarantiaMobiliria” no debe repetirse.
4) El valor registrado en el campo "TipoMonedaMontoReferencia" debe existir en la tabla "TIPO_MONEDA" y debe estar Activo.</t>
  </si>
  <si>
    <t>En la hoja Tablas,   se suministra para la tabla "INSTITUCIONES_PUBLICAS_REGISTRADAS",  el enlace con la página  WEB de la SUGEF.</t>
  </si>
  <si>
    <t>Se modifica la validación 2.</t>
  </si>
  <si>
    <t>El campo “IdPersona” debe corresponder con el campo “nem_emi” del padrón de emisores de la SUGEF ,  cuando el campo “CuentaContableSaldoPrincipal”  tiene los valores 128.</t>
  </si>
  <si>
    <r>
      <t xml:space="preserve">El campo “IdPersona” debe corresponder con el campo “nem_emi” del padrón de emisores de la SUGEF </t>
    </r>
    <r>
      <rPr>
        <sz val="11"/>
        <color rgb="FF00B050"/>
        <rFont val="Calibri"/>
        <family val="2"/>
        <scheme val="minor"/>
      </rPr>
      <t>e indicar que esta "activo"</t>
    </r>
    <r>
      <rPr>
        <sz val="11"/>
        <color theme="1"/>
        <rFont val="Calibri"/>
        <family val="2"/>
        <scheme val="minor"/>
      </rPr>
      <t>,  cuando el campo “CuentaContableSaldoPrincipal”  tiene los valores 128.</t>
    </r>
  </si>
  <si>
    <t>Se crea el campo "SaldoTotalSegmentacion"</t>
  </si>
  <si>
    <t>Se crea nueva validación  462</t>
  </si>
  <si>
    <t xml:space="preserve">  Cuando el campo "SaldoTotalAdeudado” del Archivo de Deudores ha mostrado saldos menores e iguales a 500 millones en  los últimos 12 meses (incluyendo el mes actual) y entre las facildades crediticias el deudor reporta operaciones con los códigos 4 ó 5 ó 6  en el campo "TipoCarteraCrediticia",  el campo “TipoSegmento” debe ser 7.</t>
  </si>
  <si>
    <t>Se modifican las validaciones.
Cambios originados por la Circular Externa SGF-0488_2023, requerimiento del campo TasaLey7472.</t>
  </si>
  <si>
    <t>141  y 142</t>
  </si>
  <si>
    <r>
      <t xml:space="preserve">Validación 141. </t>
    </r>
    <r>
      <rPr>
        <strike/>
        <sz val="10"/>
        <color theme="1"/>
        <rFont val="Calibri"/>
        <family val="2"/>
        <scheme val="minor"/>
      </rPr>
      <t xml:space="preserve">Para periodos posteriores o iguales a abril 2022, cuando el mes y año del campo "FechaFormalizacion" es igual al mes y año del mes de corte de la información y el campo "TipoOperacion" indica uno de los códigos 1, 2, 8 ó 9, el campo "TasaLey7472" debe ser mayor a "0" y a su vez igual ó mayor al valor registrado en el campo "TasaInteresNominalVigente".
Nota:  Rige a partir de la información remitida con corte a XXXX 202X (que se remite vía SICVECA los primeros días de XXX 202X).
</t>
    </r>
    <r>
      <rPr>
        <sz val="11"/>
        <color theme="1"/>
        <rFont val="Calibri"/>
        <family val="2"/>
        <scheme val="minor"/>
      </rPr>
      <t xml:space="preserve">
Validación 142.  </t>
    </r>
    <r>
      <rPr>
        <strike/>
        <sz val="10"/>
        <color theme="1"/>
        <rFont val="Calibri"/>
        <family val="2"/>
        <scheme val="minor"/>
      </rPr>
      <t xml:space="preserve">Para periodos posteriores o iguales a abril 2022, cuando el campo “TipoOperacion” es 3 y el IdOperacionCredito es diferente al IdLineaCredito y el campo “SaldoPrincipal” o “SaldoProductos” es mayor que cero debe reportarse el campo “TasaLey7472” con un valor mayor a “0” y a su vez debe ser igual ó mayor al valor registrado en el campo “TasaInteresNominalVigente”.
VALIDACION INACTIVA
</t>
    </r>
  </si>
  <si>
    <t xml:space="preserve"> 141.  Para períodos posteriores o iguales a febrero 2023, cuando el mes y año del campo FechaFormalizacion es mayor o igual a febrero 2023 y el campo TipoOperacion indica uno de los códigos 1, 2, 8 ó 9, el campo TasaLey7472 debe ser mayor a 0 y a su vez igual o mayor al valor registrado en el campo TasaInteresNominalVigente.
142. Para períodos posteriores o iguales a febrero 2023, cuando CodigoTipoOperacion es 3 y el IdOperacion es diferente al IdLinea, y el SaldoPrincipal o SaldoProductos es mayor que cero debe reportarse el campo "TasaLey7472" con un valor mayor a 0.</t>
  </si>
  <si>
    <t>Se elimina la validación 171.  Lo requerido en la validación esta considerado en la validación 142.
Cambios originados por la Circular Externa SGF-0488_2023, requerimiento del campo TasaLey7472.</t>
  </si>
  <si>
    <t>Cuando el campo “TipoOperacion” es 3 y el IdOperacionCredito es diferente al IdLineaCredito y el campo “SaldoPrincipalOperacionCrediticia” o “SaldoProductosPorCobrar”, es mayor que cero, debe reportarse el campo “TasaLey7472” con un valor mayor a “0”.</t>
  </si>
  <si>
    <t>Se modifica la validaición 80 del archivo de Operaciones</t>
  </si>
  <si>
    <t>Cuando el campo “TipoParametroReferenciaTasaInteresVariable” indica los códigos 1, 2, 3, 4, 5, 6 ó 7 los campos “PorcentajeComponenteVariableTasaInteresVariable” y “PorcentajeComponenteFijoTasaInteresVariable” deben reportarse.</t>
  </si>
  <si>
    <t>Cuando el campo “TipoParametroReferenciaTasaInteresVariable” del Archivo de Operaciones indica un valor diferente a 8, deben reportarse los campos “PorcentajeComponenteVariableTasaInteresVariable” y “PorcentajeComponenteFijoTasaInteresVariable” .</t>
  </si>
  <si>
    <t>Se crea el campo "SaldoOperacionSegmentacion"</t>
  </si>
  <si>
    <t>Se incluye  validación de integridad</t>
  </si>
  <si>
    <t>Se incluye  nuevas validaciones de la 12 a la 15.</t>
  </si>
  <si>
    <t>12, 13, 14, 15</t>
  </si>
  <si>
    <t>Se incluye un nuevo campo.  IdFondeadorSBD</t>
  </si>
  <si>
    <t>Se incluye nueva validación.</t>
  </si>
  <si>
    <t>Se incluye  10 nuevas validación.</t>
  </si>
  <si>
    <t>Validaciones de la 14 a la 23</t>
  </si>
  <si>
    <t>5116 / NEC2024_BienesRealizablesNoReportados</t>
  </si>
  <si>
    <t>Se incluyen 3 nuevaas validaciones; 4 , 5 y 6.</t>
  </si>
  <si>
    <t>Validaciones 4, 5, 6.</t>
  </si>
  <si>
    <t>Se incluyen 2 nuevaas validaciones; 5 y 6.</t>
  </si>
  <si>
    <t>Validaciones 5, 6.</t>
  </si>
  <si>
    <t>Se incluye una nueva validación.</t>
  </si>
  <si>
    <t>Validación 7.</t>
  </si>
  <si>
    <t>Se incluyen 3 validaciones</t>
  </si>
  <si>
    <t>Validaciones 11, 12 y 13</t>
  </si>
  <si>
    <t>Se incluyen 5 validaciones.</t>
  </si>
  <si>
    <t>Validaciones 11, 12, 13, 14, 15</t>
  </si>
  <si>
    <t>5115 / NEC2024_Fideicomiso</t>
  </si>
  <si>
    <t>Se incluyen 2 validaciones.</t>
  </si>
  <si>
    <t>Validaciones 2 y 3.</t>
  </si>
  <si>
    <t>Validaciones 7, 8, 9, 10 y 11.</t>
  </si>
  <si>
    <t>Se incluyen nueva validación.</t>
  </si>
  <si>
    <t>Validación 14.</t>
  </si>
  <si>
    <t>Validaciones 3 y 4.</t>
  </si>
  <si>
    <t>Validaciones 14 y 15.</t>
  </si>
  <si>
    <t xml:space="preserve">Estas validaciones aplican para todos los archivos de la clase de OPERACIONES CREDITICIAS: 
5101 NEC2024_Deudores; 5102 NEC2024_IngresoDeudores; 5103 NEC2024_Operaciones; 5104 NEC2024_OrigenRecursos; 5105 NEC2024_ActividadEconomica; 5106 NEC2024_NaturalezaGasto; 5107 NEC2024_CuentasXCobrar; 5108 NEC2024_CreditosSindicados; 5109 NEC2024_Codeudores; 5110 NEC2024_Modificacion; 5111 NEC2024_Compradas ; 5112 NEC2024_CambioClimatico; 5113 NEC2024_Garantias_Operacion; 5114 NEC2024_OperacionesBienesRealizables; 5115 NEC2024_Fideicomiso; 5116 NEC2024_BienesRealizablesNoReportados; 5117 NEC2024_BienesRealizables; 5118 NEC2024_Gravamenes; 5119 NEC2024_CuentasPorCobrarNoAsociadas; 5120 NEC2024_CuotasAtrasadas; 5121 NEC2024_OperacionesNoReportadas; 5122 NEC2024_Garantias_Mobiliarias.
</t>
  </si>
  <si>
    <r>
      <t xml:space="preserve">
Corresponde registrar el código de tipo de persona relativa al deudor de la operación, y éste solo solo puede ser: 1 ó 2 ó 3 ó 4 ó 5 ó 6 ó 13.
---------------------------------------------------------------------
</t>
    </r>
    <r>
      <rPr>
        <b/>
        <sz val="11"/>
        <color rgb="FF0070C0"/>
        <rFont val="Cambria"/>
        <family val="1"/>
      </rPr>
      <t>Referirse a la tabla: Tipo_Persona</t>
    </r>
    <r>
      <rPr>
        <sz val="11"/>
        <color theme="1"/>
        <rFont val="Cambria"/>
        <family val="1"/>
      </rPr>
      <t xml:space="preserve">
</t>
    </r>
  </si>
  <si>
    <t xml:space="preserve">
Se refiere a la cantidad de restructuraciones en cualquiera de las operaciones del deudor con la entidad en los últimos 12 meses.
Aplica solo para deudores que reciben recursos de la cartera de banca de desarrollo.
Ver definición del concepto en Acuerdo SUGEF 15-16, apartados:
2.2 Metodología de clasificación para cartera de banca de desarrollo.
2.3. Metodología de clasificación para cartera de banca de segundo piso.
Aplica para las operaciones formalizadas a partir del 01 de octubre del 2016 (vigencia ACUERDO 15-16). 
</t>
  </si>
  <si>
    <t xml:space="preserve">
Cuando el campo “TipoAsignaciónCalificacion” tiene códigos diferentes a cero según la Tabla “Tipo_Asignacion_Calificacion” debe reportarse la información de los campos “CategoriaCalificación”, “CalificacionRiesgo” y “CodigoEmpresaCalificadora”, los valores deben corresponder con los indicados en la tabla Equivalencia_Calificaciones_Agencias_Calificadoras y estar con estado activo.
</t>
  </si>
  <si>
    <t xml:space="preserve">
El Archivo de Bienes Realizables es obligatorio cuando la entidad tiene un saldo mayor que cero en alguna de las siguientes cuentas contables: 15100000, 15200000, 15400000, 15700000, 15800000, 18801000+18802000 +18803000 + 18804000 del Archivo Estado Contable.
</t>
  </si>
  <si>
    <r>
      <t xml:space="preserve">
Cuando el dato del campo “TipoIndicadorGeneradorDivisasSBD” corresponde al código 4 el dato del campo </t>
    </r>
    <r>
      <rPr>
        <sz val="12"/>
        <color theme="1"/>
        <rFont val="Cambria"/>
        <family val="1"/>
      </rPr>
      <t>“TipoMonedaOperacion” del archivo Operaciones Crediticias</t>
    </r>
    <r>
      <rPr>
        <sz val="11"/>
        <color theme="1"/>
        <rFont val="Cambria"/>
        <family val="1"/>
      </rPr>
      <t xml:space="preserve"> debe ser 1 ó 4 en todas sus operaciones incluidas las codeudas donde el código del campo “TipoOperacionSFN” sea 3 ó 4.
</t>
    </r>
  </si>
  <si>
    <r>
      <t xml:space="preserve">
Cuando el dato del campo “TipoIndicadorGeneradorDivisasSBD” corresponde a los código 6, 7, 8 ó 9 el dato del campo </t>
    </r>
    <r>
      <rPr>
        <sz val="12"/>
        <color theme="1"/>
        <rFont val="Cambria"/>
        <family val="1"/>
      </rPr>
      <t>“TipoMonedaOperacion” del archivo Operaciones Crediticias</t>
    </r>
    <r>
      <rPr>
        <sz val="11"/>
        <color theme="1"/>
        <rFont val="Cambria"/>
        <family val="1"/>
      </rPr>
      <t xml:space="preserve"> debe ser diferente a 1 ó 4 en al menos una de sus operaciones incluidas las codeudas donde el código del campo “TipoOperacionSFN” sea 3 o 4.
</t>
    </r>
  </si>
  <si>
    <t xml:space="preserve">
Cuando el campo “TipoDeudorSFN” sea igual a 1 los siguientes campos deben ser cero:
 -          TipoComportamientoPagoSBD.
 -          TipoBeneficiarioSBD.
 -          TipoIndicadorGeneradorDivisasSBD.
 -          TotalOperacionesRestructuradasSBD.
</t>
  </si>
  <si>
    <r>
      <t xml:space="preserve">
Se refiere a la obligatoriedad de indicar por parte de la entidad financiera cual normativa le es aplicable a la operación crediticia.
---------------------------------------------------------------------
</t>
    </r>
    <r>
      <rPr>
        <b/>
        <sz val="11"/>
        <color rgb="FF0070C0"/>
        <rFont val="Cambria"/>
        <family val="1"/>
      </rPr>
      <t>Referirse a la Tabla: Tipo_Operacion_SFN</t>
    </r>
    <r>
      <rPr>
        <b/>
        <sz val="11"/>
        <color theme="1"/>
        <rFont val="Cambria"/>
        <family val="1"/>
      </rPr>
      <t xml:space="preserve">
</t>
    </r>
  </si>
  <si>
    <r>
      <t xml:space="preserve">
Código de tipo de persona del campo “IdDeudor”, y éste solo solo puede ser: 1 ó 2 ó 3 ó 4 ó 5 ó 6 ó 13.
---------------------------------------------------------------------
</t>
    </r>
    <r>
      <rPr>
        <b/>
        <sz val="11"/>
        <color rgb="FF0070C0"/>
        <rFont val="Cambria"/>
        <family val="1"/>
      </rPr>
      <t>Referirse a la Tabla: Tipo_Persona</t>
    </r>
    <r>
      <rPr>
        <b/>
        <sz val="11"/>
        <color theme="1"/>
        <rFont val="Cambria"/>
        <family val="1"/>
      </rPr>
      <t xml:space="preserve">
</t>
    </r>
  </si>
  <si>
    <r>
      <t xml:space="preserve">
Corresponde al enfoque aplicable conforme a lo que se establece en el Articulo N° 6 del Reglamento sobre Cálculo de Estimaciones Crediticas. 
---------------------------------------------------------------------
</t>
    </r>
    <r>
      <rPr>
        <b/>
        <sz val="11"/>
        <color rgb="FF0070C0"/>
        <rFont val="Cambria"/>
        <family val="1"/>
      </rPr>
      <t>Referirse a la Tabla: Tipo_Enfoque</t>
    </r>
    <r>
      <rPr>
        <b/>
        <sz val="11"/>
        <color theme="1"/>
        <rFont val="Cambria"/>
        <family val="1"/>
      </rPr>
      <t xml:space="preserve">
</t>
    </r>
  </si>
  <si>
    <r>
      <t xml:space="preserve">
Corresponde al segmento asignado conforme a lo que se establece en el Articulo N° 5 del Reglamento sobre Cálculo de Estimaciones Crediticas.
Para las operaciones crediticias que no le aplique el Acuerdo CONASSIF 14-21, se debe indicar el valor 0.
---------------------------------------------------------------------  
</t>
    </r>
    <r>
      <rPr>
        <b/>
        <sz val="11"/>
        <color rgb="FF0070C0"/>
        <rFont val="Cambria"/>
        <family val="1"/>
      </rPr>
      <t>Referirse a la tabla: Tipo_Segmento</t>
    </r>
    <r>
      <rPr>
        <sz val="11"/>
        <color theme="1"/>
        <rFont val="Cambria"/>
        <family val="1"/>
      </rPr>
      <t xml:space="preserve">
</t>
    </r>
  </si>
  <si>
    <r>
      <t xml:space="preserve">
Corresponde al código de la etapa asignado acorde a la Categoría de Riesgo conforme a lo que se establece el Articulo N° 11 del Reglamento sobre Cálculo de Estimaciones Crediticias (Acuerdo CONASSIF 14-21).
Para las operaciones crediticias que no le aplique el Acuerdo CONASSIF 14-21, se debe indicar el valor 0.
---------------------------------------------------------------------
</t>
    </r>
    <r>
      <rPr>
        <b/>
        <sz val="11"/>
        <color rgb="FF0070C0"/>
        <rFont val="Cambria"/>
        <family val="1"/>
      </rPr>
      <t>Referirse a la tabla: Etapa</t>
    </r>
    <r>
      <rPr>
        <b/>
        <sz val="11"/>
        <color theme="1"/>
        <rFont val="Cambria"/>
        <family val="1"/>
      </rPr>
      <t xml:space="preserve">
</t>
    </r>
  </si>
  <si>
    <r>
      <t xml:space="preserve">
Código de la categoría de riesgo del deudor o de la operación crediticia conforme lo establece el Reglamento sobre Cálculo de Estimaciones Crediticias Acuerdo  CONASSIF 14-21 o el Acuerdo SUGEF 15-16 para las operaciones bajo la normativa de Banca de Desarrollo. 
---------------------------------------------------------------------
</t>
    </r>
    <r>
      <rPr>
        <b/>
        <sz val="11"/>
        <color rgb="FF0070C0"/>
        <rFont val="Cambria"/>
        <family val="1"/>
      </rPr>
      <t xml:space="preserve">Referirse a las tablas:
1. Categoria_Riesgo para las operaciones amparadas al Reglamento sobre Cálculo de Estimaciones Crediticias. ó
2.  Tablas TIPO_CATEGORIA_RIESGO_SBD ó  TIPO_CATEGORIA_RIESGO_MICROCREDITO_SBD para las operaciones amparadas al Acuerdo SUGEF 15-16. </t>
    </r>
    <r>
      <rPr>
        <b/>
        <sz val="11"/>
        <rFont val="Cambria"/>
        <family val="1"/>
      </rPr>
      <t xml:space="preserve">
</t>
    </r>
  </si>
  <si>
    <r>
      <t xml:space="preserve">
Se debe reportar la Tasa de Incumplimiento aplicable a cada segmento y categoría de riesgo conforme a lo establecido en el Artículo N° 15 del Reglamento sobre Cálculo de Estimaciones crediticias.  </t>
    </r>
    <r>
      <rPr>
        <b/>
        <sz val="11"/>
        <color theme="1"/>
        <rFont val="Cambria"/>
        <family val="1"/>
      </rPr>
      <t>Se exceptúan todas las operaciones realizadas bajo la Ley 9274 y su Reglamento (Acuerdo SUGEF 15-16),  éstas deben ser reportadas con el valor "0" en este campo.</t>
    </r>
    <r>
      <rPr>
        <sz val="11"/>
        <color theme="1"/>
        <rFont val="Cambria"/>
        <family val="1"/>
      </rPr>
      <t xml:space="preserve">
---------------------------------------------------------------------
</t>
    </r>
    <r>
      <rPr>
        <b/>
        <sz val="11"/>
        <color rgb="FF0070C0"/>
        <rFont val="Cambria"/>
        <family val="1"/>
      </rPr>
      <t>Referirse a la tabla: Tasa_Incumplimiento</t>
    </r>
    <r>
      <rPr>
        <sz val="11"/>
        <color theme="1"/>
        <rFont val="Cambria"/>
        <family val="1"/>
      </rPr>
      <t xml:space="preserve">
</t>
    </r>
  </si>
  <si>
    <r>
      <t xml:space="preserve">
Debe indicarse el código del tipo de la operación según corresponda.
--------------------------------------------------------------------
</t>
    </r>
    <r>
      <rPr>
        <b/>
        <sz val="11"/>
        <color rgb="FF0070C0"/>
        <rFont val="Cambria"/>
        <family val="1"/>
      </rPr>
      <t>Referirse a la tabla: Tipo_Operacion</t>
    </r>
    <r>
      <rPr>
        <sz val="11"/>
        <color theme="1"/>
        <rFont val="Cambria"/>
        <family val="1"/>
      </rPr>
      <t xml:space="preserve">
</t>
    </r>
  </si>
  <si>
    <r>
      <t xml:space="preserve">
Código del tipo de catálogo de la SUGEF.
-----------------------------------------------------------------
</t>
    </r>
    <r>
      <rPr>
        <b/>
        <sz val="11"/>
        <color rgb="FF0070C0"/>
        <rFont val="Cambria"/>
        <family val="1"/>
      </rPr>
      <t>Referirse a la tabla: Tipo_Catalogo</t>
    </r>
    <r>
      <rPr>
        <sz val="11"/>
        <color theme="1"/>
        <rFont val="Cambria"/>
        <family val="1"/>
      </rPr>
      <t xml:space="preserve">
</t>
    </r>
  </si>
  <si>
    <r>
      <t xml:space="preserve">
Código del País destino del crédito.
-----------------------------------------------------------------
</t>
    </r>
    <r>
      <rPr>
        <b/>
        <sz val="11"/>
        <color rgb="FF0070C0"/>
        <rFont val="Cambria"/>
        <family val="1"/>
      </rPr>
      <t xml:space="preserve">Utilizar los códigos ISO 3166-2 </t>
    </r>
    <r>
      <rPr>
        <sz val="11"/>
        <color theme="1"/>
        <rFont val="Cambria"/>
        <family val="1"/>
      </rPr>
      <t xml:space="preserve">
</t>
    </r>
  </si>
  <si>
    <r>
      <t xml:space="preserve">
Código de la provincia del destino del crédito.
Debe ser la zona donde se destinan los recursos según la pre-solicitud y/o pre-análisis.
-----------------------------------------------------------------
</t>
    </r>
    <r>
      <rPr>
        <b/>
        <sz val="11"/>
        <color rgb="FF0070C0"/>
        <rFont val="Cambria"/>
        <family val="1"/>
      </rPr>
      <t>Referirse a la tabla: Provincia</t>
    </r>
    <r>
      <rPr>
        <sz val="11"/>
        <color theme="1"/>
        <rFont val="Cambria"/>
        <family val="1"/>
      </rPr>
      <t xml:space="preserve">
</t>
    </r>
  </si>
  <si>
    <r>
      <t xml:space="preserve">
Código del cantón del destino del crédito.
Debe ser la zona donde se destinan los recursos según la pre-solicitud y/o pre-análisis.
-----------------------------------------------------------------
</t>
    </r>
    <r>
      <rPr>
        <b/>
        <sz val="11"/>
        <color rgb="FF0070C0"/>
        <rFont val="Cambria"/>
        <family val="1"/>
      </rPr>
      <t>Referirse a la tabla: Canton</t>
    </r>
    <r>
      <rPr>
        <sz val="11"/>
        <color rgb="FF0070C0"/>
        <rFont val="Cambria"/>
        <family val="1"/>
      </rPr>
      <t xml:space="preserve">
</t>
    </r>
  </si>
  <si>
    <r>
      <t xml:space="preserve">
Código del distrito del destino del crédito.
Aplica para las operaciones formalizadas a partir del 01 de octubre del 2016 (vigencia ACUERDO 15-16).
Aplica para las operaciones crediticias Formalizadas a partir del 17/09/2016.
Debe ser la zona donde se destinan los recursos según la pre-solicitud y/o pre-análisis.
-----------------------------------------------------------------
</t>
    </r>
    <r>
      <rPr>
        <b/>
        <sz val="11"/>
        <color rgb="FF0070C0"/>
        <rFont val="Cambria"/>
        <family val="1"/>
      </rPr>
      <t>Referirse a la tabla: Distrito</t>
    </r>
    <r>
      <rPr>
        <sz val="11"/>
        <color theme="1"/>
        <rFont val="Cambria"/>
        <family val="1"/>
      </rPr>
      <t xml:space="preserve">
</t>
    </r>
  </si>
  <si>
    <r>
      <t xml:space="preserve">
Código de la provincia de la dependencia donde se registra el crédito.
-----------------------------------------------------------------
</t>
    </r>
    <r>
      <rPr>
        <b/>
        <sz val="11"/>
        <color rgb="FF0070C0"/>
        <rFont val="Cambria"/>
        <family val="1"/>
      </rPr>
      <t>Referirse a la tabla: Provincia</t>
    </r>
    <r>
      <rPr>
        <b/>
        <sz val="11"/>
        <color theme="1"/>
        <rFont val="Cambria"/>
        <family val="1"/>
      </rPr>
      <t xml:space="preserve">
</t>
    </r>
  </si>
  <si>
    <r>
      <t xml:space="preserve">
Código del cantón de la dependencia donde se registra el crédito.
-----------------------------------------------------------------
</t>
    </r>
    <r>
      <rPr>
        <b/>
        <sz val="11"/>
        <color rgb="FF0070C0"/>
        <rFont val="Cambria"/>
        <family val="1"/>
      </rPr>
      <t xml:space="preserve">Referirse a la tabla: Canton
</t>
    </r>
  </si>
  <si>
    <r>
      <t xml:space="preserve">
Se refiere al tipo de cartera crediticia.
-----------------------------------------------------------------
</t>
    </r>
    <r>
      <rPr>
        <b/>
        <sz val="11"/>
        <color rgb="FF0070C0"/>
        <rFont val="Cambria"/>
        <family val="1"/>
      </rPr>
      <t>Referirse a la tabla: Tipo_Cartera</t>
    </r>
    <r>
      <rPr>
        <sz val="11"/>
        <color rgb="FF0070C0"/>
        <rFont val="Cambria"/>
        <family val="1"/>
      </rPr>
      <t xml:space="preserve">
</t>
    </r>
  </si>
  <si>
    <r>
      <t xml:space="preserve">
Estado de la operación crediticia
-----------------------------------------------------------------
</t>
    </r>
    <r>
      <rPr>
        <b/>
        <sz val="11"/>
        <color rgb="FF0070C0"/>
        <rFont val="Cambria"/>
        <family val="1"/>
      </rPr>
      <t>Referirse a la tabla: Tipo_Estado_Operacion</t>
    </r>
    <r>
      <rPr>
        <sz val="11"/>
        <color theme="1"/>
        <rFont val="Cambria"/>
        <family val="1"/>
      </rPr>
      <t xml:space="preserve">
</t>
    </r>
  </si>
  <si>
    <r>
      <t xml:space="preserve">
Código del tipo de moneda en la cual se reporta el saldo principal de la operación en el mes de envío.
-----------------------------------------------------------------
</t>
    </r>
    <r>
      <rPr>
        <b/>
        <sz val="11"/>
        <color rgb="FF0070C0"/>
        <rFont val="Cambria"/>
        <family val="1"/>
      </rPr>
      <t>Referirse a la Tabla: Tipo_Moneda</t>
    </r>
    <r>
      <rPr>
        <sz val="11"/>
        <color rgb="FF0070C0"/>
        <rFont val="Cambria"/>
        <family val="1"/>
      </rPr>
      <t xml:space="preserve">
</t>
    </r>
  </si>
  <si>
    <r>
      <t xml:space="preserve">
Código de la cuenta contable designada en el catálogo para el registro del principal según corresponda.
-----------------------------------------------------------------
</t>
    </r>
    <r>
      <rPr>
        <b/>
        <sz val="11"/>
        <color rgb="FF0070C0"/>
        <rFont val="Cambria"/>
        <family val="1"/>
      </rPr>
      <t xml:space="preserve">Referirse al anexo del Acuerdo CONASSIF 6-18 - Reglamento de Información Financiera.  (anterior Acuerdo SUGEF 30-18)  </t>
    </r>
    <r>
      <rPr>
        <sz val="11"/>
        <color rgb="FF0070C0"/>
        <rFont val="Cambria"/>
        <family val="1"/>
      </rPr>
      <t xml:space="preserve">
</t>
    </r>
  </si>
  <si>
    <r>
      <t xml:space="preserve">Código de la cuenta para el catálogo de la SUGEF.
-----------------------------------------------------------------
</t>
    </r>
    <r>
      <rPr>
        <b/>
        <sz val="11"/>
        <color rgb="FF0070C0"/>
        <rFont val="Cambria"/>
        <family val="1"/>
      </rPr>
      <t xml:space="preserve">Referirse al anexo del Acuerdo CONASSIF 6-18 - Reglamento de Información Financiera.  (anterior Acuerdo SUGEF 30-18)  </t>
    </r>
  </si>
  <si>
    <r>
      <t xml:space="preserve">
Código de la cuenta contable designada en el catálogo para el registro de los productos por cobrar según corresponda.
-----------------------------------------------------------------
</t>
    </r>
    <r>
      <rPr>
        <b/>
        <sz val="11"/>
        <color rgb="FF0070C0"/>
        <rFont val="Cambria"/>
        <family val="1"/>
      </rPr>
      <t xml:space="preserve">Referirse al anexo del Acuerdo CONASSIF 6-18 - Reglamento de Información Financiera.  (anterior Acuerdo SUGEF 30-18)  .
</t>
    </r>
  </si>
  <si>
    <r>
      <t xml:space="preserve">
Código de la cuenta para el catálogo de la SUGEF.
-----------------------------------------------------------------
</t>
    </r>
    <r>
      <rPr>
        <b/>
        <sz val="11"/>
        <color rgb="FF0070C0"/>
        <rFont val="Cambria"/>
        <family val="1"/>
      </rPr>
      <t>Referirse al anexo del Acuerdo CONASSIF 6-18 - Reglamento de Información Financiera.  (anterior Acuerdo SUGEF 30-18)  .</t>
    </r>
    <r>
      <rPr>
        <sz val="11"/>
        <color theme="1"/>
        <rFont val="Cambria"/>
        <family val="1"/>
      </rPr>
      <t xml:space="preserve">
</t>
    </r>
  </si>
  <si>
    <r>
      <t xml:space="preserve">
Código de la cuenta para el catálogo de la SUGEF.
-----------------------------------------------------------------
</t>
    </r>
    <r>
      <rPr>
        <b/>
        <sz val="11"/>
        <color rgb="FF0070C0"/>
        <rFont val="Cambria"/>
        <family val="1"/>
      </rPr>
      <t>Referirse al anexo del Acuerdo CONASSIF 6-18 - Reglamento de Información Financiera.  (anterior Acuerdo SUGEF 30-18)  .</t>
    </r>
    <r>
      <rPr>
        <sz val="11"/>
        <color rgb="FF0070C0"/>
        <rFont val="Cambria"/>
        <family val="1"/>
      </rPr>
      <t xml:space="preserve">
</t>
    </r>
  </si>
  <si>
    <r>
      <t xml:space="preserve">Código de la cuenta para el catálogo de la SUGEF.
-----------------------------------------------------------------
</t>
    </r>
    <r>
      <rPr>
        <b/>
        <sz val="11"/>
        <color rgb="FF0070C0"/>
        <rFont val="Cambria"/>
        <family val="1"/>
      </rPr>
      <t>Referirse al anexo del Acuerdo CONASSIF 6-18 - Reglamento de Información Financiera.  (anterior Acuerdo SUGEF 30-18)  .</t>
    </r>
    <r>
      <rPr>
        <sz val="11"/>
        <color rgb="FF0070C0"/>
        <rFont val="Cambria"/>
        <family val="1"/>
      </rPr>
      <t xml:space="preserve">
</t>
    </r>
  </si>
  <si>
    <r>
      <rPr>
        <b/>
        <sz val="11"/>
        <color theme="1"/>
        <rFont val="Cambria"/>
        <family val="1"/>
      </rPr>
      <t>Exposición dado el incumplimiento</t>
    </r>
    <r>
      <rPr>
        <sz val="11"/>
        <color theme="1"/>
        <rFont val="Cambria"/>
        <family val="1"/>
      </rPr>
      <t xml:space="preserve">
Corresponde  para créditos directos, al saldo total adeudado de la operación el cual consiste en la suma de saldo de principal directo, intereses y otros productos y cuentas por cobrar asociados a una operación crediticia directa.
Y para créditos contingentes será igual al resultado de multiplicar el saldo de principal contingente por el factor de equivalencia de crédito y sumar otros productos y cuentas por cobrar asociados a la operación crediticia contingente.
</t>
    </r>
    <r>
      <rPr>
        <b/>
        <sz val="11"/>
        <color rgb="FF0070C0"/>
        <rFont val="Cambria"/>
        <family val="1"/>
      </rPr>
      <t>Refiérase al Art. 16 del Reglamento sobre Cálculo de Estimaciones Crediticias, Acuerdo CONASSIF 14-21</t>
    </r>
    <r>
      <rPr>
        <sz val="11"/>
        <color theme="1"/>
        <rFont val="Cambria"/>
        <family val="1"/>
      </rPr>
      <t xml:space="preserve">
</t>
    </r>
  </si>
  <si>
    <r>
      <t xml:space="preserve">
Frecuencia de pago actual del principal de la operación crediticia (semanal, quincenal, mensual, bimestral, al vencimiento, etc.)
-----------------------------------------------------------------
</t>
    </r>
    <r>
      <rPr>
        <b/>
        <sz val="11"/>
        <color rgb="FF0070C0"/>
        <rFont val="Cambria"/>
        <family val="1"/>
      </rPr>
      <t>Referirse a la tabla: Tipo_Periodicidad</t>
    </r>
    <r>
      <rPr>
        <sz val="11"/>
        <color rgb="FF0070C0"/>
        <rFont val="Cambria"/>
        <family val="1"/>
      </rPr>
      <t xml:space="preserve">
</t>
    </r>
  </si>
  <si>
    <r>
      <t xml:space="preserve">
Frecuencia de pago actual de intereses de la operación crediticia (semanal, quincenal, mensual, al vencimiento, etc.)
-----------------------------------------------------------------
</t>
    </r>
    <r>
      <rPr>
        <b/>
        <sz val="11"/>
        <color rgb="FF0070C0"/>
        <rFont val="Cambria"/>
        <family val="1"/>
      </rPr>
      <t>Referirse a la tabla: Tipo_Periodicidad</t>
    </r>
    <r>
      <rPr>
        <b/>
        <sz val="11"/>
        <color theme="1"/>
        <rFont val="Cambria"/>
        <family val="1"/>
      </rPr>
      <t xml:space="preserve">
</t>
    </r>
  </si>
  <si>
    <r>
      <t xml:space="preserve">
Corresponde al tipo de cuota pactado de principal de la operación crediticia.
-----------------------------------------------------------------
</t>
    </r>
    <r>
      <rPr>
        <b/>
        <sz val="11"/>
        <color rgb="FF0070C0"/>
        <rFont val="Cambria"/>
        <family val="1"/>
      </rPr>
      <t>Referirse a la tabla: Tipo_Cuota_Principal</t>
    </r>
    <r>
      <rPr>
        <sz val="11"/>
        <color theme="1"/>
        <rFont val="Cambria"/>
        <family val="1"/>
      </rPr>
      <t xml:space="preserve">
</t>
    </r>
  </si>
  <si>
    <r>
      <t xml:space="preserve">
Corresponde registrar los motivos por los cuales se clasifica al deudor en operación especial y también la indicación cuando sale de dicha condición. 
---------------------------------------------------------------------
</t>
    </r>
    <r>
      <rPr>
        <b/>
        <sz val="11"/>
        <color rgb="FF0070C0"/>
        <rFont val="Cambria"/>
        <family val="1"/>
      </rPr>
      <t>Referirse a la Tabla: Tipo_Motivo_Operacion_Especial</t>
    </r>
    <r>
      <rPr>
        <sz val="11"/>
        <color theme="1"/>
        <rFont val="Cambria"/>
        <family val="1"/>
      </rPr>
      <t xml:space="preserve">
</t>
    </r>
  </si>
  <si>
    <r>
      <t xml:space="preserve">
Frecuencia de ajuste a la tasa de interés variable
-----------------------------------------------------------------
</t>
    </r>
    <r>
      <rPr>
        <b/>
        <sz val="11"/>
        <color rgb="FF0070C0"/>
        <rFont val="Cambria"/>
        <family val="1"/>
      </rPr>
      <t>Referirse a la tabla: Tipo_Periodicidad</t>
    </r>
    <r>
      <rPr>
        <sz val="11"/>
        <color theme="1"/>
        <rFont val="Cambria"/>
        <family val="1"/>
      </rPr>
      <t xml:space="preserve">
</t>
    </r>
  </si>
  <si>
    <r>
      <t xml:space="preserve">
En caso de que la tasa de interés sea variable se indica el parámetro de referencia para la parte variable (Libor Prime,  tasa básica pasiva,  BCCR tasa política monetaria,  CR Tasa de redescuento BCCR, Otro Sin tasa de referencia).
--------------------------------------------------------------------------------
</t>
    </r>
    <r>
      <rPr>
        <b/>
        <sz val="11"/>
        <color rgb="FF0070C0"/>
        <rFont val="Cambria"/>
        <family val="1"/>
      </rPr>
      <t>Referirse a la tabla: Tipo_Interes _Referencia_Tasa_ Variable</t>
    </r>
    <r>
      <rPr>
        <b/>
        <sz val="11"/>
        <color theme="1"/>
        <rFont val="Cambria"/>
        <family val="1"/>
      </rPr>
      <t xml:space="preserve">
</t>
    </r>
  </si>
  <si>
    <r>
      <t xml:space="preserve">
Programa autorizado por el Consejo Rector del Sistema de Banca para el Desarrollo a las entidades supervisadas operadoras del Sistema para Banca del Desarrollo.
Aplica para las operaciones formalizadas a partir del 01 de octubre del 2016 (vigencia ACUERDO 15-16).
----------------------------------------------------------------------------
</t>
    </r>
    <r>
      <rPr>
        <b/>
        <sz val="11"/>
        <color rgb="FF0070C0"/>
        <rFont val="Cambria"/>
        <family val="1"/>
      </rPr>
      <t>Referirse a la tabla: Tipo_Programa_Autorizado_SBD</t>
    </r>
    <r>
      <rPr>
        <sz val="11"/>
        <color theme="1"/>
        <rFont val="Cambria"/>
        <family val="1"/>
      </rPr>
      <t xml:space="preserve">
</t>
    </r>
  </si>
  <si>
    <r>
      <t xml:space="preserve">
Se refiere al Sector Prioritario al que pertenece el deudor sujeto a crédito con recursos de Banca para el Desarrollo.
Aplica para las operaciones formalizadas a partir del 01 de octubre del 2016 (vigencia ACUERDO 15-16). 
-------------------------------------------------------------------------------------
</t>
    </r>
    <r>
      <rPr>
        <b/>
        <sz val="11"/>
        <color rgb="FF0070C0"/>
        <rFont val="Cambria"/>
        <family val="1"/>
      </rPr>
      <t>Referirse a la tabla: Tipo_Sector_Prioritario</t>
    </r>
    <r>
      <rPr>
        <b/>
        <sz val="11"/>
        <color theme="1"/>
        <rFont val="Cambria"/>
        <family val="1"/>
      </rPr>
      <t>_Deudor_SBD.</t>
    </r>
    <r>
      <rPr>
        <sz val="11"/>
        <color theme="1"/>
        <rFont val="Cambria"/>
        <family val="1"/>
      </rPr>
      <t xml:space="preserve">
</t>
    </r>
  </si>
  <si>
    <r>
      <t xml:space="preserve">
Código de tipo de persona del campo “IdFondeadorSBD”, y éste solo solo puede ser: 1 ó 2 ó 3 ó 4 ó 5 ó 6 ó 13.
---------------------------------------------------------------------
</t>
    </r>
    <r>
      <rPr>
        <b/>
        <sz val="11"/>
        <color rgb="FF0070C0"/>
        <rFont val="Cambria"/>
        <family val="1"/>
      </rPr>
      <t>Referirse a la Tabla: Tipo_Persona</t>
    </r>
    <r>
      <rPr>
        <b/>
        <sz val="11"/>
        <color theme="1"/>
        <rFont val="Cambria"/>
        <family val="1"/>
      </rPr>
      <t xml:space="preserve">
</t>
    </r>
  </si>
  <si>
    <r>
      <t xml:space="preserve">Código de Tipo de Mitigación Climático 
</t>
    </r>
    <r>
      <rPr>
        <b/>
        <sz val="11"/>
        <color rgb="FF0070C0"/>
        <rFont val="Cambria"/>
        <family val="1"/>
      </rPr>
      <t>Referirse a la tabla: Tipo_Clasificacion_Riesgo_Climatico.</t>
    </r>
  </si>
  <si>
    <r>
      <t xml:space="preserve">Código de Tipo de Metodología por la entidad para evaluar el riesgo climático
</t>
    </r>
    <r>
      <rPr>
        <b/>
        <sz val="11"/>
        <color rgb="FF0070C0"/>
        <rFont val="Cambria"/>
        <family val="1"/>
      </rPr>
      <t>Referirse a la tabla: Tipo_Metodología_Climatico</t>
    </r>
  </si>
  <si>
    <r>
      <t xml:space="preserve">Nivel Combinado de Potencialidad e Impacto atinente a la Metodología Estandar de Riesgo Climático.
</t>
    </r>
    <r>
      <rPr>
        <b/>
        <sz val="11"/>
        <color rgb="FF0070C0"/>
        <rFont val="Cambria"/>
        <family val="1"/>
      </rPr>
      <t>Referirse a la tabla:  Tipo_Nivel_de_Potencialidad_e_Impacto_Climatico</t>
    </r>
  </si>
  <si>
    <t xml:space="preserve">
Cuando el campo “TipoOperacion” indica el código 7 se debe cumplir con lo siguiente:
·  El “SaldoPrincipalOperacionCrediticia” o "SaldoPrincipalOperacionCrediticiaConDepositoPrevio" debe ser mayor que cero.
·  El campo “SaldoPorDesembolsarConCompromiso” debe ser cero.
·  El campo “SaldoProductos” debe ser cero.
·  El campo “SaldoPendienteUtilizacionSinCompromiso” debe ser cero.
</t>
  </si>
  <si>
    <t xml:space="preserve">
El campo “DiasMaximaMorosidad” debe corresponder al valor máximo para cada IdOperacionCredito entre:
·  Del archivo de CuotasAtrasadas donde el campo “NumCuotaAtrasada” sea 1 se toma el máximo dato del campo “DiasAtraso” entre los registros (si no está en el archivo debe asignar cero para la comparación) y
·  Máximo valor en el campo “DiasAtrasoCuentasPorCobrar” del archivo de cuentas por cobrar (si no está en el archivo debe asignar cero para la comparación).
</t>
  </si>
  <si>
    <t xml:space="preserve">
Cuando el "IdOperacionCredito" es igual al "IdLineaCredito" se debe cumplir que:
·  El campo "TipoOperacion" no puede ser 1, 2, 7, 8 ó 9.
·  El "SaldoPrincipalOperacionCrediticia" debe ser 0.
·  El "SaldoProductosPorCobrar" debe ser 0.
</t>
  </si>
  <si>
    <r>
      <t>Cuando el campo “TipoEnfoque” sea el código 1 y el campo “Tipo Cartera” sea el código “0” y el campo “TipoPersonaDeudor” 1, 3 ó 5, el campo “TipoSegmento” debe ser 2</t>
    </r>
    <r>
      <rPr>
        <b/>
        <sz val="14"/>
        <rFont val="Cambria"/>
        <family val="1"/>
      </rPr>
      <t>.</t>
    </r>
  </si>
  <si>
    <t xml:space="preserve">
Si la fecha de formalización es posterior al 17/09/2016 y el TipoPersonaDeudor es 1, 3 ó 5, se debe reportar al deudor en el archivo Ingresos Deudor
</t>
  </si>
  <si>
    <t xml:space="preserve">Cuando el TipoOperacionSFN es igual a 1 y el campo “CodigoCategoriaRiesgo” tiene los códigos “1” ó “2”, el dato del campo “CodigoEtapa” debe ser 1.
</t>
  </si>
  <si>
    <t xml:space="preserve">Cuando el TipoOperacionSFN es igual a 1 y el campo “CodigoCategoriaRiesgo” tiene el código “3” ó “4”, el dato del campo “CodigoEtapa” debe ser 2.
</t>
  </si>
  <si>
    <t xml:space="preserve">Cuando el TipoOperacionSFN es igual a 1 y el campo “CodigoCategoriaRiesgo” tiene los códigos “5”,“6”,“7” ú “8” ,  el dato del campo “CodigoEtapa” debe ser 3.
</t>
  </si>
  <si>
    <t xml:space="preserve">Validación 189:
Para todas las operaciones y para la carga de información de la fecha corte enero 2024, si “IdOperacionCredito”, "IdDeudor" y "TipoPersonaDeudor" existe en el periodo anterior y en el campo "IndicadorOperacionEspecial" del Archivo de Operaciones indica una "S", el valor indicado en el campo "CodigoCategoriaRiesgo" debe ser mayor o igual a 5.
Cuando se presenta un cambio en el “IdDeudor” ó “TipoPersona” del período anterior al actual, se debe reportar en el Archivo de Modificaciones del período actual el mismo “IdOperacionCredito” del mes anterior con un valor de 1 en el campo “Tipo Modificacion”.
Para los casos donde No se presenta un cambio en el “IdDeudor” ó “TipoPersona” del período anterior al actual, no se debe reportar el Archivo de Modificaciones.
</t>
  </si>
  <si>
    <t>Cuando los primeros tres dígitos del campo CuentaContablePrincipal son 133 el campo TipoEstadoOperacionCrediticia debe ser 5 ó 6</t>
  </si>
  <si>
    <r>
      <t>Operaciones cuyo código en el campo “TipoMonedaOperacion” sea 1 ó 4, además el código del campo “TipoOperacion” del XML de Operaciones Crediticias sea 1, 2, 3, 4, 6 ó 9, se debe tomar: “SaldoProductosPorCobrar” debe ser igual a la siguiente operación aritmética de los saldos de las cuentas del XML Contable_Estado:+138.XX.1.</t>
    </r>
    <r>
      <rPr>
        <sz val="12"/>
        <rFont val="Cambria"/>
        <family val="1"/>
      </rPr>
      <t>00</t>
    </r>
    <r>
      <rPr>
        <sz val="11"/>
        <rFont val="Cambria"/>
        <family val="1"/>
      </rPr>
      <t xml:space="preserve">  +  138.XX.3.</t>
    </r>
    <r>
      <rPr>
        <sz val="12"/>
        <rFont val="Cambria"/>
        <family val="1"/>
      </rPr>
      <t>00</t>
    </r>
    <r>
      <rPr>
        <sz val="11"/>
        <rFont val="Cambria"/>
        <family val="1"/>
      </rPr>
      <t xml:space="preserve">  Productos por cobrar excepto 138.41.1.</t>
    </r>
    <r>
      <rPr>
        <sz val="12"/>
        <rFont val="Cambria"/>
        <family val="1"/>
      </rPr>
      <t>00</t>
    </r>
    <r>
      <rPr>
        <sz val="11"/>
        <rFont val="Cambria"/>
        <family val="1"/>
      </rPr>
      <t xml:space="preserve"> Cuentas por Cobrar Asociadas.</t>
    </r>
  </si>
  <si>
    <r>
      <t>Operaciones cuyo código en el campo “TipoMonedaOperacion” sea diferente de 1 ó 4, además el código del campo “TipoOperacion” del XML de Operaciones Crediticias sea 1, 2, 3, 4 ó 6, se debe tomar:            “SaldoProductosPorCobrar” debe ser igual a la siguiente operación aritmética de los saldos de las cuentas del XML Contable_Estado:              +138.XX.2.</t>
    </r>
    <r>
      <rPr>
        <sz val="12"/>
        <rFont val="Cambria"/>
        <family val="1"/>
      </rPr>
      <t>00</t>
    </r>
    <r>
      <rPr>
        <sz val="11"/>
        <rFont val="Cambria"/>
        <family val="1"/>
      </rPr>
      <t xml:space="preserve"> Productos por cobrar excepto              138.41.2.</t>
    </r>
    <r>
      <rPr>
        <sz val="12"/>
        <rFont val="Cambria"/>
        <family val="1"/>
      </rPr>
      <t>00</t>
    </r>
    <r>
      <rPr>
        <sz val="11"/>
        <rFont val="Cambria"/>
        <family val="1"/>
      </rPr>
      <t xml:space="preserve"> Cuentas por Cobrar Asociadas.</t>
    </r>
  </si>
  <si>
    <r>
      <t xml:space="preserve">Hacer validación para evaluar el EAD Operaciones Contingentes Tipo 4  Lineas de crédito de utilización automática.
</t>
    </r>
    <r>
      <rPr>
        <sz val="11"/>
        <rFont val="Cambria"/>
        <family val="1"/>
      </rPr>
      <t>Cuando el TipoOperacionSFN es 1 y el campo "TipoOperacion"  tiene el valor  4,  el monto indicado en el campo  EAD debe ser igual a:
la sumatoria de los saldos  (( SaldoPorDesembolsarConCompromiso ) multiplicado por 50%) +  SaldoComisionesOperacionesContingente. + el valor reportado en el campo "SaldoCuentaCobrarAsociada" del Archivo de Cuentas por Cobrar .
Se acepta una holgura de +/- 1000.</t>
    </r>
    <r>
      <rPr>
        <b/>
        <sz val="11"/>
        <rFont val="Cambria"/>
        <family val="1"/>
      </rPr>
      <t xml:space="preserve">
</t>
    </r>
    <r>
      <rPr>
        <b/>
        <sz val="11"/>
        <color rgb="FFFF0000"/>
        <rFont val="Cambria"/>
        <family val="1"/>
      </rPr>
      <t xml:space="preserve">
</t>
    </r>
  </si>
  <si>
    <r>
      <rPr>
        <b/>
        <sz val="11"/>
        <rFont val="Cambria"/>
        <family val="1"/>
      </rPr>
      <t xml:space="preserve">Validación para evaluar el EAD  Operaciones Contingentes Tipo 5  Lineas de crédito compromiso de desembolso.
</t>
    </r>
    <r>
      <rPr>
        <sz val="11"/>
        <rFont val="Cambria"/>
        <family val="1"/>
      </rPr>
      <t xml:space="preserve">
Cuando el TipoOperacionSFN es 1 y el campo "TipoOperacion"  tiene el valor  5,  el monto indicado en el campo  EAD debe ser igual a:
la sumatoria de los saldos  (SaldoPorDesembolsarConCompromiso ) +  SaldoComisionesOperacionesContingente. + el valor reportado en el campo "SaldoCuentaCobrarAsociada" del Archivo de Cuentas por Cobrar .
Se acepta una holgura de +/- 1000.
</t>
    </r>
  </si>
  <si>
    <t xml:space="preserve">
Cuando  el campo "TipoOperacion" es 1 y la "FechaVencimiento" es mayor a la "FechaVencimiento" reportada en el período anterior;  el campo "TipoModificacion", en el Archivo Modificadas, debe indicar 0 (Prorroga) ó 5 (Readecuada) ú 11 (Restructuracion ampliacion del plazo);  si es menor, el campo "TipoModificacion", en el Archivo Modificadas,  debe ser 5 ó 27.  Esta validación no aplica cuando el IdDeudor es 4000001021 ó 4000000019. Si la operación no existe en el periodo anterior, no se considerará una inconsistencia.
</t>
  </si>
  <si>
    <t xml:space="preserve">Cuando  el campo "TipoOperacion" es 1  y el campo "FrecuenciaPagoActualPrincipal"  es diferente a la "FrecuenciaPagoActualPrincipal" al del período anterior, el campo "TipoModificacion", en el Archivo Modificadas,  debe indicar 5 (Readecuada). Siempre que ninguno de estos campos sea nulo.  Si la operación no existe en el periodo anterior, no se considerará una inconsistencia.
</t>
  </si>
  <si>
    <t xml:space="preserve">Cuando  el campo "TipoOperacion" es 1 y el campo "FrecuenciaPagoActualIntereses" es diferente a la "FrecuenciaPagoActualIntereses" al del período anterior, el campo "TipoModificacion", en el Archivo Modificadas,  debe indicar 5 (Readecuada). Siempre que ninguno de estos campos sea nulo.  Si la operación no existe en el periodo anterior, no se considerará una inconsistencia.
</t>
  </si>
  <si>
    <t xml:space="preserve">Cuando el campo "TipoOperacionSFN" es 1 y el "TipoOperacion" es 1 y el campo "Plazo" del período en estudio es mayor al  "Plazo" del período anterior, el campo "TipoModificacion", en el Archivo Modificadas,  debe indicar 5 (Readecuada);  si es menor, el campo "TipoModificacion", en el Archivo Modificadas,   debe ser 5 ó 27.  Esta validación no aplica cuando el IdDeudor es 4000001021 ó 4000000019.   Si la operación no existe en el periodo anterior, no se considerará una inconsistencia.
</t>
  </si>
  <si>
    <t xml:space="preserve">Cuando  el campo "TipoOperacion" es 1 y el campo "TipoCuotaPrincipal" es diferente al "TipoCuotaPrincipal" del período anterior, el campo "TipoModificacion", en el Archivo Modificadas,  debe indicar 5 (Readecuada).
Si la operación no existe en el periodo anterior, no se considerará una inconsistencia.
</t>
  </si>
  <si>
    <r>
      <t xml:space="preserve">Cuando el campo “FechaFormalizacion” es posterior a 31/08/2006, el dato del campo “TipoActividadEconomica”  del Archivo de Actividad Económica debe corresponder a un valor existente de Tabla Tipo_Actividad_Economica en la columna denominada “CODIGO A PARTIR DE 01/09/2006”.
</t>
    </r>
    <r>
      <rPr>
        <sz val="11"/>
        <color rgb="FFFF0000"/>
        <rFont val="Cambria"/>
        <family val="1"/>
      </rPr>
      <t>Inactiva</t>
    </r>
  </si>
  <si>
    <r>
      <rPr>
        <sz val="11"/>
        <rFont val="Cambria"/>
        <family val="1"/>
      </rPr>
      <t>El "TipoSegmento" debe ser 7,  únicamente para las operaciones con el TipoOperacionSFN igual a 1 y solo para las operaciones reportadas con alguno de los códigos 4, 5, 6 ó 7 en el campo TipoCarteraCrediticia;  cuando la sumatoria del campo "SaldoOperacionSegmentacion" de las operaciones del deudor,  en cada fecha corte de información de los últimos 12 meses (incluyendo el mes actual), al menos en una oportunidad  muestra un monto menor o igual a  500,00 millones de colones.  Aplica cuando el deudor tenga entre todas sus operaciones  al menos una operación reportada con alguno de los código 4, 5, 6 ó 7 en el campo  "TipoCarteraCrediticia".
Se exceptúa los deudores que el campo “IdGrupoInteresEconomico” del Archivo de Deudores registra un valor diferente a nulo o cero y el valor del campo TipoPersonaDeudor sea diferente a 1, 3 ó 5; ó los deudores que son supervisados  por la SUGEF o alguna Superintendencia adscrita al CONASSIF.</t>
    </r>
    <r>
      <rPr>
        <strike/>
        <sz val="11"/>
        <rFont val="Cambria"/>
        <family val="1"/>
      </rPr>
      <t xml:space="preserve">
</t>
    </r>
    <r>
      <rPr>
        <sz val="11"/>
        <rFont val="Cambria"/>
        <family val="1"/>
      </rPr>
      <t>Nota:  Considerar que los registros clasificados previamente en la evaluación de las validaciones 150, 151, 152, 153 y 154 de este archivo, no deben ser evaluadas en esta validación.   (Validaciones relacionadas 150, 151, 152, 153,154 y 413)</t>
    </r>
    <r>
      <rPr>
        <strike/>
        <sz val="11"/>
        <rFont val="Cambria"/>
        <family val="1"/>
      </rPr>
      <t xml:space="preserve">
</t>
    </r>
  </si>
  <si>
    <r>
      <t>Cuando el TipoOperacion SFN es igual a 1 y la fecha indicada en el campo "FechaFormalizacion" es mayor o igual a 17 setiembre 2016</t>
    </r>
    <r>
      <rPr>
        <sz val="12"/>
        <color theme="1"/>
        <rFont val="Cambria"/>
        <family val="1"/>
      </rPr>
      <t xml:space="preserve"> y el campo "CodigoPaisDestinoCredito" es igual al código de Costa Rica</t>
    </r>
    <r>
      <rPr>
        <sz val="11"/>
        <color theme="1"/>
        <rFont val="Cambria"/>
        <family val="1"/>
      </rPr>
      <t xml:space="preserve">; el campo "DistritoDestinoCredito" debe tener valor. </t>
    </r>
  </si>
  <si>
    <r>
      <rPr>
        <sz val="11"/>
        <color theme="1"/>
        <rFont val="Cambria"/>
        <family val="1"/>
      </rPr>
      <t>El campo "TipoProgramaAutorizadoSBD" debe existir en la tabla "TIPO_PROGRAMA_AUTORIZADO_SBD"</t>
    </r>
    <r>
      <rPr>
        <b/>
        <sz val="11"/>
        <color theme="1"/>
        <rFont val="Cambria"/>
        <family val="1"/>
      </rPr>
      <t xml:space="preserve">
</t>
    </r>
    <r>
      <rPr>
        <b/>
        <sz val="11"/>
        <color rgb="FFFF0000"/>
        <rFont val="Cambria"/>
        <family val="1"/>
      </rPr>
      <t>INACTIVA</t>
    </r>
  </si>
  <si>
    <r>
      <rPr>
        <sz val="11"/>
        <color rgb="FF000000"/>
        <rFont val="Cambria"/>
        <family val="1"/>
      </rPr>
      <t>Para todas las operaciones donde el "TipoOperacionSFN" es 1, el valor del campo “CodigoCategoriaRiesgo” debe ser mayor o igual a 4 cuando el deudor no mantenga una autorización específica vigente con la entidad para que se le consulte su información en el Centro de Información Crediticia (CIC). La autorización debe estar vigente al último día natural de la fecha corte de recepción de la información.</t>
    </r>
    <r>
      <rPr>
        <b/>
        <sz val="11"/>
        <color rgb="FF000000"/>
        <rFont val="Cambria"/>
        <family val="1"/>
      </rPr>
      <t xml:space="preserve"> 
</t>
    </r>
    <r>
      <rPr>
        <b/>
        <sz val="11"/>
        <color rgb="FFFF0000"/>
        <rFont val="Cambria"/>
        <family val="1"/>
      </rPr>
      <t xml:space="preserve">
INACTIVA</t>
    </r>
  </si>
  <si>
    <t xml:space="preserve">La sumatoria de los campos “MontoEstimacionEspecifica” y “MontoEstimacionAvales” de todas las operaciones crediticias del período, debe ser menor o igual a la sumatoria del monto indicado en las cuentas “13901000”, “13910000" , “13952M01" y "13902000" del XML Contable Estado.
</t>
  </si>
  <si>
    <r>
      <t xml:space="preserve">El campo que conforma la llave del archivo Origen de los Recursos es: </t>
    </r>
    <r>
      <rPr>
        <b/>
        <sz val="11"/>
        <color rgb="FF0070C0"/>
        <rFont val="Cambria"/>
        <family val="1"/>
      </rPr>
      <t>IdOperacionCredito</t>
    </r>
    <r>
      <rPr>
        <sz val="11"/>
        <color rgb="FF0070C0"/>
        <rFont val="Cambria"/>
        <family val="1"/>
      </rPr>
      <t xml:space="preserve"> y </t>
    </r>
    <r>
      <rPr>
        <b/>
        <sz val="11"/>
        <color rgb="FF0070C0"/>
        <rFont val="Cambria"/>
        <family val="1"/>
      </rPr>
      <t>TipoOrigenRecursos</t>
    </r>
  </si>
  <si>
    <r>
      <t xml:space="preserve">
Corresponde al código de la tabla Tipo_Persona que se le debe asignar a la otra entidad participante del crédito sindicado, y éste solo solo puede ser: 1 ó 2 ó 3 ó 4 ó 5 ó 6 ó 13.
--------------------------------------
</t>
    </r>
    <r>
      <rPr>
        <b/>
        <sz val="11"/>
        <color rgb="FF0070C0"/>
        <rFont val="Cambria"/>
        <family val="1"/>
      </rPr>
      <t>Referirse a la tabla: Tipo_Persona.</t>
    </r>
    <r>
      <rPr>
        <sz val="11"/>
        <color theme="1"/>
        <rFont val="Cambria"/>
        <family val="1"/>
      </rPr>
      <t xml:space="preserve">
</t>
    </r>
  </si>
  <si>
    <t>Cuando el campo "TipoMitigador" es 25 ó 26, el campo "IdGarantiaTraspaso" debe tener un valor DISTINTO a "NoAplica" y el campo "TipoDocumentoLegal" debe ser 23 ó 24.</t>
  </si>
  <si>
    <t>Para todos los registros donde el TipoMitigador es 30, la sumatoria del campo "ValorAjustadoGarantia" no debe ser mayor al monto reportado en el campo "MontoAvalado" cuando  el "IdFiador" 4000042152 "FODEMIPYME" en el Archivo Garantias Fiduciarias.</t>
  </si>
  <si>
    <t>Para todos los registros donde el TipoMitigador es 31, la sumatoria del campo "ValorAjustadoGarantia" no debe ser mayor al monto reportado en el campo "MontoAvalado" cuando "IdFiador" es "3007782679" (FONADE) en el Archivo Garantias Fiduciarias.
Nota se corre una sola vez para el archivo de Garantía de Operaciones.</t>
  </si>
  <si>
    <t>Cuando el "TipoMitigador" es 1 , 2, 3, 7 ó 9 y el TipoOpeacionSFN tiene el valor de 1 en el Archivo de Operaciones y el valor del campo TipoInscripciónGarantia no es igual a 3 (inscrita) en el Archivo de Garantía de Operaciones, el "ValorAjustadoGarantia" debe ser cero.</t>
  </si>
  <si>
    <t>El archivo de Fideicomisos permite reportar información básica de los fideicomisos de garantías remitidas por la entidad.
La información de los bienes fideicometidos se deberá de remitir en cada uno de los Archivos de garantía de acuerdo a la naturaleza del bien; en el Archivo de Garantía de Operaciones, se va a identificar (con un número) cuando corresponda, si el bien forma parte de un patrimonio fideicometido.</t>
  </si>
  <si>
    <r>
      <t xml:space="preserve">El campo llave del XML de Operaciones No Reportadas es: </t>
    </r>
    <r>
      <rPr>
        <b/>
        <sz val="11"/>
        <color rgb="FF0070C0"/>
        <rFont val="Cambria"/>
        <family val="1"/>
      </rPr>
      <t>IdOperacion.</t>
    </r>
  </si>
  <si>
    <r>
      <t xml:space="preserve">
Código de tipo de persona del campo “IdDeudor”, y éste solo solo puede ser: 1 ó 2 ó 3 ó 4 ó 5 ó 6 ó 13.
------------------------------------------------------------------------
</t>
    </r>
    <r>
      <rPr>
        <b/>
        <sz val="11"/>
        <color rgb="FF0070C0"/>
        <rFont val="Cambria"/>
        <family val="1"/>
      </rPr>
      <t>Referirse a la tabla: Tipo_Persona</t>
    </r>
    <r>
      <rPr>
        <sz val="11"/>
        <color theme="1"/>
        <rFont val="Cambria"/>
        <family val="1"/>
      </rPr>
      <t xml:space="preserve">
</t>
    </r>
  </si>
  <si>
    <r>
      <t xml:space="preserve">
Código del tipo de motivo de la liquidación.
------------------------------------------------------------------------
</t>
    </r>
    <r>
      <rPr>
        <b/>
        <sz val="11"/>
        <color rgb="FF0070C0"/>
        <rFont val="Cambria"/>
        <family val="1"/>
      </rPr>
      <t>Referirse a la Tabla: Tipo_Motivo_Operación_No_Reportada</t>
    </r>
    <r>
      <rPr>
        <sz val="11"/>
        <color rgb="FF0070C0"/>
        <rFont val="Cambria"/>
        <family val="1"/>
      </rPr>
      <t xml:space="preserve">
</t>
    </r>
  </si>
  <si>
    <t>&lt;FechaVencimientoCuentaCobrarAsociada/&gt;</t>
  </si>
  <si>
    <r>
      <t xml:space="preserve">Cuando el valor del campo "TipoOperacion" es 3, el valor del campo "TipoCarteraCrediticia" puede tener los valores 2, </t>
    </r>
    <r>
      <rPr>
        <b/>
        <sz val="11"/>
        <color rgb="FF00B050"/>
        <rFont val="Cambria"/>
        <family val="1"/>
      </rPr>
      <t>4, 5, 6, 7</t>
    </r>
    <r>
      <rPr>
        <b/>
        <sz val="11"/>
        <rFont val="Cambria"/>
        <family val="1"/>
      </rPr>
      <t xml:space="preserve"> y viceversa (Cuando el valor del campo "TipoCarteraCrediticia" es 2, </t>
    </r>
    <r>
      <rPr>
        <b/>
        <sz val="11"/>
        <color rgb="FF00B050"/>
        <rFont val="Cambria"/>
        <family val="1"/>
      </rPr>
      <t>4, 5, 6, y 7;</t>
    </r>
    <r>
      <rPr>
        <b/>
        <sz val="11"/>
        <rFont val="Cambria"/>
        <family val="1"/>
      </rPr>
      <t xml:space="preserve"> el valor del campo "TipoOperacion" debe ser 3).
</t>
    </r>
    <r>
      <rPr>
        <b/>
        <sz val="11"/>
        <color rgb="FFFF0000"/>
        <rFont val="Cambria"/>
        <family val="1"/>
      </rPr>
      <t>INACTIVA</t>
    </r>
  </si>
  <si>
    <t>La combinación de los campos "TipoPersonaDeudor", "IdDeudor", "IdOperacionCredito", "IdBienRealizable" no deben repetirse.</t>
  </si>
  <si>
    <r>
      <t xml:space="preserve">Cuando el código del campo “TipoDeudorSFN” es 4, 5, 6, 7 y el campo “FechaFormalizacion” del archivo de operaciones crediticias es igual o mayor a la fecha “01/10/2016” y al menos un registro en campo TipoMonedaOperacion sea diferente a 1 ó 4, en todas sus operaciones incluidas las codeudas, el valor del campo “RiesgoCambiarioDeudor” debe ser igual o mayor a cero.
</t>
    </r>
    <r>
      <rPr>
        <b/>
        <sz val="11"/>
        <color rgb="FFFF0000"/>
        <rFont val="Cambria"/>
        <family val="1"/>
      </rPr>
      <t>Vigencia:   CORTE OCTUBRE 2025</t>
    </r>
  </si>
  <si>
    <r>
      <t xml:space="preserve">
Cuando el código del campo “TipoDeudorSFN” es 1, 6, 7 y el campo “FechaFormalizacion” del archivo de operaciones crediticias es igual o mayor a la fecha “17/09/2016” y al menos un registro en campo TipoMonedaOperacion sea diferente a 1 ó 4, en todas sus operaciones incluidas las codeudas, el valor del campo “RiesgoCambiarioDeudor” debedebe ser igual o mayor a cero.
</t>
    </r>
    <r>
      <rPr>
        <b/>
        <sz val="11"/>
        <color rgb="FFFF0000"/>
        <rFont val="Cambria"/>
        <family val="1"/>
      </rPr>
      <t>Vigencia:   CORTE OCTUBRE 2025</t>
    </r>
  </si>
  <si>
    <r>
      <t xml:space="preserve">Los códigos de los campos "TipoFrecuenciaPagoActualPrincipal", "TipoFrecuenciaPagoActualIntereses" y "TipoFrecuenciaAjusteTasaInteresVariable"
no deben ser superiores a 12.
</t>
    </r>
    <r>
      <rPr>
        <b/>
        <sz val="11"/>
        <color rgb="FFFF0000"/>
        <rFont val="Cambria"/>
        <family val="1"/>
      </rPr>
      <t>Vigencia:    CORTE OCTUBRE 2025</t>
    </r>
  </si>
  <si>
    <r>
      <t xml:space="preserve">Cuando el campo "IdOperacionCredito" exista en el Archivo de Operaciones y su vez el campo "TipoOperacion" es 1, 2, 3 ó 7 , el valor del campo “TipoOrigenRecursos" del periodo actual debe ser igual al valor del período anterior. Si la operación no existe en el periodo anterior, no se considerará una inconsistencia.
</t>
    </r>
    <r>
      <rPr>
        <b/>
        <sz val="11"/>
        <color rgb="FFFF0000"/>
        <rFont val="Cambria"/>
        <family val="1"/>
      </rPr>
      <t>Vigencia:    CORTE OCTUBRE 2025</t>
    </r>
  </si>
  <si>
    <r>
      <t xml:space="preserve">Cuando el campo 'CuentaContableCuentaCobrarAsociada' es igual a 138.41.x.00 y el campo SaldoCuentaCobrarAsociada es 0 y el XML del Contable en el campo 'SaldoFinal' sea igual a 0; el Archivo 5107 Cuentas por Cobrar no debe ser remitido.
</t>
    </r>
    <r>
      <rPr>
        <b/>
        <sz val="11"/>
        <color rgb="FFFF0000"/>
        <rFont val="Cambria"/>
        <family val="1"/>
      </rPr>
      <t>Vigencia:   CORTE OCTUBRE 2025</t>
    </r>
  </si>
  <si>
    <r>
      <rPr>
        <sz val="11"/>
        <rFont val="Cambria"/>
        <family val="1"/>
      </rPr>
      <t>Cuando la combinación “IdOperaciónCredito”, “TipoPersonaCodeudor” y “IdCodeudor” del período anterior no se encuentra en el período actual, deben reportarse los código 28 (Eliminación de codeudor) ó  29 (Cuando corresponda a un cambio de número de cédula) en el campo “TipoModificacion” del archivo "Modificaciones" ó en caso de no reportarse los códigos anteriores, debe estar reportado el mismo "IdOperacion" en el Archivo de Operaciones No Reportadas.</t>
    </r>
    <r>
      <rPr>
        <sz val="11"/>
        <color rgb="FF00B050"/>
        <rFont val="Cambria"/>
        <family val="1"/>
      </rPr>
      <t xml:space="preserve">
</t>
    </r>
    <r>
      <rPr>
        <b/>
        <sz val="11"/>
        <color rgb="FFFF0000"/>
        <rFont val="Cambria"/>
        <family val="1"/>
      </rPr>
      <t>Vigencia:  CORTE OCTUBRE 2025</t>
    </r>
  </si>
  <si>
    <r>
      <t xml:space="preserve">El campo IndicadorFormaTraspasoBien no debe aceptar valores mayores a 2
</t>
    </r>
    <r>
      <rPr>
        <b/>
        <sz val="11"/>
        <color rgb="FFFF0000"/>
        <rFont val="Cambria"/>
        <family val="1"/>
      </rPr>
      <t>Vigencia:  CORTE OCTUBRE 2025</t>
    </r>
    <r>
      <rPr>
        <sz val="11"/>
        <rFont val="Cambria"/>
        <family val="1"/>
      </rPr>
      <t xml:space="preserve">
</t>
    </r>
  </si>
  <si>
    <r>
      <t xml:space="preserve">Cuando el valor del campo "IndicadorFormaTraspasoBien" es igual a 1, el valor del campo "IdGarantiaTraspaso" debe ser igual al campo "IdFideicomisoGarantia" del Archivo "5115 Fideicomisos".
</t>
    </r>
    <r>
      <rPr>
        <b/>
        <sz val="11"/>
        <color rgb="FFFF0000"/>
        <rFont val="Cambria"/>
        <family val="1"/>
      </rPr>
      <t>Vigencia:  CORTE OCTUBRE 2025</t>
    </r>
  </si>
  <si>
    <r>
      <t xml:space="preserve">Cuando el valor del campo "IndicadorFormaTraspasoBien" es igual a 2, el valor del campo "IdGarantiaTraspaso"  debe ser igual al campo "IdGarantiaMobiliaria" del Archivo "5122 - Garantías Mobiliarias".
</t>
    </r>
    <r>
      <rPr>
        <b/>
        <sz val="11"/>
        <color rgb="FFFF0000"/>
        <rFont val="Cambria"/>
        <family val="1"/>
      </rPr>
      <t>Vigencia:  CORTE OCTUBRE 2025</t>
    </r>
  </si>
  <si>
    <r>
      <t xml:space="preserve"> Cuando el valor del campo "IdFideicomisoGarantia" es igual al campo "IdGarantiaTraspaso" del Archivo " 5113 - GarantiasOperacion"; el campo "IndicadorFormaTraspasoBien" debe ser igual a 1. 
</t>
    </r>
    <r>
      <rPr>
        <b/>
        <sz val="11"/>
        <color rgb="FFFF0000"/>
        <rFont val="Cambria"/>
        <family val="1"/>
      </rPr>
      <t>Vigencia:   CORTE OCTUBRE 2025</t>
    </r>
  </si>
  <si>
    <r>
      <t xml:space="preserve">
Cuando en el Archivo de Operaciones No Reportadas el campo “MotivoLiquidacion” es 3, se debe cumplir para ese registro que el valor del campo “IdOperacionNueva” exista en el campo “IdOperacionCredito” del </t>
    </r>
    <r>
      <rPr>
        <b/>
        <sz val="11"/>
        <rFont val="Cambria"/>
        <family val="1"/>
      </rPr>
      <t>Archivo Modificaciones</t>
    </r>
    <r>
      <rPr>
        <sz val="11"/>
        <rFont val="Cambria"/>
        <family val="1"/>
      </rPr>
      <t xml:space="preserve"> con el  valor 3 ó </t>
    </r>
    <r>
      <rPr>
        <b/>
        <sz val="11"/>
        <color rgb="FF00B050"/>
        <rFont val="Cambria"/>
        <family val="1"/>
      </rPr>
      <t>27</t>
    </r>
    <r>
      <rPr>
        <sz val="11"/>
        <rFont val="Cambria"/>
        <family val="1"/>
      </rPr>
      <t xml:space="preserve"> en el campo “TipoModificacion”.
</t>
    </r>
    <r>
      <rPr>
        <sz val="11"/>
        <color rgb="FFFF0000"/>
        <rFont val="Cambria"/>
        <family val="1"/>
      </rPr>
      <t xml:space="preserve">
</t>
    </r>
    <r>
      <rPr>
        <b/>
        <sz val="11"/>
        <color rgb="FFFF0000"/>
        <rFont val="Cambria"/>
        <family val="1"/>
      </rPr>
      <t>Vigencia:    CORTE OCTUBRE 2025.</t>
    </r>
  </si>
  <si>
    <r>
      <t xml:space="preserve">Cuando el valor del campo "IdGarantiaMobiliaria"  es igual al valor del campo "IdGarantiaTraspaso" del Archivo "5113 - GarantiasOperacion"; el campo "IndicadorFormaTraspasoBien" debe ser igual a 2
</t>
    </r>
    <r>
      <rPr>
        <b/>
        <sz val="11"/>
        <color rgb="FFFF0000"/>
        <rFont val="Cambria"/>
        <family val="1"/>
      </rPr>
      <t>Vigencia:  CORTE OCTUBRE 2025</t>
    </r>
  </si>
  <si>
    <r>
      <t xml:space="preserve">Cuando el "PorcentajePonderadorSPD ó el PorcentajePonderadorSPC" es igual a 25% el valor del campo PorcentajeIndicadorLTV debe ser menor o igual a 40% y el campo TipoCarteraCrediticia debe ser 3.
</t>
    </r>
    <r>
      <rPr>
        <sz val="11"/>
        <color rgb="FFFF0000"/>
        <rFont val="Cambria"/>
        <family val="1"/>
      </rPr>
      <t xml:space="preserve">
</t>
    </r>
    <r>
      <rPr>
        <b/>
        <sz val="11"/>
        <color rgb="FFFF0000"/>
        <rFont val="Cambria"/>
        <family val="1"/>
      </rPr>
      <t>Vigencia:   CORTE NOVIEMBRE 2025</t>
    </r>
  </si>
  <si>
    <r>
      <t xml:space="preserve">Cuando el "PorcentajePonderadorSPD ó el PorcentajePonderadorSPC" es igual a 30% el valor del campo PorcentajeIndicadorLTV debe ser mayor a 40% y menor o igual a 60% y el campo TipoCarteraCrediticia debe ser 3.
</t>
    </r>
    <r>
      <rPr>
        <sz val="11"/>
        <color rgb="FFFF0000"/>
        <rFont val="Cambria"/>
        <family val="1"/>
      </rPr>
      <t xml:space="preserve">
</t>
    </r>
    <r>
      <rPr>
        <b/>
        <sz val="11"/>
        <color rgb="FFFF0000"/>
        <rFont val="Cambria"/>
        <family val="1"/>
      </rPr>
      <t>Vigencia:   CORTE NOVIEMBRE 2025</t>
    </r>
  </si>
  <si>
    <r>
      <t xml:space="preserve">Cuando el "PorcentajePonderadorSPD ó el PorcentajePonderadorSPC" es igual a 40% el valor del campo PorcentajeIndicadorLTV debe ser mayor a 60% y menor o igual a 80% y el campo TipoCarteraCrediticia debe ser 3.
</t>
    </r>
    <r>
      <rPr>
        <b/>
        <sz val="11"/>
        <color rgb="FFFF0000"/>
        <rFont val="Cambria"/>
        <family val="1"/>
      </rPr>
      <t xml:space="preserve">
Vigencia:   CORTE NOVIEMBRE 2025</t>
    </r>
  </si>
  <si>
    <r>
      <t xml:space="preserve">Cuando el "PorcentajePonderadorSPD ó el PorcentajePonderadorSPC" es igual a 50% el valor del campo PorcentajeIndicadorLTV debe ser mayor a 80% y menor o igual a 90% y el campo TipoCarteraCrediticia debe ser 3.
</t>
    </r>
    <r>
      <rPr>
        <b/>
        <sz val="11"/>
        <color rgb="FFFF0000"/>
        <rFont val="Cambria"/>
        <family val="1"/>
      </rPr>
      <t xml:space="preserve">
Vigencia:   CORTE NOVIEMBRE 2025</t>
    </r>
  </si>
  <si>
    <r>
      <t xml:space="preserve">Cuando el "PorcentajePonderadorSPD ó el PorcentajePonderadorSPC" es igual a 60% el valor del campo PorcentajeIndicadorLTV debe ser mayor a 90% y menor o igual a 100% y el campo TipoCarteraCrediticia debe ser 3.
</t>
    </r>
    <r>
      <rPr>
        <b/>
        <sz val="11"/>
        <color rgb="FFFF0000"/>
        <rFont val="Cambria"/>
        <family val="1"/>
      </rPr>
      <t xml:space="preserve">
Vigencia:   CORTE NOVIEMBRE 2025
</t>
    </r>
  </si>
  <si>
    <r>
      <t xml:space="preserve">Cuando el “PorcentajePonderadorSPD ó el PorcentajePonderadorSPC” es igual a 80% el valor del campo PorcentajeIndicadorLTV debe ser mayor a 100% y el campo TipoCarteraCrediticia debe ser 3.
</t>
    </r>
    <r>
      <rPr>
        <b/>
        <sz val="11"/>
        <color rgb="FFFF0000"/>
        <rFont val="Cambria"/>
        <family val="1"/>
      </rPr>
      <t xml:space="preserve">
Vigencia:   CORTE NOVIEMBRE 2025</t>
    </r>
  </si>
  <si>
    <r>
      <t xml:space="preserve">Validación # 47X: Cuando el "TipoOperacion" es 1, 2 ó 3 siempre y cuando el "IdOperacion" es diferente a IdLinea ó el "TipoOperacion" es 4,5,6 o 7, el campo “TipoAsignaciónCalificación” en el Archivo de Deudores es igual a 0, además el campo "TipoCarteraCrediticia" en el Archivo de Operaciones es diferente de 3, y el "TipoOperacionSFN" es diferente de 4 entonces; el valor que se indique en el campo "PorcentajePonderadorSPD" ó en el campo “PorcentajePonderador SPC” debe ser igual a 100%.
</t>
    </r>
    <r>
      <rPr>
        <b/>
        <sz val="11"/>
        <color rgb="FFFF0000"/>
        <rFont val="Cambria"/>
        <family val="1"/>
      </rPr>
      <t xml:space="preserve">Vigencia:   CORTE NOVIEMBRE 2025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</si>
</sst>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quot;.&quot;"/>
    <numFmt numFmtId="165" formatCode="&quot;En la vrs.1(30 junio), tenía el # &quot;00"/>
    <numFmt numFmtId="166" formatCode="00\."/>
    <numFmt numFmtId="167" formatCode="&quot;2023_&quot;0"/>
    <numFmt numFmtId="168" formatCode="##\."/>
  </numFmts>
  <fonts count="273" x14ac:knownFonts="1">
    <font>
      <sz val="11"/>
      <color theme="1"/>
      <name val="Calibri"/>
      <family val="2"/>
      <scheme val="minor"/>
    </font>
    <font>
      <u/>
      <sz val="11"/>
      <color theme="10"/>
      <name val="Calibri"/>
      <family val="2"/>
      <scheme val="minor"/>
    </font>
    <font>
      <sz val="10"/>
      <color theme="1"/>
      <name val="Cambria"/>
      <family val="1"/>
    </font>
    <font>
      <b/>
      <sz val="10"/>
      <color theme="1"/>
      <name val="Cambria"/>
      <family val="1"/>
    </font>
    <font>
      <b/>
      <sz val="10"/>
      <color rgb="FFFFFFFF"/>
      <name val="Cambria"/>
      <family val="1"/>
    </font>
    <font>
      <sz val="10"/>
      <color rgb="FF000000"/>
      <name val="Cambria"/>
      <family val="1"/>
    </font>
    <font>
      <sz val="10"/>
      <name val="Arial"/>
      <family val="2"/>
    </font>
    <font>
      <sz val="10"/>
      <color rgb="FFFFFFFF"/>
      <name val="Cambria"/>
      <family val="1"/>
    </font>
    <font>
      <sz val="11"/>
      <color rgb="FFFF0000"/>
      <name val="Calibri"/>
      <family val="2"/>
      <scheme val="minor"/>
    </font>
    <font>
      <sz val="9"/>
      <color theme="1"/>
      <name val="Times New Roman"/>
      <family val="1"/>
    </font>
    <font>
      <b/>
      <sz val="10"/>
      <color rgb="FF000000"/>
      <name val="Cambria"/>
      <family val="1"/>
    </font>
    <font>
      <sz val="7"/>
      <color rgb="FF000000"/>
      <name val="Cambria"/>
      <family val="1"/>
    </font>
    <font>
      <sz val="10"/>
      <color theme="1"/>
      <name val="MS Mincho"/>
      <family val="3"/>
    </font>
    <font>
      <sz val="9"/>
      <color rgb="FF000000"/>
      <name val="Cambria"/>
      <family val="1"/>
    </font>
    <font>
      <sz val="7"/>
      <color theme="1"/>
      <name val="Cambria"/>
      <family val="1"/>
    </font>
    <font>
      <u/>
      <sz val="14"/>
      <color rgb="FF000000"/>
      <name val="Cambria"/>
      <family val="1"/>
    </font>
    <font>
      <u/>
      <sz val="10"/>
      <color rgb="FF000000"/>
      <name val="Cambria"/>
      <family val="1"/>
    </font>
    <font>
      <b/>
      <u/>
      <sz val="10"/>
      <color rgb="FF000000"/>
      <name val="Cambria"/>
      <family val="1"/>
    </font>
    <font>
      <sz val="7"/>
      <color rgb="FFFFFFFF"/>
      <name val="Cambria"/>
      <family val="1"/>
    </font>
    <font>
      <sz val="11"/>
      <color theme="1"/>
      <name val="Cambria"/>
      <family val="1"/>
    </font>
    <font>
      <b/>
      <sz val="11"/>
      <color theme="1"/>
      <name val="Cambria"/>
      <family val="1"/>
    </font>
    <font>
      <b/>
      <sz val="9"/>
      <color rgb="FF000000"/>
      <name val="Cambria"/>
      <family val="1"/>
    </font>
    <font>
      <b/>
      <sz val="11"/>
      <color theme="9" tint="0.59999389629810485"/>
      <name val="Calibri"/>
      <family val="2"/>
      <scheme val="minor"/>
    </font>
    <font>
      <b/>
      <sz val="11"/>
      <color theme="1"/>
      <name val="Calibri"/>
      <family val="2"/>
      <scheme val="minor"/>
    </font>
    <font>
      <b/>
      <sz val="11"/>
      <color rgb="FFFFFFFF"/>
      <name val="Cambria"/>
      <family val="1"/>
    </font>
    <font>
      <b/>
      <sz val="11"/>
      <color rgb="FF000000"/>
      <name val="Cambria"/>
      <family val="1"/>
    </font>
    <font>
      <sz val="11"/>
      <color rgb="FF000000"/>
      <name val="Cambria"/>
      <family val="1"/>
    </font>
    <font>
      <b/>
      <sz val="11"/>
      <name val="Cambria"/>
      <family val="1"/>
    </font>
    <font>
      <sz val="11"/>
      <name val="Cambria"/>
      <family val="1"/>
    </font>
    <font>
      <b/>
      <sz val="11"/>
      <color theme="0"/>
      <name val="Cambria"/>
      <family val="1"/>
    </font>
    <font>
      <b/>
      <sz val="11"/>
      <color rgb="FF0070C0"/>
      <name val="Cambria"/>
      <family val="1"/>
    </font>
    <font>
      <sz val="11"/>
      <color rgb="FFFF0000"/>
      <name val="Cambria"/>
      <family val="1"/>
    </font>
    <font>
      <sz val="11"/>
      <color rgb="FF00B050"/>
      <name val="Cambria"/>
      <family val="1"/>
    </font>
    <font>
      <sz val="11"/>
      <color rgb="FF002060"/>
      <name val="Cambria"/>
      <family val="1"/>
    </font>
    <font>
      <sz val="11"/>
      <color rgb="FFFFFFFF"/>
      <name val="Cambria"/>
      <family val="1"/>
    </font>
    <font>
      <sz val="11"/>
      <color theme="0"/>
      <name val="Cambria"/>
      <family val="1"/>
    </font>
    <font>
      <sz val="11"/>
      <color rgb="FF001F5F"/>
      <name val="Cambria"/>
      <family val="1"/>
    </font>
    <font>
      <u/>
      <sz val="11"/>
      <color rgb="FF000000"/>
      <name val="Cambria"/>
      <family val="1"/>
    </font>
    <font>
      <b/>
      <u/>
      <sz val="11"/>
      <color rgb="FF000000"/>
      <name val="Cambria"/>
      <family val="1"/>
    </font>
    <font>
      <sz val="11"/>
      <color rgb="FF00B050"/>
      <name val="Calibri"/>
      <family val="2"/>
      <scheme val="minor"/>
    </font>
    <font>
      <b/>
      <i/>
      <sz val="11"/>
      <color theme="1"/>
      <name val="Cambria"/>
      <family val="1"/>
    </font>
    <font>
      <b/>
      <u/>
      <sz val="11"/>
      <color rgb="FF002060"/>
      <name val="Cambria"/>
      <family val="1"/>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8.25"/>
      <color indexed="8"/>
      <name val="Microsoft Sans Serif"/>
      <family val="2"/>
    </font>
    <font>
      <sz val="8.25"/>
      <color indexed="9"/>
      <name val="Microsoft Sans Serif"/>
      <family val="2"/>
    </font>
    <font>
      <b/>
      <sz val="10"/>
      <color rgb="FFFFFFFF"/>
      <name val="Arial"/>
      <family val="2"/>
    </font>
    <font>
      <b/>
      <sz val="10"/>
      <color rgb="FFFFFFFF"/>
      <name val="Times New Roman"/>
      <family val="1"/>
    </font>
    <font>
      <b/>
      <sz val="10"/>
      <color rgb="FF000000"/>
      <name val="Arial"/>
      <family val="2"/>
    </font>
    <font>
      <sz val="10"/>
      <color rgb="FF000000"/>
      <name val="Times New Roman"/>
      <family val="1"/>
    </font>
    <font>
      <sz val="10"/>
      <color rgb="FF000000"/>
      <name val="Arial"/>
      <family val="2"/>
    </font>
    <font>
      <b/>
      <sz val="10"/>
      <color theme="7" tint="0.79998168889431442"/>
      <name val="Arial"/>
      <family val="2"/>
    </font>
    <font>
      <b/>
      <sz val="10"/>
      <color theme="7" tint="0.79998168889431442"/>
      <name val="Times New Roman"/>
      <family val="1"/>
    </font>
    <font>
      <b/>
      <sz val="20"/>
      <color theme="7" tint="0.79998168889431442"/>
      <name val="Calibri"/>
      <family val="2"/>
      <scheme val="minor"/>
    </font>
    <font>
      <b/>
      <sz val="13"/>
      <color rgb="FF000000"/>
      <name val="Cambria"/>
      <family val="1"/>
    </font>
    <font>
      <sz val="11"/>
      <name val="Calibri"/>
      <family val="2"/>
      <scheme val="minor"/>
    </font>
    <font>
      <b/>
      <sz val="11"/>
      <color rgb="FFFFFFFF"/>
      <name val="Calibri"/>
      <family val="2"/>
      <scheme val="minor"/>
    </font>
    <font>
      <sz val="11"/>
      <color rgb="FFFFFFFF"/>
      <name val="Calibri"/>
      <family val="2"/>
      <scheme val="minor"/>
    </font>
    <font>
      <b/>
      <sz val="11"/>
      <color rgb="FF000000"/>
      <name val="Calibri"/>
      <family val="2"/>
      <scheme val="minor"/>
    </font>
    <font>
      <sz val="11"/>
      <color rgb="FF000000"/>
      <name val="Calibri"/>
      <family val="2"/>
      <scheme val="minor"/>
    </font>
    <font>
      <u/>
      <sz val="11"/>
      <color theme="1"/>
      <name val="Cambria"/>
      <family val="1"/>
    </font>
    <font>
      <u/>
      <sz val="11"/>
      <color theme="10"/>
      <name val="Cambria"/>
      <family val="1"/>
    </font>
    <font>
      <sz val="20"/>
      <color rgb="FFFF0000"/>
      <name val="Calibri"/>
      <family val="2"/>
      <scheme val="minor"/>
    </font>
    <font>
      <b/>
      <sz val="11"/>
      <color rgb="FFFF0000"/>
      <name val="Cambria"/>
      <family val="1"/>
    </font>
    <font>
      <b/>
      <sz val="20"/>
      <color rgb="FF002060"/>
      <name val="Cambria"/>
      <family val="1"/>
    </font>
    <font>
      <sz val="8"/>
      <name val="Calibri"/>
      <family val="2"/>
      <scheme val="minor"/>
    </font>
    <font>
      <u/>
      <sz val="14"/>
      <color theme="10"/>
      <name val="Cambria"/>
      <family val="1"/>
    </font>
    <font>
      <sz val="14"/>
      <color theme="1"/>
      <name val="Cambria"/>
      <family val="1"/>
    </font>
    <font>
      <sz val="11"/>
      <color theme="2" tint="-0.249977111117893"/>
      <name val="Cambria"/>
      <family val="1"/>
    </font>
    <font>
      <b/>
      <sz val="18"/>
      <color theme="1"/>
      <name val="Cambria"/>
      <family val="1"/>
    </font>
    <font>
      <b/>
      <sz val="11"/>
      <color rgb="FF002060"/>
      <name val="Cambria"/>
      <family val="1"/>
    </font>
    <font>
      <sz val="11"/>
      <color rgb="FF0070C0"/>
      <name val="Cambria"/>
      <family val="1"/>
    </font>
    <font>
      <b/>
      <sz val="11"/>
      <color rgb="FF7030A0"/>
      <name val="Cambria"/>
      <family val="1"/>
    </font>
    <font>
      <strike/>
      <sz val="11"/>
      <color rgb="FFFF0000"/>
      <name val="Cambria"/>
      <family val="1"/>
    </font>
    <font>
      <u/>
      <sz val="11"/>
      <color theme="0"/>
      <name val="Calibri"/>
      <family val="2"/>
      <scheme val="minor"/>
    </font>
    <font>
      <b/>
      <sz val="14"/>
      <color theme="1"/>
      <name val="Cambria"/>
      <family val="1"/>
    </font>
    <font>
      <u/>
      <sz val="11"/>
      <color rgb="FF002060"/>
      <name val="Cambria"/>
      <family val="1"/>
    </font>
    <font>
      <sz val="8"/>
      <color theme="1"/>
      <name val="Calibri"/>
      <family val="2"/>
      <scheme val="minor"/>
    </font>
    <font>
      <u/>
      <sz val="14"/>
      <color indexed="30"/>
      <name val="Cambria"/>
      <family val="1"/>
    </font>
    <font>
      <sz val="14"/>
      <color theme="1"/>
      <name val="Calibri"/>
      <family val="2"/>
      <scheme val="minor"/>
    </font>
    <font>
      <b/>
      <u/>
      <sz val="11"/>
      <name val="Cambria"/>
      <family val="1"/>
    </font>
    <font>
      <b/>
      <u/>
      <sz val="11"/>
      <color theme="1"/>
      <name val="Cambria"/>
      <family val="1"/>
    </font>
    <font>
      <b/>
      <sz val="14"/>
      <color theme="0"/>
      <name val="Calibri"/>
      <family val="2"/>
      <scheme val="minor"/>
    </font>
    <font>
      <b/>
      <sz val="16"/>
      <color rgb="FFFF0000"/>
      <name val="Calibri"/>
      <family val="2"/>
      <scheme val="minor"/>
    </font>
    <font>
      <strike/>
      <sz val="11"/>
      <color theme="1"/>
      <name val="Cambria"/>
      <family val="1"/>
    </font>
    <font>
      <sz val="11"/>
      <color indexed="8"/>
      <name val="Cambria"/>
      <family val="1"/>
    </font>
    <font>
      <sz val="11"/>
      <color theme="0" tint="-0.499984740745262"/>
      <name val="Cambria"/>
      <family val="1"/>
    </font>
    <font>
      <sz val="11"/>
      <color theme="0" tint="-0.249977111117893"/>
      <name val="Cambria"/>
      <family val="1"/>
    </font>
    <font>
      <sz val="8"/>
      <color theme="1"/>
      <name val="Cambria"/>
      <family val="1"/>
    </font>
    <font>
      <u/>
      <sz val="8"/>
      <color theme="10"/>
      <name val="Cambria"/>
      <family val="1"/>
    </font>
    <font>
      <b/>
      <sz val="8"/>
      <color rgb="FF000000"/>
      <name val="Cambria"/>
      <family val="1"/>
    </font>
    <font>
      <sz val="9"/>
      <color theme="1"/>
      <name val="Cambria"/>
      <family val="1"/>
    </font>
    <font>
      <b/>
      <sz val="11"/>
      <color rgb="FF00B0F0"/>
      <name val="Cambria"/>
      <family val="1"/>
    </font>
    <font>
      <u/>
      <sz val="11"/>
      <name val="Cambria"/>
      <family val="1"/>
    </font>
    <font>
      <strike/>
      <sz val="11"/>
      <color theme="1"/>
      <name val="Calibri"/>
      <family val="2"/>
      <scheme val="minor"/>
    </font>
    <font>
      <b/>
      <sz val="11"/>
      <color rgb="FFFFFFFF"/>
      <name val="Calibri"/>
      <family val="2"/>
    </font>
    <font>
      <sz val="11"/>
      <color theme="1"/>
      <name val="Calibri"/>
      <family val="2"/>
    </font>
    <font>
      <b/>
      <sz val="14"/>
      <color theme="1"/>
      <name val="Calibri"/>
      <family val="2"/>
      <scheme val="minor"/>
    </font>
    <font>
      <sz val="11"/>
      <name val="Calibri"/>
      <family val="2"/>
    </font>
    <font>
      <i/>
      <sz val="11"/>
      <color theme="1"/>
      <name val="Cambria"/>
      <family val="1"/>
    </font>
    <font>
      <b/>
      <sz val="12"/>
      <color theme="1"/>
      <name val="Cambria"/>
      <family val="1"/>
    </font>
    <font>
      <vertAlign val="subscript"/>
      <sz val="8"/>
      <color theme="1"/>
      <name val="Cambria"/>
      <family val="1"/>
    </font>
    <font>
      <vertAlign val="subscript"/>
      <sz val="11"/>
      <color theme="1"/>
      <name val="Cambria"/>
      <family val="1"/>
    </font>
    <font>
      <sz val="14"/>
      <color theme="0"/>
      <name val="Cambria"/>
      <family val="1"/>
    </font>
    <font>
      <b/>
      <u val="double"/>
      <sz val="11"/>
      <color rgb="FF000000"/>
      <name val="Cambria"/>
      <family val="1"/>
    </font>
    <font>
      <sz val="9"/>
      <color theme="1"/>
      <name val="Calibri"/>
      <family val="2"/>
      <scheme val="minor"/>
    </font>
    <font>
      <sz val="7"/>
      <color theme="1"/>
      <name val="Calibri"/>
      <family val="2"/>
      <scheme val="minor"/>
    </font>
    <font>
      <b/>
      <sz val="8"/>
      <color theme="1"/>
      <name val="Calibri"/>
      <family val="2"/>
      <scheme val="minor"/>
    </font>
    <font>
      <b/>
      <sz val="7"/>
      <color theme="1"/>
      <name val="Calibri"/>
      <family val="2"/>
      <scheme val="minor"/>
    </font>
    <font>
      <i/>
      <strike/>
      <sz val="11"/>
      <color theme="1"/>
      <name val="Calibri"/>
      <family val="2"/>
      <scheme val="minor"/>
    </font>
    <font>
      <sz val="12"/>
      <color theme="1"/>
      <name val="Calibri"/>
      <family val="2"/>
      <scheme val="minor"/>
    </font>
    <font>
      <b/>
      <sz val="14"/>
      <color rgb="FFFF0000"/>
      <name val="Cambria"/>
      <family val="1"/>
    </font>
    <font>
      <strike/>
      <sz val="11"/>
      <color rgb="FF000000"/>
      <name val="Cambria"/>
      <family val="1"/>
    </font>
    <font>
      <strike/>
      <u val="double"/>
      <sz val="11"/>
      <color theme="1"/>
      <name val="Cambria"/>
      <family val="1"/>
    </font>
    <font>
      <b/>
      <sz val="11"/>
      <color rgb="FF00B050"/>
      <name val="Cambria"/>
      <family val="1"/>
    </font>
    <font>
      <b/>
      <sz val="11"/>
      <color rgb="FF00B050"/>
      <name val="Calibri"/>
      <family val="2"/>
      <scheme val="minor"/>
    </font>
    <font>
      <b/>
      <sz val="13"/>
      <color theme="1"/>
      <name val="Arial"/>
      <family val="2"/>
    </font>
    <font>
      <strike/>
      <sz val="11"/>
      <color rgb="FF00B050"/>
      <name val="Calibri"/>
      <family val="2"/>
      <scheme val="minor"/>
    </font>
    <font>
      <strike/>
      <sz val="9"/>
      <color theme="1"/>
      <name val="Calibri"/>
      <family val="2"/>
      <scheme val="minor"/>
    </font>
    <font>
      <sz val="11"/>
      <color theme="0" tint="-0.34998626667073579"/>
      <name val="Calibri"/>
      <family val="2"/>
      <scheme val="minor"/>
    </font>
    <font>
      <strike/>
      <sz val="11"/>
      <color theme="0" tint="-0.34998626667073579"/>
      <name val="Calibri"/>
      <family val="2"/>
      <scheme val="minor"/>
    </font>
    <font>
      <b/>
      <sz val="12"/>
      <color rgb="FF00B050"/>
      <name val="Cambria"/>
      <family val="1"/>
    </font>
    <font>
      <b/>
      <strike/>
      <sz val="8"/>
      <color theme="5" tint="-0.249977111117893"/>
      <name val="Cambria"/>
      <family val="1"/>
    </font>
    <font>
      <b/>
      <strike/>
      <sz val="11"/>
      <color theme="5" tint="-0.249977111117893"/>
      <name val="Cambria"/>
      <family val="1"/>
    </font>
    <font>
      <strike/>
      <sz val="11"/>
      <color theme="5" tint="-0.249977111117893"/>
      <name val="Calibri"/>
      <family val="2"/>
      <scheme val="minor"/>
    </font>
    <font>
      <b/>
      <u/>
      <sz val="10"/>
      <color rgb="FFFF0000"/>
      <name val="Cambria"/>
      <family val="1"/>
    </font>
    <font>
      <b/>
      <sz val="10"/>
      <color rgb="FFFF0000"/>
      <name val="Cambria"/>
      <family val="1"/>
    </font>
    <font>
      <sz val="11"/>
      <color theme="5" tint="-0.499984740745262"/>
      <name val="Cambria"/>
      <family val="1"/>
    </font>
    <font>
      <b/>
      <sz val="14"/>
      <color rgb="FF00B050"/>
      <name val="Calibri"/>
      <family val="2"/>
      <scheme val="minor"/>
    </font>
    <font>
      <sz val="11"/>
      <color theme="9" tint="-0.499984740745262"/>
      <name val="Cambria"/>
      <family val="1"/>
    </font>
    <font>
      <b/>
      <u/>
      <sz val="10"/>
      <color theme="1"/>
      <name val="Cambria"/>
      <family val="1"/>
    </font>
    <font>
      <b/>
      <strike/>
      <sz val="11"/>
      <color theme="1"/>
      <name val="Cambria"/>
      <family val="1"/>
    </font>
    <font>
      <b/>
      <strike/>
      <sz val="8"/>
      <color theme="1"/>
      <name val="Cambria"/>
      <family val="1"/>
    </font>
    <font>
      <i/>
      <sz val="11"/>
      <color rgb="FF000000"/>
      <name val="Cambria"/>
      <family val="1"/>
    </font>
    <font>
      <sz val="11"/>
      <color rgb="FF375623"/>
      <name val="Cambria"/>
      <family val="1"/>
    </font>
    <font>
      <b/>
      <sz val="11"/>
      <color rgb="FF375623"/>
      <name val="Cambria"/>
      <family val="1"/>
    </font>
    <font>
      <b/>
      <sz val="12"/>
      <color rgb="FFFF0000"/>
      <name val="Cambria"/>
      <family val="1"/>
    </font>
    <font>
      <b/>
      <i/>
      <u val="double"/>
      <sz val="12"/>
      <color rgb="FFFF0000"/>
      <name val="Cambria"/>
      <family val="1"/>
    </font>
    <font>
      <i/>
      <u val="double"/>
      <sz val="11"/>
      <color rgb="FF000000"/>
      <name val="Cambria"/>
      <family val="1"/>
    </font>
    <font>
      <b/>
      <i/>
      <u val="double"/>
      <sz val="11"/>
      <color rgb="FF000000"/>
      <name val="Cambria"/>
      <family val="1"/>
    </font>
    <font>
      <b/>
      <i/>
      <sz val="12"/>
      <color rgb="FF00B050"/>
      <name val="Calibri"/>
      <family val="2"/>
      <scheme val="minor"/>
    </font>
    <font>
      <i/>
      <strike/>
      <sz val="10"/>
      <color rgb="FF000000"/>
      <name val="Cambria"/>
      <family val="1"/>
    </font>
    <font>
      <b/>
      <sz val="16"/>
      <color rgb="FF00B050"/>
      <name val="Calibri"/>
      <family val="2"/>
      <scheme val="minor"/>
    </font>
    <font>
      <strike/>
      <sz val="10"/>
      <color theme="1"/>
      <name val="Calibri"/>
      <family val="2"/>
      <scheme val="minor"/>
    </font>
    <font>
      <strike/>
      <sz val="11"/>
      <color theme="0" tint="-0.24994659260841701"/>
      <name val="Cambria"/>
      <family val="1"/>
    </font>
    <font>
      <sz val="14"/>
      <color rgb="FF00B050"/>
      <name val="Cambria"/>
      <family val="1"/>
    </font>
    <font>
      <b/>
      <sz val="11"/>
      <name val="Calibri"/>
      <family val="2"/>
    </font>
    <font>
      <sz val="11"/>
      <color rgb="FF006600"/>
      <name val="Calibri"/>
      <family val="2"/>
    </font>
    <font>
      <sz val="10"/>
      <color theme="1"/>
      <name val="Calibri"/>
      <family val="2"/>
      <scheme val="minor"/>
    </font>
    <font>
      <strike/>
      <sz val="11"/>
      <color rgb="FFFF0000"/>
      <name val="Calibri"/>
      <family val="2"/>
    </font>
    <font>
      <sz val="11"/>
      <color theme="0" tint="-0.249977111117893"/>
      <name val="Calibri"/>
      <family val="2"/>
    </font>
    <font>
      <b/>
      <sz val="11"/>
      <color rgb="FF006600"/>
      <name val="Calibri"/>
      <family val="2"/>
      <scheme val="minor"/>
    </font>
    <font>
      <b/>
      <sz val="11"/>
      <color rgb="FF006600"/>
      <name val="Calibri"/>
      <family val="2"/>
    </font>
    <font>
      <b/>
      <strike/>
      <sz val="11"/>
      <color rgb="FFFF0000"/>
      <name val="Calibri"/>
      <family val="2"/>
    </font>
    <font>
      <b/>
      <sz val="11"/>
      <color theme="0"/>
      <name val="Calibri"/>
      <family val="2"/>
    </font>
    <font>
      <b/>
      <sz val="12"/>
      <color rgb="FF000000"/>
      <name val="Cambria"/>
      <family val="1"/>
    </font>
    <font>
      <strike/>
      <sz val="10"/>
      <color theme="1"/>
      <name val="Cambria"/>
      <family val="1"/>
    </font>
    <font>
      <strike/>
      <sz val="9"/>
      <color theme="1"/>
      <name val="Cambria"/>
      <family val="1"/>
    </font>
    <font>
      <sz val="12"/>
      <color rgb="FF00B050"/>
      <name val="Calibri"/>
      <family val="2"/>
      <scheme val="minor"/>
    </font>
    <font>
      <sz val="10"/>
      <color rgb="FF00B050"/>
      <name val="Calibri"/>
      <family val="2"/>
      <scheme val="minor"/>
    </font>
    <font>
      <strike/>
      <sz val="8"/>
      <color theme="1"/>
      <name val="Cambria"/>
      <family val="1"/>
    </font>
    <font>
      <b/>
      <sz val="11"/>
      <color rgb="FF4472C4"/>
      <name val="Cambria"/>
      <family val="1"/>
    </font>
    <font>
      <i/>
      <sz val="10"/>
      <color rgb="FF000000"/>
      <name val="Cambria"/>
      <family val="1"/>
    </font>
    <font>
      <i/>
      <u/>
      <sz val="10"/>
      <color rgb="FF000000"/>
      <name val="Cambria"/>
      <family val="1"/>
    </font>
    <font>
      <sz val="10"/>
      <color rgb="FFFF0000"/>
      <name val="Cambria"/>
      <family val="1"/>
    </font>
    <font>
      <sz val="12"/>
      <color rgb="FF000000"/>
      <name val="Cambria"/>
      <family val="1"/>
    </font>
    <font>
      <b/>
      <sz val="11"/>
      <color theme="9" tint="-0.499984740745262"/>
      <name val="Cambria"/>
      <family val="1"/>
    </font>
    <font>
      <b/>
      <sz val="14"/>
      <color rgb="FF000000"/>
      <name val="Cambria"/>
      <family val="1"/>
    </font>
    <font>
      <b/>
      <i/>
      <u/>
      <sz val="12"/>
      <color rgb="FF000000"/>
      <name val="Cambria"/>
      <family val="1"/>
    </font>
    <font>
      <b/>
      <i/>
      <sz val="12"/>
      <color rgb="FF000000"/>
      <name val="Cambria"/>
      <family val="1"/>
    </font>
    <font>
      <i/>
      <sz val="9"/>
      <color theme="1"/>
      <name val="Cambria"/>
      <family val="1"/>
    </font>
    <font>
      <b/>
      <u val="double"/>
      <sz val="12"/>
      <color rgb="FFFF0000"/>
      <name val="Cambria"/>
      <family val="1"/>
    </font>
    <font>
      <b/>
      <u val="double"/>
      <sz val="12"/>
      <color rgb="FF000000"/>
      <name val="Cambria"/>
      <family val="1"/>
    </font>
    <font>
      <b/>
      <u/>
      <sz val="12"/>
      <color rgb="FFFF0000"/>
      <name val="Cambria"/>
      <family val="1"/>
    </font>
    <font>
      <u/>
      <sz val="12"/>
      <color rgb="FFFF0000"/>
      <name val="Cambria"/>
      <family val="1"/>
    </font>
    <font>
      <b/>
      <u/>
      <sz val="12"/>
      <color rgb="FF000000"/>
      <name val="Cambria"/>
      <family val="1"/>
    </font>
    <font>
      <sz val="12"/>
      <color theme="1"/>
      <name val="Cambria"/>
      <family val="1"/>
    </font>
    <font>
      <sz val="11"/>
      <color rgb="FF002060"/>
      <name val="Calibri"/>
      <family val="2"/>
      <scheme val="minor"/>
    </font>
    <font>
      <strike/>
      <sz val="10"/>
      <color theme="0" tint="-0.34998626667073579"/>
      <name val="Cambria"/>
      <family val="1"/>
    </font>
    <font>
      <strike/>
      <sz val="11"/>
      <color theme="0" tint="-0.34998626667073579"/>
      <name val="Cambria"/>
      <family val="1"/>
    </font>
    <font>
      <b/>
      <strike/>
      <sz val="10"/>
      <color rgb="FF00B050"/>
      <name val="Calibri"/>
      <family val="2"/>
      <scheme val="minor"/>
    </font>
    <font>
      <b/>
      <sz val="8"/>
      <color theme="1"/>
      <name val="Cambria"/>
      <family val="1"/>
    </font>
    <font>
      <b/>
      <sz val="13"/>
      <color theme="1"/>
      <name val="Cambria"/>
      <family val="1"/>
    </font>
    <font>
      <sz val="11"/>
      <color theme="1"/>
      <name val="Times New Roman"/>
      <family val="1"/>
    </font>
    <font>
      <sz val="14"/>
      <color theme="1"/>
      <name val="Times New Roman"/>
      <family val="1"/>
    </font>
    <font>
      <b/>
      <sz val="14"/>
      <color theme="1"/>
      <name val="Times New Roman"/>
      <family val="1"/>
    </font>
    <font>
      <sz val="8.25"/>
      <color indexed="9"/>
      <name val="Times New Roman"/>
      <family val="1"/>
    </font>
    <font>
      <sz val="8.25"/>
      <color indexed="8"/>
      <name val="Times New Roman"/>
      <family val="1"/>
    </font>
    <font>
      <sz val="14"/>
      <color theme="0"/>
      <name val="Calibri"/>
      <family val="2"/>
      <scheme val="minor"/>
    </font>
    <font>
      <b/>
      <sz val="11"/>
      <color theme="5" tint="-0.249977111117893"/>
      <name val="Cambria"/>
      <family val="1"/>
    </font>
    <font>
      <sz val="11"/>
      <color theme="5" tint="-0.249977111117893"/>
      <name val="Cambria"/>
      <family val="1"/>
    </font>
    <font>
      <b/>
      <strike/>
      <sz val="8"/>
      <color rgb="FFFF0000"/>
      <name val="Cambria"/>
      <family val="1"/>
    </font>
    <font>
      <b/>
      <strike/>
      <sz val="11"/>
      <color rgb="FFFF0000"/>
      <name val="Cambria"/>
      <family val="1"/>
    </font>
    <font>
      <strike/>
      <sz val="11"/>
      <color rgb="FFFF0000"/>
      <name val="Calibri"/>
      <family val="2"/>
      <scheme val="minor"/>
    </font>
    <font>
      <b/>
      <sz val="9"/>
      <color theme="0"/>
      <name val="Calibri"/>
      <family val="2"/>
      <scheme val="minor"/>
    </font>
    <font>
      <b/>
      <u/>
      <sz val="11"/>
      <color rgb="FFFFFFFF"/>
      <name val="Cambria"/>
      <family val="1"/>
    </font>
    <font>
      <b/>
      <sz val="8"/>
      <color rgb="FFFFFFFF"/>
      <name val="Cambria"/>
      <family val="1"/>
    </font>
    <font>
      <b/>
      <sz val="8"/>
      <color theme="0" tint="-0.34998626667073579"/>
      <name val="Cambria"/>
      <family val="1"/>
    </font>
    <font>
      <b/>
      <sz val="11"/>
      <color theme="0" tint="-0.34998626667073579"/>
      <name val="Cambria"/>
      <family val="1"/>
    </font>
    <font>
      <sz val="10"/>
      <color theme="0" tint="-0.34998626667073579"/>
      <name val="Cambria"/>
      <family val="1"/>
    </font>
    <font>
      <sz val="11"/>
      <color theme="0" tint="-0.34998626667073579"/>
      <name val="Cambria"/>
      <family val="1"/>
    </font>
    <font>
      <b/>
      <strike/>
      <u val="double"/>
      <sz val="8"/>
      <color theme="1"/>
      <name val="Cambria"/>
      <family val="1"/>
    </font>
    <font>
      <b/>
      <strike/>
      <u val="double"/>
      <sz val="11"/>
      <color theme="1"/>
      <name val="Cambria"/>
      <family val="1"/>
    </font>
    <font>
      <b/>
      <sz val="8"/>
      <color rgb="FFFF0000"/>
      <name val="Cambria"/>
      <family val="1"/>
    </font>
    <font>
      <b/>
      <strike/>
      <sz val="8"/>
      <color rgb="FF000000"/>
      <name val="Cambria"/>
      <family val="1"/>
    </font>
    <font>
      <b/>
      <strike/>
      <sz val="11"/>
      <color rgb="FFFFFF00"/>
      <name val="Cambria"/>
      <family val="1"/>
    </font>
    <font>
      <b/>
      <strike/>
      <sz val="9"/>
      <color rgb="FF00B050"/>
      <name val="Cambria"/>
      <family val="1"/>
    </font>
    <font>
      <b/>
      <sz val="10"/>
      <color rgb="FF00B050"/>
      <name val="Cambria"/>
      <family val="1"/>
    </font>
    <font>
      <b/>
      <sz val="8"/>
      <color theme="5" tint="-0.499984740745262"/>
      <name val="Cambria"/>
      <family val="1"/>
    </font>
    <font>
      <b/>
      <strike/>
      <sz val="11"/>
      <color theme="5" tint="-0.499984740745262"/>
      <name val="Cambria"/>
      <family val="1"/>
    </font>
    <font>
      <strike/>
      <sz val="11"/>
      <color theme="5" tint="-0.499984740745262"/>
      <name val="Cambria"/>
      <family val="1"/>
    </font>
    <font>
      <b/>
      <strike/>
      <sz val="9"/>
      <color theme="5" tint="-0.499984740745262"/>
      <name val="Cambria"/>
      <family val="1"/>
    </font>
    <font>
      <strike/>
      <u/>
      <sz val="8"/>
      <color rgb="FFFF0000"/>
      <name val="Cambria"/>
      <family val="1"/>
    </font>
    <font>
      <b/>
      <sz val="11"/>
      <color theme="0"/>
      <name val="Times New Roman"/>
      <family val="1"/>
    </font>
    <font>
      <strike/>
      <sz val="10"/>
      <color theme="1"/>
      <name val="Times New Roman"/>
      <family val="1"/>
    </font>
    <font>
      <sz val="10"/>
      <color theme="1"/>
      <name val="Times New Roman"/>
      <family val="1"/>
    </font>
    <font>
      <b/>
      <sz val="10"/>
      <color theme="1"/>
      <name val="Times New Roman"/>
      <family val="1"/>
    </font>
    <font>
      <b/>
      <strike/>
      <sz val="8"/>
      <color theme="1"/>
      <name val="Times New Roman"/>
      <family val="1"/>
    </font>
    <font>
      <strike/>
      <sz val="8"/>
      <color rgb="FFFF0000"/>
      <name val="Times New Roman"/>
      <family val="1"/>
    </font>
    <font>
      <strike/>
      <sz val="11"/>
      <color theme="1"/>
      <name val="Times New Roman"/>
      <family val="1"/>
    </font>
    <font>
      <strike/>
      <sz val="8"/>
      <color theme="1"/>
      <name val="Times New Roman"/>
      <family val="1"/>
    </font>
    <font>
      <sz val="11"/>
      <color theme="0" tint="-0.34998626667073579"/>
      <name val="Times New Roman"/>
      <family val="1"/>
    </font>
    <font>
      <strike/>
      <sz val="9"/>
      <color theme="1"/>
      <name val="Times New Roman"/>
      <family val="1"/>
    </font>
    <font>
      <strike/>
      <sz val="11"/>
      <color rgb="FFFF0000"/>
      <name val="Times New Roman"/>
      <family val="1"/>
    </font>
    <font>
      <b/>
      <sz val="11"/>
      <color rgb="FF00B050"/>
      <name val="Times New Roman"/>
      <family val="1"/>
    </font>
    <font>
      <sz val="8"/>
      <color theme="1"/>
      <name val="Times New Roman"/>
      <family val="1"/>
    </font>
    <font>
      <i/>
      <sz val="10"/>
      <color theme="1"/>
      <name val="Times New Roman"/>
      <family val="1"/>
    </font>
    <font>
      <b/>
      <sz val="11"/>
      <color theme="7" tint="-0.499984740745262"/>
      <name val="Cambria"/>
      <family val="1"/>
    </font>
    <font>
      <b/>
      <sz val="9"/>
      <color theme="0"/>
      <name val="Cambria"/>
      <family val="1"/>
    </font>
    <font>
      <strike/>
      <sz val="8"/>
      <color rgb="FFFF0000"/>
      <name val="Cambria"/>
      <family val="1"/>
    </font>
    <font>
      <sz val="12"/>
      <color rgb="FF00B050"/>
      <name val="Cambria"/>
      <family val="1"/>
    </font>
    <font>
      <i/>
      <sz val="6"/>
      <color theme="1"/>
      <name val="Cambria"/>
      <family val="1"/>
    </font>
    <font>
      <i/>
      <sz val="10"/>
      <color theme="1"/>
      <name val="Cambria"/>
      <family val="1"/>
    </font>
    <font>
      <i/>
      <strike/>
      <sz val="8"/>
      <color theme="1"/>
      <name val="Cambria"/>
      <family val="1"/>
    </font>
    <font>
      <i/>
      <strike/>
      <sz val="9"/>
      <color theme="1"/>
      <name val="Cambria"/>
      <family val="1"/>
    </font>
    <font>
      <sz val="10"/>
      <color theme="0"/>
      <name val="Cambria"/>
      <family val="1"/>
    </font>
    <font>
      <b/>
      <sz val="10"/>
      <name val="Cambria"/>
      <family val="1"/>
    </font>
    <font>
      <sz val="10"/>
      <name val="Cambria"/>
      <family val="1"/>
    </font>
    <font>
      <b/>
      <i/>
      <sz val="10"/>
      <color theme="1"/>
      <name val="Cambria"/>
      <family val="1"/>
    </font>
    <font>
      <b/>
      <i/>
      <sz val="8"/>
      <color theme="1"/>
      <name val="Cambria"/>
      <family val="1"/>
    </font>
    <font>
      <b/>
      <u/>
      <sz val="11"/>
      <color rgb="FF0070C0"/>
      <name val="Cambria"/>
      <family val="1"/>
    </font>
    <font>
      <b/>
      <sz val="11"/>
      <color rgb="FFFFFFFF"/>
      <name val="Tahoma"/>
      <family val="2"/>
    </font>
    <font>
      <b/>
      <sz val="9"/>
      <color theme="1"/>
      <name val="Cambria"/>
      <family val="1"/>
    </font>
    <font>
      <b/>
      <u/>
      <sz val="11"/>
      <color theme="10"/>
      <name val="Cambria"/>
      <family val="1"/>
    </font>
    <font>
      <b/>
      <u/>
      <sz val="14"/>
      <color theme="10"/>
      <name val="Cambria"/>
      <family val="1"/>
    </font>
    <font>
      <b/>
      <u/>
      <sz val="11"/>
      <color theme="10"/>
      <name val="Calibri"/>
      <family val="2"/>
      <scheme val="minor"/>
    </font>
    <font>
      <sz val="8"/>
      <color rgb="FF000000"/>
      <name val="Cambria"/>
      <family val="1"/>
    </font>
    <font>
      <b/>
      <sz val="8"/>
      <color theme="0"/>
      <name val="Cambria"/>
      <family val="1"/>
    </font>
    <font>
      <b/>
      <sz val="9"/>
      <name val="Cambria"/>
      <family val="1"/>
    </font>
    <font>
      <sz val="12"/>
      <name val="Cambria"/>
      <family val="1"/>
    </font>
    <font>
      <sz val="14"/>
      <name val="Cambria"/>
      <family val="1"/>
    </font>
    <font>
      <b/>
      <sz val="14"/>
      <name val="Cambria"/>
      <family val="1"/>
    </font>
    <font>
      <sz val="8"/>
      <name val="Cambria"/>
      <family val="1"/>
    </font>
    <font>
      <b/>
      <sz val="8"/>
      <name val="Cambria"/>
      <family val="1"/>
    </font>
    <font>
      <sz val="11"/>
      <color theme="1"/>
      <name val="Segoe UI"/>
      <family val="2"/>
    </font>
    <font>
      <b/>
      <sz val="11"/>
      <name val="Calibri"/>
      <family val="1"/>
      <scheme val="minor"/>
    </font>
    <font>
      <strike/>
      <sz val="9"/>
      <name val="Cambria"/>
      <family val="1"/>
    </font>
    <font>
      <strike/>
      <sz val="11"/>
      <name val="Cambria"/>
      <family val="1"/>
    </font>
    <font>
      <b/>
      <sz val="12"/>
      <color theme="1"/>
      <name val="Times New Roman"/>
      <family val="1"/>
    </font>
    <font>
      <b/>
      <i/>
      <sz val="12"/>
      <color theme="1"/>
      <name val="Times New Roman"/>
      <family val="1"/>
    </font>
  </fonts>
  <fills count="76">
    <fill>
      <patternFill patternType="none"/>
    </fill>
    <fill>
      <patternFill patternType="gray125"/>
    </fill>
    <fill>
      <patternFill patternType="solid">
        <fgColor theme="2"/>
        <bgColor indexed="64"/>
      </patternFill>
    </fill>
    <fill>
      <patternFill patternType="solid">
        <fgColor rgb="FF002060"/>
        <bgColor indexed="64"/>
      </patternFill>
    </fill>
    <fill>
      <patternFill patternType="solid">
        <fgColor rgb="FFFFFF00"/>
        <bgColor indexed="64"/>
      </patternFill>
    </fill>
    <fill>
      <patternFill patternType="solid">
        <fgColor rgb="FFFFFF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70C0"/>
        <bgColor indexed="64"/>
      </patternFill>
    </fill>
    <fill>
      <patternFill patternType="solid">
        <fgColor theme="0" tint="-4.9989318521683403E-2"/>
        <bgColor indexed="64"/>
      </patternFill>
    </fill>
    <fill>
      <patternFill patternType="solid">
        <fgColor rgb="FF1F4E78"/>
        <bgColor indexed="64"/>
      </patternFill>
    </fill>
    <fill>
      <patternFill patternType="solid">
        <fgColor theme="0" tint="-0.249977111117893"/>
        <bgColor indexed="64"/>
      </patternFill>
    </fill>
    <fill>
      <patternFill patternType="solid">
        <fgColor rgb="FFB3B3B3"/>
        <bgColor indexed="64"/>
      </patternFill>
    </fill>
    <fill>
      <patternFill patternType="solid">
        <fgColor rgb="FFDCDCDC"/>
        <bgColor indexed="64"/>
      </patternFill>
    </fill>
    <fill>
      <patternFill patternType="solid">
        <fgColor theme="0" tint="-0.14999847407452621"/>
        <bgColor indexed="64"/>
      </patternFill>
    </fill>
    <fill>
      <gradientFill degree="90">
        <stop position="0">
          <color theme="0"/>
        </stop>
        <stop position="1">
          <color theme="8" tint="0.80001220740379042"/>
        </stop>
      </gradientFill>
    </fill>
    <fill>
      <patternFill patternType="solid">
        <fgColor theme="0"/>
        <bgColor indexed="64"/>
      </patternFill>
    </fill>
    <fill>
      <patternFill patternType="solid">
        <fgColor theme="0" tint="-0.14996795556505021"/>
        <bgColor indexed="64"/>
      </patternFill>
    </fill>
    <fill>
      <patternFill patternType="solid">
        <fgColor rgb="FF0045D0"/>
        <bgColor indexed="64"/>
      </patternFill>
    </fill>
    <fill>
      <patternFill patternType="solid">
        <fgColor rgb="FFDDEBF7"/>
        <bgColor indexed="64"/>
      </patternFill>
    </fill>
    <fill>
      <patternFill patternType="solid">
        <fgColor theme="1"/>
        <bgColor theme="1"/>
      </patternFill>
    </fill>
    <fill>
      <patternFill patternType="solid">
        <fgColor theme="9" tint="0.39994506668294322"/>
        <bgColor indexed="64"/>
      </patternFill>
    </fill>
    <fill>
      <patternFill patternType="solid">
        <fgColor theme="8"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E7E6E6"/>
        <bgColor indexed="64"/>
      </patternFill>
    </fill>
    <fill>
      <patternFill patternType="solid">
        <fgColor rgb="FF000000"/>
        <bgColor indexed="64"/>
      </patternFill>
    </fill>
    <fill>
      <patternFill patternType="solid">
        <fgColor rgb="FFFF0000"/>
        <bgColor indexed="64"/>
      </patternFill>
    </fill>
    <fill>
      <patternFill patternType="solid">
        <fgColor theme="5" tint="-0.499984740745262"/>
        <bgColor indexed="64"/>
      </patternFill>
    </fill>
    <fill>
      <patternFill patternType="solid">
        <fgColor rgb="FFFFC000"/>
        <bgColor indexed="64"/>
      </patternFill>
    </fill>
    <fill>
      <patternFill patternType="solid">
        <fgColor rgb="FF92D050"/>
        <bgColor indexed="64"/>
      </patternFill>
    </fill>
    <fill>
      <patternFill patternType="solid">
        <fgColor rgb="FF70AD47"/>
        <bgColor indexed="64"/>
      </patternFill>
    </fill>
    <fill>
      <patternFill patternType="solid">
        <fgColor rgb="FFFFA7B1"/>
        <bgColor indexed="64"/>
      </patternFill>
    </fill>
    <fill>
      <patternFill patternType="solid">
        <fgColor rgb="FF002060"/>
        <bgColor theme="1"/>
      </patternFill>
    </fill>
    <fill>
      <patternFill patternType="solid">
        <fgColor theme="4" tint="0.79998168889431442"/>
        <bgColor indexed="64"/>
      </patternFill>
    </fill>
    <fill>
      <patternFill patternType="solid">
        <fgColor rgb="FF92D050"/>
        <bgColor rgb="FF92D050"/>
      </patternFill>
    </fill>
    <fill>
      <gradientFill degree="90">
        <stop position="0">
          <color theme="0"/>
        </stop>
        <stop position="1">
          <color rgb="FFA0E6FF"/>
        </stop>
      </gradientFill>
    </fill>
    <fill>
      <patternFill patternType="solid">
        <fgColor rgb="FF4472C4"/>
        <bgColor indexed="64"/>
      </patternFill>
    </fill>
    <fill>
      <patternFill patternType="solid">
        <fgColor rgb="FF305496"/>
        <bgColor indexed="64"/>
      </patternFill>
    </fill>
    <fill>
      <patternFill patternType="solid">
        <fgColor rgb="FF00B050"/>
        <bgColor indexed="64"/>
      </patternFill>
    </fill>
    <fill>
      <patternFill patternType="solid">
        <fgColor rgb="FFC00000"/>
        <bgColor indexed="64"/>
      </patternFill>
    </fill>
    <fill>
      <patternFill patternType="solid">
        <fgColor rgb="FFFFDE81"/>
        <bgColor indexed="64"/>
      </patternFill>
    </fill>
    <fill>
      <gradientFill degree="90">
        <stop position="0">
          <color theme="0"/>
        </stop>
        <stop position="1">
          <color theme="4"/>
        </stop>
      </gradientFill>
    </fill>
    <fill>
      <patternFill patternType="solid">
        <fgColor rgb="FF002060"/>
        <bgColor theme="4"/>
      </patternFill>
    </fill>
    <fill>
      <patternFill patternType="solid">
        <fgColor theme="8" tint="-0.499984740745262"/>
        <bgColor indexed="64"/>
      </patternFill>
    </fill>
    <fill>
      <patternFill patternType="solid">
        <fgColor rgb="FF1C3A70"/>
        <bgColor rgb="FF1C3A70"/>
      </patternFill>
    </fill>
    <fill>
      <patternFill patternType="solid">
        <fgColor theme="7" tint="-0.499984740745262"/>
        <bgColor indexed="64"/>
      </patternFill>
    </fill>
  </fills>
  <borders count="122">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rgb="FF000000"/>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top/>
      <bottom/>
      <diagonal/>
    </border>
    <border>
      <left style="thin">
        <color indexed="64"/>
      </left>
      <right/>
      <top/>
      <bottom/>
      <diagonal/>
    </border>
    <border>
      <left style="thin">
        <color indexed="64"/>
      </left>
      <right style="thin">
        <color indexed="64"/>
      </right>
      <top/>
      <bottom/>
      <diagonal/>
    </border>
    <border>
      <left/>
      <right/>
      <top style="dotted">
        <color auto="1"/>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1"/>
      </left>
      <right/>
      <top style="thin">
        <color theme="1"/>
      </top>
      <bottom/>
      <diagonal/>
    </border>
    <border>
      <left/>
      <right/>
      <top style="thin">
        <color theme="1"/>
      </top>
      <bottom/>
      <diagonal/>
    </border>
    <border>
      <left style="thin">
        <color indexed="64"/>
      </left>
      <right style="thin">
        <color indexed="64"/>
      </right>
      <top/>
      <bottom style="thin">
        <color indexed="64"/>
      </bottom>
      <diagonal/>
    </border>
    <border>
      <left/>
      <right/>
      <top/>
      <bottom style="double">
        <color rgb="FF0070C0"/>
      </bottom>
      <diagonal/>
    </border>
    <border>
      <left/>
      <right style="thin">
        <color auto="1"/>
      </right>
      <top/>
      <bottom/>
      <diagonal/>
    </border>
    <border>
      <left style="thin">
        <color auto="1"/>
      </left>
      <right style="thin">
        <color rgb="FF000000"/>
      </right>
      <top style="thin">
        <color rgb="FF000000"/>
      </top>
      <bottom style="thin">
        <color auto="1"/>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auto="1"/>
      </right>
      <top style="thin">
        <color rgb="FF000000"/>
      </top>
      <bottom/>
      <diagonal/>
    </border>
    <border>
      <left style="thin">
        <color auto="1"/>
      </left>
      <right style="thin">
        <color auto="1"/>
      </right>
      <top style="thin">
        <color rgb="FF000000"/>
      </top>
      <bottom/>
      <diagonal/>
    </border>
    <border>
      <left style="thin">
        <color auto="1"/>
      </left>
      <right/>
      <top/>
      <bottom style="thin">
        <color auto="1"/>
      </bottom>
      <diagonal/>
    </border>
    <border>
      <left style="thin">
        <color rgb="FF000000"/>
      </left>
      <right style="thin">
        <color auto="1"/>
      </right>
      <top/>
      <bottom style="thin">
        <color auto="1"/>
      </bottom>
      <diagonal/>
    </border>
    <border>
      <left/>
      <right style="thin">
        <color auto="1"/>
      </right>
      <top/>
      <bottom style="thin">
        <color auto="1"/>
      </bottom>
      <diagonal/>
    </border>
    <border>
      <left style="thin">
        <color rgb="FF000000"/>
      </left>
      <right style="thin">
        <color auto="1"/>
      </right>
      <top style="thin">
        <color auto="1"/>
      </top>
      <bottom/>
      <diagonal/>
    </border>
    <border>
      <left style="thin">
        <color auto="1"/>
      </left>
      <right style="thin">
        <color rgb="FF000000"/>
      </right>
      <top style="thin">
        <color auto="1"/>
      </top>
      <bottom style="thin">
        <color auto="1"/>
      </bottom>
      <diagonal/>
    </border>
    <border>
      <left style="thin">
        <color rgb="FF000000"/>
      </left>
      <right style="thin">
        <color auto="1"/>
      </right>
      <top/>
      <bottom/>
      <diagonal/>
    </border>
    <border>
      <left style="thin">
        <color rgb="FF000000"/>
      </left>
      <right style="thin">
        <color auto="1"/>
      </right>
      <top/>
      <bottom style="thin">
        <color rgb="FF000000"/>
      </bottom>
      <diagonal/>
    </border>
    <border>
      <left style="thin">
        <color auto="1"/>
      </left>
      <right/>
      <top style="thin">
        <color auto="1"/>
      </top>
      <bottom style="thin">
        <color rgb="FF000000"/>
      </bottom>
      <diagonal/>
    </border>
    <border>
      <left style="thin">
        <color rgb="FF000000"/>
      </left>
      <right/>
      <top style="thin">
        <color auto="1"/>
      </top>
      <bottom style="thin">
        <color rgb="FF000000"/>
      </bottom>
      <diagonal/>
    </border>
    <border>
      <left/>
      <right/>
      <top style="thin">
        <color auto="1"/>
      </top>
      <bottom style="thin">
        <color rgb="FF000000"/>
      </bottom>
      <diagonal/>
    </border>
    <border>
      <left/>
      <right style="thin">
        <color rgb="FF000000"/>
      </right>
      <top style="thin">
        <color auto="1"/>
      </top>
      <bottom style="thin">
        <color rgb="FF000000"/>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rgb="FFB2B2B2"/>
      </left>
      <right style="medium">
        <color indexed="64"/>
      </right>
      <top style="thin">
        <color rgb="FFB2B2B2"/>
      </top>
      <bottom style="medium">
        <color indexed="64"/>
      </bottom>
      <diagonal/>
    </border>
    <border>
      <left style="medium">
        <color indexed="64"/>
      </left>
      <right style="thin">
        <color rgb="FFB2B2B2"/>
      </right>
      <top style="thin">
        <color rgb="FFB2B2B2"/>
      </top>
      <bottom style="medium">
        <color indexed="64"/>
      </bottom>
      <diagonal/>
    </border>
    <border>
      <left style="thin">
        <color rgb="FFB2B2B2"/>
      </left>
      <right style="medium">
        <color indexed="64"/>
      </right>
      <top style="thin">
        <color rgb="FFB2B2B2"/>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bottom style="thin">
        <color rgb="FFB2B2B2"/>
      </bottom>
      <diagonal/>
    </border>
    <border>
      <left style="medium">
        <color indexed="64"/>
      </left>
      <right style="thin">
        <color rgb="FFB2B2B2"/>
      </right>
      <top/>
      <bottom style="thin">
        <color rgb="FFB2B2B2"/>
      </bottom>
      <diagonal/>
    </border>
    <border>
      <left style="thin">
        <color rgb="FFB2B2B2"/>
      </left>
      <right style="medium">
        <color indexed="64"/>
      </right>
      <top style="medium">
        <color indexed="64"/>
      </top>
      <bottom style="medium">
        <color indexed="64"/>
      </bottom>
      <diagonal/>
    </border>
    <border>
      <left style="medium">
        <color indexed="64"/>
      </left>
      <right style="thin">
        <color rgb="FFB2B2B2"/>
      </right>
      <top style="medium">
        <color indexed="64"/>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right/>
      <top style="thin">
        <color theme="4" tint="0.39997558519241921"/>
      </top>
      <bottom style="thin">
        <color theme="4" tint="0.39997558519241921"/>
      </bottom>
      <diagonal/>
    </border>
    <border>
      <left style="thin">
        <color rgb="FF000000"/>
      </left>
      <right/>
      <top style="thin">
        <color rgb="FF000000"/>
      </top>
      <bottom style="thin">
        <color rgb="FF000000"/>
      </bottom>
      <diagonal/>
    </border>
    <border>
      <left style="thin">
        <color rgb="FF000000"/>
      </left>
      <right/>
      <top style="thin">
        <color indexed="64"/>
      </top>
      <bottom style="thin">
        <color indexed="64"/>
      </bottom>
      <diagonal/>
    </border>
    <border>
      <left style="thin">
        <color auto="1"/>
      </left>
      <right style="thin">
        <color rgb="FF000000"/>
      </right>
      <top style="thin">
        <color auto="1"/>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top style="thin">
        <color indexed="64"/>
      </top>
      <bottom/>
      <diagonal/>
    </border>
    <border>
      <left/>
      <right/>
      <top/>
      <bottom style="thick">
        <color indexed="64"/>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diagonal/>
    </border>
    <border>
      <left style="thin">
        <color theme="1"/>
      </left>
      <right/>
      <top style="thin">
        <color theme="1"/>
      </top>
      <bottom style="thin">
        <color indexed="64"/>
      </bottom>
      <diagonal/>
    </border>
    <border>
      <left/>
      <right style="thin">
        <color theme="1"/>
      </right>
      <top/>
      <bottom style="thin">
        <color indexed="64"/>
      </bottom>
      <diagonal/>
    </border>
    <border>
      <left style="thin">
        <color rgb="FF000000"/>
      </left>
      <right/>
      <top style="thin">
        <color rgb="FF000000"/>
      </top>
      <bottom/>
      <diagonal/>
    </border>
    <border>
      <left style="medium">
        <color theme="4" tint="0.39994506668294322"/>
      </left>
      <right/>
      <top style="medium">
        <color theme="4" tint="0.39994506668294322"/>
      </top>
      <bottom style="thin">
        <color theme="4" tint="0.39997558519241921"/>
      </bottom>
      <diagonal/>
    </border>
    <border>
      <left/>
      <right style="medium">
        <color theme="4" tint="0.39994506668294322"/>
      </right>
      <top style="medium">
        <color theme="4" tint="0.39994506668294322"/>
      </top>
      <bottom style="thin">
        <color theme="4" tint="0.39997558519241921"/>
      </bottom>
      <diagonal/>
    </border>
    <border>
      <left style="medium">
        <color theme="4" tint="0.39994506668294322"/>
      </left>
      <right/>
      <top style="thin">
        <color theme="4" tint="0.39997558519241921"/>
      </top>
      <bottom style="thin">
        <color theme="4" tint="0.39997558519241921"/>
      </bottom>
      <diagonal/>
    </border>
    <border>
      <left/>
      <right style="medium">
        <color theme="4" tint="0.39994506668294322"/>
      </right>
      <top style="thin">
        <color theme="4" tint="0.39997558519241921"/>
      </top>
      <bottom style="thin">
        <color theme="4" tint="0.39997558519241921"/>
      </bottom>
      <diagonal/>
    </border>
    <border>
      <left style="medium">
        <color theme="4" tint="0.39994506668294322"/>
      </left>
      <right/>
      <top/>
      <bottom style="medium">
        <color theme="4" tint="0.39994506668294322"/>
      </bottom>
      <diagonal/>
    </border>
    <border>
      <left/>
      <right style="medium">
        <color theme="4" tint="0.39994506668294322"/>
      </right>
      <top/>
      <bottom style="medium">
        <color theme="4" tint="0.39994506668294322"/>
      </bottom>
      <diagonal/>
    </border>
    <border>
      <left style="thin">
        <color rgb="FF7F7F7F"/>
      </left>
      <right style="medium">
        <color indexed="64"/>
      </right>
      <top style="medium">
        <color indexed="64"/>
      </top>
      <bottom style="medium">
        <color indexed="64"/>
      </bottom>
      <diagonal/>
    </border>
    <border>
      <left style="medium">
        <color indexed="64"/>
      </left>
      <right style="thin">
        <color rgb="FF7F7F7F"/>
      </right>
      <top style="medium">
        <color indexed="64"/>
      </top>
      <bottom style="medium">
        <color indexed="64"/>
      </bottom>
      <diagonal/>
    </border>
    <border>
      <left/>
      <right/>
      <top style="thin">
        <color theme="1"/>
      </top>
      <bottom style="thin">
        <color theme="1"/>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right/>
      <top/>
      <bottom style="thin">
        <color rgb="FF000000"/>
      </bottom>
      <diagonal/>
    </border>
    <border>
      <left style="thin">
        <color theme="1"/>
      </left>
      <right style="thin">
        <color theme="1"/>
      </right>
      <top style="thin">
        <color theme="1"/>
      </top>
      <bottom style="thin">
        <color indexed="64"/>
      </bottom>
      <diagonal/>
    </border>
    <border>
      <left style="thin">
        <color rgb="FF000000"/>
      </left>
      <right style="thin">
        <color rgb="FF000000"/>
      </right>
      <top style="thin">
        <color theme="1"/>
      </top>
      <bottom style="thin">
        <color indexed="64"/>
      </bottom>
      <diagonal/>
    </border>
    <border>
      <left style="thin">
        <color theme="1"/>
      </left>
      <right/>
      <top/>
      <bottom/>
      <diagonal/>
    </border>
    <border>
      <left style="thin">
        <color rgb="FF000000"/>
      </left>
      <right/>
      <top/>
      <bottom style="thin">
        <color rgb="FF000000"/>
      </bottom>
      <diagonal/>
    </border>
    <border>
      <left style="thin">
        <color theme="1"/>
      </left>
      <right/>
      <top style="thin">
        <color rgb="FF000000"/>
      </top>
      <bottom style="thin">
        <color rgb="FF000000"/>
      </bottom>
      <diagonal/>
    </border>
    <border>
      <left/>
      <right style="medium">
        <color rgb="FF000000"/>
      </right>
      <top/>
      <bottom style="medium">
        <color rgb="FF000000"/>
      </bottom>
      <diagonal/>
    </border>
    <border>
      <left/>
      <right style="medium">
        <color rgb="FF000000"/>
      </right>
      <top/>
      <bottom/>
      <diagonal/>
    </border>
    <border>
      <left style="thin">
        <color theme="1"/>
      </left>
      <right style="thin">
        <color rgb="FF000000"/>
      </right>
      <top style="thin">
        <color theme="1"/>
      </top>
      <bottom style="thin">
        <color indexed="64"/>
      </bottom>
      <diagonal/>
    </border>
    <border>
      <left style="thin">
        <color theme="1"/>
      </left>
      <right/>
      <top style="thin">
        <color rgb="FF000000"/>
      </top>
      <bottom/>
      <diagonal/>
    </border>
  </borders>
  <cellStyleXfs count="46">
    <xf numFmtId="0" fontId="0" fillId="0" borderId="0"/>
    <xf numFmtId="0" fontId="1" fillId="0" borderId="0" applyNumberFormat="0" applyFill="0" applyBorder="0" applyAlignment="0" applyProtection="0"/>
    <xf numFmtId="0" fontId="6" fillId="0" borderId="0"/>
    <xf numFmtId="0" fontId="43" fillId="0" borderId="0" applyNumberFormat="0" applyFill="0" applyBorder="0" applyAlignment="0" applyProtection="0"/>
    <xf numFmtId="0" fontId="44" fillId="0" borderId="29" applyNumberFormat="0" applyFill="0" applyAlignment="0" applyProtection="0"/>
    <xf numFmtId="0" fontId="45" fillId="0" borderId="30" applyNumberFormat="0" applyFill="0" applyAlignment="0" applyProtection="0"/>
    <xf numFmtId="0" fontId="46" fillId="0" borderId="31" applyNumberFormat="0" applyFill="0" applyAlignment="0" applyProtection="0"/>
    <xf numFmtId="0" fontId="46" fillId="0" borderId="0" applyNumberFormat="0" applyFill="0" applyBorder="0" applyAlignment="0" applyProtection="0"/>
    <xf numFmtId="0" fontId="47" fillId="6" borderId="0" applyNumberFormat="0" applyBorder="0" applyAlignment="0" applyProtection="0"/>
    <xf numFmtId="0" fontId="48" fillId="7" borderId="0" applyNumberFormat="0" applyBorder="0" applyAlignment="0" applyProtection="0"/>
    <xf numFmtId="0" fontId="49" fillId="8" borderId="0" applyNumberFormat="0" applyBorder="0" applyAlignment="0" applyProtection="0"/>
    <xf numFmtId="0" fontId="50" fillId="9" borderId="32" applyNumberFormat="0" applyAlignment="0" applyProtection="0"/>
    <xf numFmtId="0" fontId="51" fillId="10" borderId="33" applyNumberFormat="0" applyAlignment="0" applyProtection="0"/>
    <xf numFmtId="0" fontId="52" fillId="10" borderId="32" applyNumberFormat="0" applyAlignment="0" applyProtection="0"/>
    <xf numFmtId="0" fontId="53" fillId="0" borderId="34" applyNumberFormat="0" applyFill="0" applyAlignment="0" applyProtection="0"/>
    <xf numFmtId="0" fontId="54" fillId="11" borderId="35" applyNumberFormat="0" applyAlignment="0" applyProtection="0"/>
    <xf numFmtId="0" fontId="8" fillId="0" borderId="0" applyNumberFormat="0" applyFill="0" applyBorder="0" applyAlignment="0" applyProtection="0"/>
    <xf numFmtId="0" fontId="42" fillId="12" borderId="36" applyNumberFormat="0" applyFont="0" applyAlignment="0" applyProtection="0"/>
    <xf numFmtId="0" fontId="55" fillId="0" borderId="0" applyNumberFormat="0" applyFill="0" applyBorder="0" applyAlignment="0" applyProtection="0"/>
    <xf numFmtId="0" fontId="23" fillId="0" borderId="37" applyNumberFormat="0" applyFill="0" applyAlignment="0" applyProtection="0"/>
    <xf numFmtId="0" fontId="56" fillId="13" borderId="0" applyNumberFormat="0" applyBorder="0" applyAlignment="0" applyProtection="0"/>
    <xf numFmtId="0" fontId="42" fillId="14" borderId="0" applyNumberFormat="0" applyBorder="0" applyAlignment="0" applyProtection="0"/>
    <xf numFmtId="0" fontId="42" fillId="15" borderId="0" applyNumberFormat="0" applyBorder="0" applyAlignment="0" applyProtection="0"/>
    <xf numFmtId="0" fontId="42" fillId="16" borderId="0" applyNumberFormat="0" applyBorder="0" applyAlignment="0" applyProtection="0"/>
    <xf numFmtId="0" fontId="56" fillId="17" borderId="0" applyNumberFormat="0" applyBorder="0" applyAlignment="0" applyProtection="0"/>
    <xf numFmtId="0" fontId="42" fillId="18" borderId="0" applyNumberFormat="0" applyBorder="0" applyAlignment="0" applyProtection="0"/>
    <xf numFmtId="0" fontId="42" fillId="19" borderId="0" applyNumberFormat="0" applyBorder="0" applyAlignment="0" applyProtection="0"/>
    <xf numFmtId="0" fontId="42" fillId="20" borderId="0" applyNumberFormat="0" applyBorder="0" applyAlignment="0" applyProtection="0"/>
    <xf numFmtId="0" fontId="56" fillId="21" borderId="0" applyNumberFormat="0" applyBorder="0" applyAlignment="0" applyProtection="0"/>
    <xf numFmtId="0" fontId="42" fillId="22" borderId="0" applyNumberFormat="0" applyBorder="0" applyAlignment="0" applyProtection="0"/>
    <xf numFmtId="0" fontId="42" fillId="23" borderId="0" applyNumberFormat="0" applyBorder="0" applyAlignment="0" applyProtection="0"/>
    <xf numFmtId="0" fontId="42" fillId="24" borderId="0" applyNumberFormat="0" applyBorder="0" applyAlignment="0" applyProtection="0"/>
    <xf numFmtId="0" fontId="56" fillId="25" borderId="0" applyNumberFormat="0" applyBorder="0" applyAlignment="0" applyProtection="0"/>
    <xf numFmtId="0" fontId="42" fillId="26" borderId="0" applyNumberFormat="0" applyBorder="0" applyAlignment="0" applyProtection="0"/>
    <xf numFmtId="0" fontId="42" fillId="27" borderId="0" applyNumberFormat="0" applyBorder="0" applyAlignment="0" applyProtection="0"/>
    <xf numFmtId="0" fontId="42" fillId="28" borderId="0" applyNumberFormat="0" applyBorder="0" applyAlignment="0" applyProtection="0"/>
    <xf numFmtId="0" fontId="56" fillId="29" borderId="0" applyNumberFormat="0" applyBorder="0" applyAlignment="0" applyProtection="0"/>
    <xf numFmtId="0" fontId="42" fillId="30" borderId="0" applyNumberFormat="0" applyBorder="0" applyAlignment="0" applyProtection="0"/>
    <xf numFmtId="0" fontId="42" fillId="31" borderId="0" applyNumberFormat="0" applyBorder="0" applyAlignment="0" applyProtection="0"/>
    <xf numFmtId="0" fontId="42" fillId="32" borderId="0" applyNumberFormat="0" applyBorder="0" applyAlignment="0" applyProtection="0"/>
    <xf numFmtId="0" fontId="56" fillId="33" borderId="0" applyNumberFormat="0" applyBorder="0" applyAlignment="0" applyProtection="0"/>
    <xf numFmtId="0" fontId="42" fillId="34" borderId="0" applyNumberFormat="0" applyBorder="0" applyAlignment="0" applyProtection="0"/>
    <xf numFmtId="0" fontId="42" fillId="35" borderId="0" applyNumberFormat="0" applyBorder="0" applyAlignment="0" applyProtection="0"/>
    <xf numFmtId="0" fontId="42" fillId="36" borderId="0" applyNumberFormat="0" applyBorder="0" applyAlignment="0" applyProtection="0"/>
    <xf numFmtId="0" fontId="77" fillId="44" borderId="49">
      <alignment horizontal="center" vertical="center"/>
    </xf>
    <xf numFmtId="0" fontId="77" fillId="65" borderId="91">
      <alignment horizontal="center" vertical="center"/>
    </xf>
  </cellStyleXfs>
  <cellXfs count="1633">
    <xf numFmtId="0" fontId="0" fillId="0" borderId="0" xfId="0"/>
    <xf numFmtId="0" fontId="4" fillId="3" borderId="0" xfId="0" applyFont="1" applyFill="1" applyAlignment="1">
      <alignment horizontal="center" vertical="center" wrapText="1"/>
    </xf>
    <xf numFmtId="0" fontId="2" fillId="0" borderId="0" xfId="0" applyFont="1" applyAlignment="1">
      <alignment horizontal="justify" vertical="center"/>
    </xf>
    <xf numFmtId="0" fontId="10" fillId="0" borderId="7" xfId="0" applyFont="1" applyBorder="1" applyAlignment="1">
      <alignment horizontal="center" vertical="center" wrapText="1"/>
    </xf>
    <xf numFmtId="0" fontId="5" fillId="0" borderId="6" xfId="0" applyFont="1" applyBorder="1" applyAlignment="1">
      <alignment horizontal="center" vertical="center" wrapText="1"/>
    </xf>
    <xf numFmtId="0" fontId="3" fillId="0" borderId="7" xfId="0" applyFont="1" applyBorder="1" applyAlignment="1">
      <alignment horizontal="center" vertical="center" wrapText="1"/>
    </xf>
    <xf numFmtId="0" fontId="2" fillId="0" borderId="6" xfId="0" applyFont="1" applyBorder="1" applyAlignment="1">
      <alignment horizontal="center" vertical="center" wrapText="1"/>
    </xf>
    <xf numFmtId="0" fontId="10" fillId="0" borderId="15" xfId="0" applyFont="1" applyBorder="1" applyAlignment="1">
      <alignment horizontal="center" vertical="center" wrapText="1"/>
    </xf>
    <xf numFmtId="0" fontId="2" fillId="0" borderId="15" xfId="0" applyFont="1" applyBorder="1" applyAlignment="1">
      <alignment horizontal="center" vertical="center" wrapText="1"/>
    </xf>
    <xf numFmtId="0" fontId="3" fillId="0" borderId="15" xfId="0" applyFont="1" applyBorder="1" applyAlignment="1">
      <alignment horizontal="center" vertical="center" wrapText="1"/>
    </xf>
    <xf numFmtId="0" fontId="10" fillId="0" borderId="16" xfId="0" applyFont="1" applyBorder="1" applyAlignment="1">
      <alignment horizontal="center" vertical="center" wrapText="1"/>
    </xf>
    <xf numFmtId="0" fontId="12" fillId="0" borderId="6" xfId="0" applyFont="1" applyBorder="1" applyAlignment="1">
      <alignment vertical="center" wrapText="1"/>
    </xf>
    <xf numFmtId="0" fontId="9" fillId="0" borderId="0" xfId="0" applyFont="1" applyAlignment="1">
      <alignment horizontal="justify" vertical="center" wrapText="1"/>
    </xf>
    <xf numFmtId="0" fontId="7" fillId="3" borderId="0" xfId="0" applyFont="1" applyFill="1" applyAlignment="1">
      <alignment horizontal="center" vertical="center" wrapText="1"/>
    </xf>
    <xf numFmtId="0" fontId="14" fillId="0" borderId="6" xfId="0" applyFont="1" applyBorder="1" applyAlignment="1">
      <alignment horizontal="center" vertical="center" wrapText="1"/>
    </xf>
    <xf numFmtId="0" fontId="5" fillId="5" borderId="6" xfId="0" applyFont="1" applyFill="1" applyBorder="1" applyAlignment="1">
      <alignment horizontal="center" vertical="center" wrapText="1"/>
    </xf>
    <xf numFmtId="0" fontId="10" fillId="0" borderId="17" xfId="0" applyFont="1" applyBorder="1" applyAlignment="1">
      <alignment horizontal="center" vertical="center" wrapText="1"/>
    </xf>
    <xf numFmtId="0" fontId="12" fillId="0" borderId="17" xfId="0" applyFont="1" applyBorder="1" applyAlignment="1">
      <alignment vertical="center" wrapText="1"/>
    </xf>
    <xf numFmtId="0" fontId="10" fillId="0" borderId="6" xfId="0" applyFont="1" applyBorder="1" applyAlignment="1">
      <alignment horizontal="center" vertical="center" wrapText="1"/>
    </xf>
    <xf numFmtId="0" fontId="3" fillId="0" borderId="6" xfId="0" applyFont="1" applyBorder="1" applyAlignment="1">
      <alignment horizontal="center" vertical="center" wrapText="1"/>
    </xf>
    <xf numFmtId="0" fontId="12" fillId="0" borderId="6" xfId="0" applyFont="1" applyBorder="1" applyAlignment="1">
      <alignment vertical="center"/>
    </xf>
    <xf numFmtId="0" fontId="3" fillId="0" borderId="6" xfId="0" applyFont="1" applyBorder="1" applyAlignment="1">
      <alignment horizontal="center" vertical="center"/>
    </xf>
    <xf numFmtId="0" fontId="2" fillId="0" borderId="6" xfId="0" applyFont="1" applyBorder="1" applyAlignment="1">
      <alignment horizontal="center" vertical="center"/>
    </xf>
    <xf numFmtId="0" fontId="10" fillId="0" borderId="6" xfId="0" applyFont="1" applyBorder="1" applyAlignment="1">
      <alignment horizontal="center" vertical="center"/>
    </xf>
    <xf numFmtId="0" fontId="5" fillId="0" borderId="6" xfId="0" applyFont="1" applyBorder="1" applyAlignment="1">
      <alignment horizontal="center" vertical="center"/>
    </xf>
    <xf numFmtId="0" fontId="12" fillId="5" borderId="6" xfId="0" applyFont="1" applyFill="1" applyBorder="1" applyAlignment="1">
      <alignment vertical="center" wrapText="1"/>
    </xf>
    <xf numFmtId="0" fontId="11" fillId="5" borderId="6" xfId="0" applyFont="1" applyFill="1" applyBorder="1" applyAlignment="1">
      <alignment horizontal="center" vertical="center"/>
    </xf>
    <xf numFmtId="0" fontId="8" fillId="0" borderId="0" xfId="0" applyFont="1"/>
    <xf numFmtId="0" fontId="12" fillId="5" borderId="15" xfId="0" applyFont="1" applyFill="1" applyBorder="1" applyAlignment="1">
      <alignment vertical="center" wrapText="1"/>
    </xf>
    <xf numFmtId="0" fontId="5" fillId="5" borderId="15" xfId="0" applyFont="1" applyFill="1" applyBorder="1" applyAlignment="1">
      <alignment horizontal="center" vertical="center" wrapText="1"/>
    </xf>
    <xf numFmtId="0" fontId="0" fillId="4" borderId="14" xfId="0" applyFill="1" applyBorder="1"/>
    <xf numFmtId="0" fontId="21" fillId="4" borderId="6" xfId="0" applyFont="1" applyFill="1" applyBorder="1" applyAlignment="1">
      <alignment horizontal="center" vertical="center" wrapText="1"/>
    </xf>
    <xf numFmtId="0" fontId="13" fillId="4" borderId="14" xfId="0" applyFont="1" applyFill="1" applyBorder="1" applyAlignment="1">
      <alignment horizontal="center" vertical="center"/>
    </xf>
    <xf numFmtId="0" fontId="13" fillId="4" borderId="6" xfId="0" applyFont="1" applyFill="1" applyBorder="1" applyAlignment="1">
      <alignment horizontal="center" vertical="center"/>
    </xf>
    <xf numFmtId="0" fontId="0" fillId="4" borderId="6" xfId="0" applyFill="1" applyBorder="1"/>
    <xf numFmtId="0" fontId="22" fillId="0" borderId="7" xfId="0" applyFont="1" applyBorder="1" applyAlignment="1">
      <alignment horizontal="center" vertical="center" wrapText="1"/>
    </xf>
    <xf numFmtId="0" fontId="5" fillId="4" borderId="22" xfId="0" applyFont="1" applyFill="1" applyBorder="1" applyAlignment="1">
      <alignment vertical="center" wrapText="1"/>
    </xf>
    <xf numFmtId="0" fontId="5" fillId="4" borderId="23" xfId="0" applyFont="1" applyFill="1" applyBorder="1" applyAlignment="1">
      <alignment vertical="center" wrapText="1"/>
    </xf>
    <xf numFmtId="0" fontId="5" fillId="4" borderId="18" xfId="0" applyFont="1" applyFill="1" applyBorder="1" applyAlignment="1">
      <alignment vertical="center" wrapText="1"/>
    </xf>
    <xf numFmtId="0" fontId="3" fillId="4" borderId="15" xfId="0" applyFont="1" applyFill="1" applyBorder="1" applyAlignment="1">
      <alignment vertical="center" wrapText="1"/>
    </xf>
    <xf numFmtId="0" fontId="3" fillId="4" borderId="13" xfId="0" applyFont="1" applyFill="1" applyBorder="1" applyAlignment="1">
      <alignment vertical="center" wrapText="1"/>
    </xf>
    <xf numFmtId="0" fontId="3" fillId="4" borderId="7" xfId="0" applyFont="1" applyFill="1" applyBorder="1" applyAlignment="1">
      <alignment vertical="center" wrapText="1"/>
    </xf>
    <xf numFmtId="0" fontId="10" fillId="4" borderId="15" xfId="0" applyFont="1" applyFill="1" applyBorder="1" applyAlignment="1">
      <alignment vertical="center"/>
    </xf>
    <xf numFmtId="0" fontId="10" fillId="4" borderId="13" xfId="0" applyFont="1" applyFill="1" applyBorder="1" applyAlignment="1">
      <alignment vertical="center"/>
    </xf>
    <xf numFmtId="0" fontId="10" fillId="4" borderId="7" xfId="0" applyFont="1" applyFill="1" applyBorder="1" applyAlignment="1">
      <alignment vertical="center"/>
    </xf>
    <xf numFmtId="0" fontId="5" fillId="4" borderId="15" xfId="0" applyFont="1" applyFill="1" applyBorder="1" applyAlignment="1">
      <alignment vertical="center"/>
    </xf>
    <xf numFmtId="0" fontId="5" fillId="4" borderId="13" xfId="0" applyFont="1" applyFill="1" applyBorder="1" applyAlignment="1">
      <alignment vertical="center"/>
    </xf>
    <xf numFmtId="0" fontId="5" fillId="4" borderId="7" xfId="0" applyFont="1" applyFill="1" applyBorder="1" applyAlignment="1">
      <alignment vertical="center"/>
    </xf>
    <xf numFmtId="0" fontId="12" fillId="4" borderId="22" xfId="0" applyFont="1" applyFill="1" applyBorder="1" applyAlignment="1">
      <alignment vertical="center"/>
    </xf>
    <xf numFmtId="0" fontId="12" fillId="4" borderId="18" xfId="0" applyFont="1" applyFill="1" applyBorder="1" applyAlignment="1">
      <alignment vertical="center"/>
    </xf>
    <xf numFmtId="0" fontId="12" fillId="4" borderId="25" xfId="0" applyFont="1" applyFill="1" applyBorder="1" applyAlignment="1">
      <alignment vertical="center"/>
    </xf>
    <xf numFmtId="0" fontId="12" fillId="4" borderId="14" xfId="0" applyFont="1" applyFill="1" applyBorder="1" applyAlignment="1">
      <alignment vertical="center"/>
    </xf>
    <xf numFmtId="0" fontId="12" fillId="4" borderId="24" xfId="0" applyFont="1" applyFill="1" applyBorder="1" applyAlignment="1">
      <alignment vertical="center"/>
    </xf>
    <xf numFmtId="0" fontId="12" fillId="4" borderId="6" xfId="0" applyFont="1" applyFill="1" applyBorder="1" applyAlignment="1">
      <alignment vertical="center"/>
    </xf>
    <xf numFmtId="0" fontId="19" fillId="0" borderId="0" xfId="0" applyFont="1" applyAlignment="1" applyProtection="1">
      <alignment wrapText="1"/>
      <protection locked="0"/>
    </xf>
    <xf numFmtId="0" fontId="19" fillId="0" borderId="0" xfId="0" applyFont="1" applyProtection="1">
      <protection locked="0"/>
    </xf>
    <xf numFmtId="0" fontId="0" fillId="0" borderId="0" xfId="0" applyAlignment="1">
      <alignment horizontal="center"/>
    </xf>
    <xf numFmtId="0" fontId="0" fillId="0" borderId="0" xfId="0" applyAlignment="1">
      <alignment horizontal="left"/>
    </xf>
    <xf numFmtId="0" fontId="0" fillId="0" borderId="47" xfId="0" applyBorder="1" applyAlignment="1">
      <alignment horizontal="center" vertical="center"/>
    </xf>
    <xf numFmtId="0" fontId="0" fillId="40" borderId="0" xfId="0" applyFill="1"/>
    <xf numFmtId="0" fontId="39" fillId="0" borderId="47" xfId="0" applyFont="1" applyBorder="1" applyAlignment="1">
      <alignment horizontal="center" vertical="center"/>
    </xf>
    <xf numFmtId="0" fontId="75" fillId="0" borderId="0" xfId="0" applyFont="1"/>
    <xf numFmtId="0" fontId="58" fillId="41" borderId="0" xfId="0" applyFont="1" applyFill="1"/>
    <xf numFmtId="0" fontId="57" fillId="0" borderId="0" xfId="0" applyFont="1"/>
    <xf numFmtId="0" fontId="57" fillId="42" borderId="0" xfId="0" applyFont="1" applyFill="1"/>
    <xf numFmtId="0" fontId="19" fillId="0" borderId="0" xfId="0" applyFont="1" applyAlignment="1" applyProtection="1">
      <alignment horizontal="center" vertical="center" wrapText="1"/>
      <protection locked="0"/>
    </xf>
    <xf numFmtId="0" fontId="80" fillId="0" borderId="0" xfId="0" applyFont="1" applyProtection="1">
      <protection locked="0"/>
    </xf>
    <xf numFmtId="0" fontId="80" fillId="0" borderId="0" xfId="0" applyFont="1" applyAlignment="1" applyProtection="1">
      <alignment horizontal="justify" vertical="center"/>
      <protection locked="0"/>
    </xf>
    <xf numFmtId="0" fontId="0" fillId="12" borderId="74" xfId="17" applyFont="1" applyBorder="1" applyAlignment="1">
      <alignment vertical="center"/>
    </xf>
    <xf numFmtId="0" fontId="0" fillId="0" borderId="19" xfId="0" applyBorder="1"/>
    <xf numFmtId="0" fontId="0" fillId="12" borderId="75" xfId="17" applyFont="1" applyBorder="1" applyAlignment="1">
      <alignment horizontal="center" vertical="center"/>
    </xf>
    <xf numFmtId="0" fontId="0" fillId="12" borderId="74" xfId="17" applyFont="1" applyBorder="1" applyAlignment="1">
      <alignment horizontal="left" vertical="center"/>
    </xf>
    <xf numFmtId="0" fontId="0" fillId="0" borderId="47" xfId="0" applyBorder="1" applyAlignment="1">
      <alignment vertical="center" wrapText="1"/>
    </xf>
    <xf numFmtId="0" fontId="0" fillId="12" borderId="76" xfId="17" applyFont="1" applyBorder="1" applyAlignment="1">
      <alignment vertical="center"/>
    </xf>
    <xf numFmtId="0" fontId="0" fillId="12" borderId="77" xfId="17" applyFont="1" applyBorder="1" applyAlignment="1">
      <alignment horizontal="center" vertical="center"/>
    </xf>
    <xf numFmtId="0" fontId="0" fillId="12" borderId="76" xfId="17" applyFont="1" applyBorder="1" applyAlignment="1">
      <alignment horizontal="left" vertical="center"/>
    </xf>
    <xf numFmtId="0" fontId="68" fillId="12" borderId="78" xfId="17" applyFont="1" applyBorder="1" applyAlignment="1">
      <alignment vertical="center"/>
    </xf>
    <xf numFmtId="0" fontId="68" fillId="12" borderId="79" xfId="17" applyFont="1" applyBorder="1" applyAlignment="1">
      <alignment horizontal="center" vertical="center"/>
    </xf>
    <xf numFmtId="0" fontId="68" fillId="12" borderId="78" xfId="17" applyFont="1" applyBorder="1" applyAlignment="1">
      <alignment horizontal="left" vertical="center"/>
    </xf>
    <xf numFmtId="0" fontId="68" fillId="0" borderId="47" xfId="0" applyFont="1" applyBorder="1" applyAlignment="1">
      <alignment horizontal="center" vertical="center"/>
    </xf>
    <xf numFmtId="0" fontId="0" fillId="12" borderId="80" xfId="17" applyFont="1" applyBorder="1" applyAlignment="1">
      <alignment horizontal="left"/>
    </xf>
    <xf numFmtId="0" fontId="0" fillId="0" borderId="12" xfId="0" applyBorder="1"/>
    <xf numFmtId="0" fontId="0" fillId="12" borderId="81" xfId="17" applyFont="1" applyBorder="1"/>
    <xf numFmtId="0" fontId="0" fillId="12" borderId="80" xfId="17" applyFont="1" applyBorder="1"/>
    <xf numFmtId="0" fontId="47" fillId="6" borderId="0" xfId="8"/>
    <xf numFmtId="0" fontId="48" fillId="7" borderId="0" xfId="9"/>
    <xf numFmtId="0" fontId="49" fillId="8" borderId="0" xfId="10"/>
    <xf numFmtId="0" fontId="50" fillId="9" borderId="32" xfId="11"/>
    <xf numFmtId="0" fontId="90" fillId="0" borderId="0" xfId="0" applyFont="1" applyAlignment="1">
      <alignment horizontal="center"/>
    </xf>
    <xf numFmtId="0" fontId="0" fillId="0" borderId="0" xfId="0" applyAlignment="1">
      <alignment horizontal="left" vertical="top"/>
    </xf>
    <xf numFmtId="0" fontId="68" fillId="0" borderId="46" xfId="0" applyFont="1" applyBorder="1" applyAlignment="1">
      <alignment vertical="center"/>
    </xf>
    <xf numFmtId="0" fontId="23" fillId="0" borderId="0" xfId="0" applyFont="1" applyAlignment="1">
      <alignment horizontal="left" vertical="top"/>
    </xf>
    <xf numFmtId="0" fontId="19" fillId="0" borderId="0" xfId="0" applyFont="1" applyAlignment="1" applyProtection="1">
      <alignment horizontal="left"/>
      <protection locked="0"/>
    </xf>
    <xf numFmtId="0" fontId="19" fillId="0" borderId="0" xfId="0" applyFont="1" applyAlignment="1" applyProtection="1">
      <alignment horizontal="center" wrapText="1"/>
      <protection locked="0"/>
    </xf>
    <xf numFmtId="0" fontId="19" fillId="0" borderId="0" xfId="0" applyFont="1" applyProtection="1">
      <protection hidden="1"/>
    </xf>
    <xf numFmtId="0" fontId="19" fillId="0" borderId="0" xfId="0" applyFont="1" applyAlignment="1" applyProtection="1">
      <alignment horizontal="left" wrapText="1"/>
      <protection hidden="1"/>
    </xf>
    <xf numFmtId="0" fontId="28" fillId="0" borderId="0" xfId="0" applyFont="1" applyAlignment="1" applyProtection="1">
      <alignment horizontal="left" indent="2"/>
      <protection hidden="1"/>
    </xf>
    <xf numFmtId="0" fontId="20" fillId="0" borderId="0" xfId="0" applyFont="1" applyProtection="1">
      <protection hidden="1"/>
    </xf>
    <xf numFmtId="0" fontId="19" fillId="0" borderId="0" xfId="0" applyFont="1" applyAlignment="1" applyProtection="1">
      <alignment wrapText="1"/>
      <protection hidden="1"/>
    </xf>
    <xf numFmtId="0" fontId="79" fillId="0" borderId="0" xfId="1" applyFont="1" applyProtection="1">
      <protection locked="0"/>
    </xf>
    <xf numFmtId="0" fontId="36" fillId="0" borderId="0" xfId="0" applyFont="1" applyProtection="1">
      <protection locked="0"/>
    </xf>
    <xf numFmtId="0" fontId="20" fillId="0" borderId="0" xfId="0" applyFont="1" applyProtection="1">
      <protection locked="0"/>
    </xf>
    <xf numFmtId="0" fontId="28" fillId="0" borderId="0" xfId="2" applyFont="1" applyProtection="1">
      <protection locked="0"/>
    </xf>
    <xf numFmtId="0" fontId="0" fillId="0" borderId="0" xfId="0" applyProtection="1">
      <protection locked="0"/>
    </xf>
    <xf numFmtId="0" fontId="92" fillId="0" borderId="0" xfId="0" applyFont="1" applyProtection="1">
      <protection locked="0"/>
    </xf>
    <xf numFmtId="0" fontId="19" fillId="0" borderId="0" xfId="0" applyFont="1" applyAlignment="1" applyProtection="1">
      <alignment horizontal="justify" vertical="center" wrapText="1"/>
      <protection locked="0"/>
    </xf>
    <xf numFmtId="0" fontId="26" fillId="0" borderId="0" xfId="0" applyFont="1" applyAlignment="1" applyProtection="1">
      <alignment horizontal="justify" vertical="center"/>
      <protection locked="0"/>
    </xf>
    <xf numFmtId="0" fontId="32" fillId="0" borderId="0" xfId="0" applyFont="1" applyAlignment="1" applyProtection="1">
      <alignment horizontal="center" vertical="center"/>
      <protection locked="0"/>
    </xf>
    <xf numFmtId="0" fontId="32" fillId="0" borderId="0" xfId="0" applyFont="1" applyProtection="1">
      <protection locked="0"/>
    </xf>
    <xf numFmtId="0" fontId="74" fillId="0" borderId="0" xfId="1" applyFont="1" applyProtection="1">
      <protection locked="0"/>
    </xf>
    <xf numFmtId="0" fontId="80" fillId="0" borderId="0" xfId="0" applyFont="1" applyAlignment="1" applyProtection="1">
      <alignment vertical="center"/>
      <protection locked="0"/>
    </xf>
    <xf numFmtId="0" fontId="19" fillId="0" borderId="0" xfId="0" applyFont="1" applyAlignment="1" applyProtection="1">
      <alignment vertical="center"/>
      <protection locked="0"/>
    </xf>
    <xf numFmtId="0" fontId="19" fillId="0" borderId="0" xfId="0" applyFont="1" applyAlignment="1" applyProtection="1">
      <alignment vertical="center" wrapText="1"/>
      <protection locked="0"/>
    </xf>
    <xf numFmtId="0" fontId="80" fillId="0" borderId="0" xfId="0" applyFont="1" applyAlignment="1" applyProtection="1">
      <alignment horizontal="left"/>
      <protection locked="0"/>
    </xf>
    <xf numFmtId="0" fontId="76" fillId="0" borderId="0" xfId="0" applyFont="1" applyProtection="1">
      <protection locked="0"/>
    </xf>
    <xf numFmtId="0" fontId="33" fillId="0" borderId="0" xfId="0" applyFont="1" applyProtection="1">
      <protection locked="0"/>
    </xf>
    <xf numFmtId="0" fontId="79" fillId="0" borderId="0" xfId="1" applyFont="1" applyAlignment="1" applyProtection="1">
      <alignment horizontal="left" wrapText="1"/>
      <protection locked="0"/>
    </xf>
    <xf numFmtId="0" fontId="24" fillId="0" borderId="0" xfId="0" applyFont="1" applyAlignment="1" applyProtection="1">
      <alignment horizontal="center" vertical="center" wrapText="1"/>
      <protection locked="0"/>
    </xf>
    <xf numFmtId="0" fontId="80" fillId="0" borderId="0" xfId="0" applyFont="1" applyAlignment="1" applyProtection="1">
      <alignment wrapText="1"/>
      <protection locked="0"/>
    </xf>
    <xf numFmtId="0" fontId="91" fillId="0" borderId="0" xfId="1" applyFont="1" applyProtection="1">
      <protection locked="0"/>
    </xf>
    <xf numFmtId="0" fontId="0" fillId="0" borderId="2" xfId="0" applyBorder="1" applyAlignment="1" applyProtection="1">
      <alignment horizontal="center" vertical="center" wrapText="1"/>
      <protection locked="0"/>
    </xf>
    <xf numFmtId="0" fontId="1" fillId="0" borderId="0" xfId="1" applyProtection="1">
      <protection locked="0"/>
    </xf>
    <xf numFmtId="0" fontId="23" fillId="0" borderId="0" xfId="0" applyFont="1" applyAlignment="1" applyProtection="1">
      <alignment horizontal="center"/>
      <protection locked="0"/>
    </xf>
    <xf numFmtId="0" fontId="0" fillId="38" borderId="1" xfId="0" applyFill="1" applyBorder="1" applyProtection="1">
      <protection locked="0"/>
    </xf>
    <xf numFmtId="0" fontId="23" fillId="0" borderId="0" xfId="0" applyFont="1" applyProtection="1">
      <protection locked="0"/>
    </xf>
    <xf numFmtId="0" fontId="54" fillId="3" borderId="0" xfId="0" applyFont="1" applyFill="1" applyAlignment="1" applyProtection="1">
      <alignment horizontal="center" vertical="center" wrapText="1"/>
      <protection locked="0"/>
    </xf>
    <xf numFmtId="0" fontId="87" fillId="0" borderId="0" xfId="1" applyFont="1" applyProtection="1">
      <protection locked="0"/>
    </xf>
    <xf numFmtId="0" fontId="19" fillId="0" borderId="0" xfId="0" applyFont="1" applyAlignment="1" applyProtection="1">
      <alignment horizontal="center" wrapText="1"/>
      <protection hidden="1"/>
    </xf>
    <xf numFmtId="0" fontId="27" fillId="43" borderId="1" xfId="0" applyFont="1" applyFill="1" applyBorder="1" applyAlignment="1" applyProtection="1">
      <alignment horizontal="justify" vertical="center"/>
      <protection hidden="1"/>
    </xf>
    <xf numFmtId="0" fontId="41" fillId="0" borderId="0" xfId="0" applyFont="1" applyAlignment="1" applyProtection="1">
      <alignment horizontal="justify" vertical="center"/>
      <protection hidden="1"/>
    </xf>
    <xf numFmtId="0" fontId="25" fillId="43" borderId="1" xfId="0" applyFont="1" applyFill="1" applyBorder="1" applyAlignment="1" applyProtection="1">
      <alignment horizontal="justify" vertical="center"/>
      <protection hidden="1"/>
    </xf>
    <xf numFmtId="0" fontId="38" fillId="0" borderId="0" xfId="0" applyFont="1" applyAlignment="1" applyProtection="1">
      <alignment horizontal="justify" vertical="center"/>
      <protection hidden="1"/>
    </xf>
    <xf numFmtId="0" fontId="19" fillId="0" borderId="0" xfId="0" applyFont="1" applyAlignment="1" applyProtection="1">
      <alignment horizontal="justify" vertical="center"/>
      <protection hidden="1"/>
    </xf>
    <xf numFmtId="0" fontId="19" fillId="0" borderId="0" xfId="0" applyFont="1" applyAlignment="1" applyProtection="1">
      <alignment horizontal="left" vertical="center" indent="2"/>
      <protection hidden="1"/>
    </xf>
    <xf numFmtId="0" fontId="19" fillId="0" borderId="0" xfId="0" applyFont="1" applyAlignment="1" applyProtection="1">
      <alignment horizontal="justify" vertical="center" wrapText="1"/>
      <protection hidden="1"/>
    </xf>
    <xf numFmtId="0" fontId="19" fillId="0" borderId="0" xfId="0" applyFont="1" applyAlignment="1" applyProtection="1">
      <alignment horizontal="left" vertical="center" wrapText="1"/>
      <protection hidden="1"/>
    </xf>
    <xf numFmtId="0" fontId="19" fillId="0" borderId="28" xfId="0" applyFont="1" applyBorder="1" applyAlignment="1" applyProtection="1">
      <alignment vertical="center" wrapText="1"/>
      <protection hidden="1"/>
    </xf>
    <xf numFmtId="0" fontId="74" fillId="0" borderId="0" xfId="1" applyFont="1" applyProtection="1">
      <protection hidden="1"/>
    </xf>
    <xf numFmtId="0" fontId="26" fillId="0" borderId="0" xfId="0" applyFont="1" applyAlignment="1" applyProtection="1">
      <alignment horizontal="left" vertical="center" indent="4"/>
      <protection hidden="1"/>
    </xf>
    <xf numFmtId="0" fontId="91" fillId="0" borderId="0" xfId="1" applyFont="1" applyProtection="1">
      <protection hidden="1"/>
    </xf>
    <xf numFmtId="0" fontId="29" fillId="0" borderId="0" xfId="0" applyFont="1" applyAlignment="1" applyProtection="1">
      <alignment horizontal="justify" vertical="center" wrapText="1"/>
      <protection hidden="1"/>
    </xf>
    <xf numFmtId="0" fontId="29" fillId="0" borderId="0" xfId="0" applyFont="1" applyAlignment="1" applyProtection="1">
      <alignment horizontal="center" vertical="center" wrapText="1"/>
      <protection hidden="1"/>
    </xf>
    <xf numFmtId="0" fontId="28" fillId="0" borderId="0" xfId="0" applyFont="1" applyAlignment="1" applyProtection="1">
      <alignment horizontal="justify" vertical="center" wrapText="1"/>
      <protection hidden="1"/>
    </xf>
    <xf numFmtId="0" fontId="28" fillId="0" borderId="0" xfId="0" applyFont="1" applyAlignment="1" applyProtection="1">
      <alignment horizontal="center" vertical="center" wrapText="1"/>
      <protection hidden="1"/>
    </xf>
    <xf numFmtId="0" fontId="28" fillId="0" borderId="0" xfId="0" applyFont="1" applyAlignment="1" applyProtection="1">
      <alignment horizontal="left" vertical="center" wrapText="1"/>
      <protection hidden="1"/>
    </xf>
    <xf numFmtId="0" fontId="74" fillId="0" borderId="0" xfId="1" applyFont="1" applyFill="1" applyAlignment="1" applyProtection="1">
      <alignment horizontal="center" vertical="center" wrapText="1"/>
      <protection hidden="1"/>
    </xf>
    <xf numFmtId="0" fontId="28" fillId="0" borderId="0" xfId="0" applyFont="1" applyProtection="1">
      <protection hidden="1"/>
    </xf>
    <xf numFmtId="0" fontId="79" fillId="0" borderId="0" xfId="1" applyFont="1" applyAlignment="1" applyProtection="1">
      <protection hidden="1"/>
    </xf>
    <xf numFmtId="0" fontId="74" fillId="0" borderId="0" xfId="1" applyFont="1" applyAlignment="1" applyProtection="1">
      <protection hidden="1"/>
    </xf>
    <xf numFmtId="0" fontId="19" fillId="0" borderId="0" xfId="0" applyFont="1" applyAlignment="1" applyProtection="1">
      <alignment horizontal="left" vertical="center"/>
      <protection hidden="1"/>
    </xf>
    <xf numFmtId="0" fontId="19" fillId="0" borderId="0" xfId="0" applyFont="1" applyAlignment="1" applyProtection="1">
      <alignment horizontal="center" vertical="center"/>
      <protection hidden="1"/>
    </xf>
    <xf numFmtId="0" fontId="19" fillId="0" borderId="0" xfId="0" applyFont="1" applyAlignment="1" applyProtection="1">
      <alignment vertical="top"/>
      <protection hidden="1"/>
    </xf>
    <xf numFmtId="0" fontId="24" fillId="0" borderId="0" xfId="0" applyFont="1" applyAlignment="1" applyProtection="1">
      <alignment horizontal="left" vertical="center" wrapText="1"/>
      <protection hidden="1"/>
    </xf>
    <xf numFmtId="0" fontId="24" fillId="0" borderId="0" xfId="0" applyFont="1" applyAlignment="1" applyProtection="1">
      <alignment horizontal="center" vertical="center" wrapText="1"/>
      <protection hidden="1"/>
    </xf>
    <xf numFmtId="0" fontId="24" fillId="0" borderId="0" xfId="0" applyFont="1" applyAlignment="1" applyProtection="1">
      <alignment vertical="top" wrapText="1"/>
      <protection hidden="1"/>
    </xf>
    <xf numFmtId="0" fontId="27" fillId="0" borderId="0" xfId="0" applyFont="1" applyAlignment="1" applyProtection="1">
      <alignment horizontal="left" vertical="center" wrapText="1"/>
      <protection hidden="1"/>
    </xf>
    <xf numFmtId="0" fontId="28" fillId="0" borderId="0" xfId="0" applyFont="1" applyAlignment="1" applyProtection="1">
      <alignment vertical="top" wrapText="1"/>
      <protection hidden="1"/>
    </xf>
    <xf numFmtId="0" fontId="19" fillId="0" borderId="0" xfId="0" applyFont="1" applyAlignment="1" applyProtection="1">
      <alignment horizontal="center" vertical="center" wrapText="1"/>
      <protection hidden="1"/>
    </xf>
    <xf numFmtId="0" fontId="28" fillId="0" borderId="0" xfId="0" applyFont="1" applyAlignment="1" applyProtection="1">
      <alignment horizontal="center" vertical="center"/>
      <protection hidden="1"/>
    </xf>
    <xf numFmtId="0" fontId="74" fillId="0" borderId="0" xfId="1" applyFont="1" applyFill="1" applyBorder="1" applyAlignment="1" applyProtection="1">
      <alignment horizontal="center" vertical="center" wrapText="1"/>
      <protection hidden="1"/>
    </xf>
    <xf numFmtId="0" fontId="20" fillId="0" borderId="0" xfId="0" applyFont="1" applyAlignment="1" applyProtection="1">
      <alignment horizontal="left" vertical="center" wrapText="1"/>
      <protection hidden="1"/>
    </xf>
    <xf numFmtId="0" fontId="28" fillId="0" borderId="0" xfId="0" applyFont="1" applyAlignment="1" applyProtection="1">
      <alignment horizontal="left" vertical="top" wrapText="1"/>
      <protection hidden="1"/>
    </xf>
    <xf numFmtId="0" fontId="19" fillId="0" borderId="46" xfId="0" applyFont="1" applyBorder="1" applyAlignment="1" applyProtection="1">
      <alignment horizontal="center" vertical="center" wrapText="1"/>
      <protection hidden="1"/>
    </xf>
    <xf numFmtId="0" fontId="19" fillId="0" borderId="73" xfId="0" applyFont="1" applyBorder="1" applyAlignment="1" applyProtection="1">
      <alignment horizontal="center" vertical="center" wrapText="1"/>
      <protection hidden="1"/>
    </xf>
    <xf numFmtId="0" fontId="19" fillId="0" borderId="0" xfId="0" applyFont="1" applyAlignment="1" applyProtection="1">
      <alignment horizontal="center"/>
      <protection hidden="1"/>
    </xf>
    <xf numFmtId="0" fontId="29" fillId="0" borderId="0" xfId="0" applyFont="1" applyAlignment="1" applyProtection="1">
      <alignment vertical="center" wrapText="1"/>
      <protection hidden="1"/>
    </xf>
    <xf numFmtId="0" fontId="28" fillId="0" borderId="0" xfId="0" applyFont="1" applyAlignment="1" applyProtection="1">
      <alignment vertical="center" wrapText="1"/>
      <protection hidden="1"/>
    </xf>
    <xf numFmtId="0" fontId="38" fillId="0" borderId="0" xfId="0" applyFont="1" applyAlignment="1" applyProtection="1">
      <alignment vertical="center" wrapText="1"/>
      <protection hidden="1"/>
    </xf>
    <xf numFmtId="0" fontId="19" fillId="0" borderId="0" xfId="0" applyFont="1" applyAlignment="1" applyProtection="1">
      <alignment vertical="center" wrapText="1"/>
      <protection hidden="1"/>
    </xf>
    <xf numFmtId="0" fontId="19" fillId="0" borderId="0" xfId="0" applyFont="1" applyAlignment="1" applyProtection="1">
      <alignment horizontal="left" wrapText="1" indent="2"/>
      <protection hidden="1"/>
    </xf>
    <xf numFmtId="0" fontId="28" fillId="0" borderId="0" xfId="0" applyFont="1" applyAlignment="1" applyProtection="1">
      <alignment horizontal="left" wrapText="1" indent="2"/>
      <protection hidden="1"/>
    </xf>
    <xf numFmtId="0" fontId="20" fillId="0" borderId="0" xfId="0" applyFont="1" applyAlignment="1" applyProtection="1">
      <alignment vertical="center" wrapText="1"/>
      <protection hidden="1"/>
    </xf>
    <xf numFmtId="0" fontId="27" fillId="0" borderId="0" xfId="0" applyFont="1" applyAlignment="1" applyProtection="1">
      <alignment horizontal="justify" vertical="center" wrapText="1"/>
      <protection hidden="1"/>
    </xf>
    <xf numFmtId="0" fontId="20" fillId="43" borderId="1" xfId="0" applyFont="1" applyFill="1" applyBorder="1" applyAlignment="1" applyProtection="1">
      <alignment wrapText="1"/>
      <protection hidden="1"/>
    </xf>
    <xf numFmtId="0" fontId="19" fillId="0" borderId="0" xfId="0" applyFont="1" applyAlignment="1" applyProtection="1">
      <alignment vertical="center"/>
      <protection hidden="1"/>
    </xf>
    <xf numFmtId="0" fontId="20" fillId="0" borderId="0" xfId="0" applyFont="1" applyAlignment="1" applyProtection="1">
      <alignment horizontal="center" vertical="center"/>
      <protection hidden="1"/>
    </xf>
    <xf numFmtId="0" fontId="27" fillId="0" borderId="0" xfId="0" applyFont="1" applyAlignment="1" applyProtection="1">
      <alignment horizontal="center" vertical="center"/>
      <protection hidden="1"/>
    </xf>
    <xf numFmtId="0" fontId="27" fillId="0" borderId="0" xfId="0" applyFont="1" applyAlignment="1" applyProtection="1">
      <alignment horizontal="center" vertical="center" wrapText="1"/>
      <protection hidden="1"/>
    </xf>
    <xf numFmtId="0" fontId="20" fillId="0" borderId="0" xfId="0" applyFont="1" applyAlignment="1" applyProtection="1">
      <alignment horizontal="right" vertical="center" wrapText="1"/>
      <protection hidden="1"/>
    </xf>
    <xf numFmtId="0" fontId="20" fillId="0" borderId="0" xfId="0" applyFont="1" applyAlignment="1" applyProtection="1">
      <alignment vertical="center"/>
      <protection hidden="1"/>
    </xf>
    <xf numFmtId="0" fontId="28" fillId="0" borderId="0" xfId="0" applyFont="1" applyAlignment="1" applyProtection="1">
      <alignment horizontal="left" vertical="center" indent="2"/>
      <protection hidden="1"/>
    </xf>
    <xf numFmtId="0" fontId="28" fillId="0" borderId="0" xfId="0" applyFont="1" applyAlignment="1" applyProtection="1">
      <alignment horizontal="left" vertical="center" indent="4"/>
      <protection hidden="1"/>
    </xf>
    <xf numFmtId="0" fontId="24" fillId="0" borderId="0" xfId="0" applyFont="1" applyAlignment="1" applyProtection="1">
      <alignment vertical="center" wrapText="1"/>
      <protection hidden="1"/>
    </xf>
    <xf numFmtId="0" fontId="26" fillId="0" borderId="0" xfId="0" applyFont="1" applyAlignment="1" applyProtection="1">
      <alignment horizontal="center" vertical="center" wrapText="1"/>
      <protection hidden="1"/>
    </xf>
    <xf numFmtId="0" fontId="93" fillId="0" borderId="0" xfId="0" applyFont="1" applyAlignment="1" applyProtection="1">
      <alignment horizontal="left" vertical="center" wrapText="1"/>
      <protection hidden="1"/>
    </xf>
    <xf numFmtId="0" fontId="26" fillId="0" borderId="0" xfId="0" applyFont="1" applyAlignment="1" applyProtection="1">
      <alignment horizontal="justify" vertical="center" wrapText="1"/>
      <protection hidden="1"/>
    </xf>
    <xf numFmtId="0" fontId="24" fillId="0" borderId="0" xfId="0" applyFont="1" applyAlignment="1" applyProtection="1">
      <alignment horizontal="center" vertical="center"/>
      <protection hidden="1"/>
    </xf>
    <xf numFmtId="0" fontId="25" fillId="0" borderId="0" xfId="0" applyFont="1" applyAlignment="1" applyProtection="1">
      <alignment horizontal="center" vertical="center"/>
      <protection hidden="1"/>
    </xf>
    <xf numFmtId="0" fontId="26" fillId="0" borderId="0" xfId="0" applyFont="1" applyAlignment="1" applyProtection="1">
      <alignment horizontal="left" vertical="center" wrapText="1"/>
      <protection hidden="1"/>
    </xf>
    <xf numFmtId="0" fontId="26" fillId="0" borderId="0" xfId="0" applyFont="1" applyAlignment="1" applyProtection="1">
      <alignment horizontal="center" vertical="center"/>
      <protection hidden="1"/>
    </xf>
    <xf numFmtId="0" fontId="31" fillId="0" borderId="0" xfId="0" applyFont="1" applyAlignment="1" applyProtection="1">
      <alignment horizontal="center" vertical="center" wrapText="1"/>
      <protection hidden="1"/>
    </xf>
    <xf numFmtId="0" fontId="32" fillId="0" borderId="0" xfId="0" applyFont="1" applyAlignment="1" applyProtection="1">
      <alignment horizontal="center" vertical="center" wrapText="1"/>
      <protection hidden="1"/>
    </xf>
    <xf numFmtId="0" fontId="26" fillId="0" borderId="46" xfId="0" applyFont="1" applyBorder="1" applyAlignment="1" applyProtection="1">
      <alignment horizontal="left" vertical="center" wrapText="1"/>
      <protection hidden="1"/>
    </xf>
    <xf numFmtId="0" fontId="81" fillId="0" borderId="0" xfId="0" applyFont="1" applyAlignment="1" applyProtection="1">
      <alignment horizontal="center" vertical="center"/>
      <protection hidden="1"/>
    </xf>
    <xf numFmtId="0" fontId="81" fillId="0" borderId="0" xfId="0" applyFont="1" applyAlignment="1" applyProtection="1">
      <alignment horizontal="left" vertical="center" wrapText="1"/>
      <protection hidden="1"/>
    </xf>
    <xf numFmtId="0" fontId="81" fillId="0" borderId="0" xfId="0" applyFont="1" applyAlignment="1" applyProtection="1">
      <alignment horizontal="center" vertical="center" wrapText="1"/>
      <protection hidden="1"/>
    </xf>
    <xf numFmtId="0" fontId="20" fillId="0" borderId="0" xfId="0" applyFont="1" applyAlignment="1" applyProtection="1">
      <alignment horizontal="center" vertical="center" wrapText="1"/>
      <protection hidden="1"/>
    </xf>
    <xf numFmtId="0" fontId="28" fillId="0" borderId="0" xfId="0" applyFont="1" applyAlignment="1" applyProtection="1">
      <alignment horizontal="left" indent="3"/>
      <protection hidden="1"/>
    </xf>
    <xf numFmtId="0" fontId="27" fillId="0" borderId="0" xfId="0" applyFont="1" applyAlignment="1" applyProtection="1">
      <alignment vertical="center" wrapText="1"/>
      <protection hidden="1"/>
    </xf>
    <xf numFmtId="0" fontId="19" fillId="0" borderId="0" xfId="0" applyFont="1" applyAlignment="1" applyProtection="1">
      <alignment horizontal="justify" vertical="top" wrapText="1"/>
      <protection hidden="1"/>
    </xf>
    <xf numFmtId="0" fontId="34" fillId="0" borderId="0" xfId="0" applyFont="1" applyAlignment="1" applyProtection="1">
      <alignment horizontal="center" vertical="center" wrapText="1"/>
      <protection hidden="1"/>
    </xf>
    <xf numFmtId="0" fontId="34" fillId="0" borderId="0" xfId="0" applyFont="1" applyAlignment="1" applyProtection="1">
      <alignment vertical="center" wrapText="1"/>
      <protection hidden="1"/>
    </xf>
    <xf numFmtId="0" fontId="20" fillId="2" borderId="1" xfId="0" applyFont="1" applyFill="1" applyBorder="1" applyAlignment="1" applyProtection="1">
      <alignment horizontal="left" wrapText="1"/>
      <protection hidden="1"/>
    </xf>
    <xf numFmtId="0" fontId="20" fillId="0" borderId="0" xfId="0" applyFont="1" applyAlignment="1" applyProtection="1">
      <alignment horizontal="center" vertical="top" wrapText="1"/>
      <protection hidden="1"/>
    </xf>
    <xf numFmtId="0" fontId="28" fillId="0" borderId="0" xfId="0" applyFont="1" applyAlignment="1" applyProtection="1">
      <alignment horizontal="left"/>
      <protection hidden="1"/>
    </xf>
    <xf numFmtId="0" fontId="24" fillId="0" borderId="26" xfId="0" applyFont="1" applyBorder="1" applyAlignment="1" applyProtection="1">
      <alignment horizontal="center" vertical="center" wrapText="1"/>
      <protection hidden="1"/>
    </xf>
    <xf numFmtId="0" fontId="24" fillId="0" borderId="27" xfId="0" applyFont="1" applyBorder="1" applyAlignment="1" applyProtection="1">
      <alignment horizontal="center" vertical="center" wrapText="1"/>
      <protection hidden="1"/>
    </xf>
    <xf numFmtId="0" fontId="20" fillId="0" borderId="4" xfId="0" applyFont="1" applyBorder="1" applyAlignment="1" applyProtection="1">
      <alignment horizontal="left" vertical="center" wrapText="1"/>
      <protection hidden="1"/>
    </xf>
    <xf numFmtId="0" fontId="19" fillId="0" borderId="3" xfId="0" applyFont="1" applyBorder="1" applyAlignment="1" applyProtection="1">
      <alignment horizontal="center" vertical="center" wrapText="1"/>
      <protection hidden="1"/>
    </xf>
    <xf numFmtId="0" fontId="28" fillId="0" borderId="3" xfId="0" applyFont="1" applyBorder="1" applyAlignment="1" applyProtection="1">
      <alignment vertical="center" wrapText="1"/>
      <protection hidden="1"/>
    </xf>
    <xf numFmtId="0" fontId="19" fillId="0" borderId="48" xfId="0" applyFont="1" applyBorder="1" applyAlignment="1" applyProtection="1">
      <alignment horizontal="center" vertical="center"/>
      <protection hidden="1"/>
    </xf>
    <xf numFmtId="0" fontId="20" fillId="0" borderId="5" xfId="0" applyFont="1" applyBorder="1" applyAlignment="1" applyProtection="1">
      <alignment horizontal="left" vertical="center" wrapText="1"/>
      <protection hidden="1"/>
    </xf>
    <xf numFmtId="0" fontId="19" fillId="0" borderId="2" xfId="0" applyFont="1" applyBorder="1" applyAlignment="1" applyProtection="1">
      <alignment horizontal="center" vertical="center"/>
      <protection hidden="1"/>
    </xf>
    <xf numFmtId="0" fontId="19" fillId="0" borderId="3" xfId="0" applyFont="1" applyBorder="1" applyAlignment="1" applyProtection="1">
      <alignment horizontal="center" vertical="center"/>
      <protection hidden="1"/>
    </xf>
    <xf numFmtId="0" fontId="19" fillId="0" borderId="2" xfId="0" applyFont="1" applyBorder="1" applyAlignment="1" applyProtection="1">
      <alignment horizontal="center" vertical="center" wrapText="1"/>
      <protection hidden="1"/>
    </xf>
    <xf numFmtId="0" fontId="27" fillId="0" borderId="5" xfId="0" applyFont="1" applyBorder="1" applyAlignment="1" applyProtection="1">
      <alignment horizontal="left" vertical="center" wrapText="1"/>
      <protection hidden="1"/>
    </xf>
    <xf numFmtId="0" fontId="74" fillId="0" borderId="2" xfId="1" applyFont="1" applyFill="1" applyBorder="1" applyAlignment="1" applyProtection="1">
      <alignment horizontal="center" vertical="center" wrapText="1"/>
      <protection hidden="1"/>
    </xf>
    <xf numFmtId="0" fontId="20" fillId="0" borderId="10" xfId="0" applyFont="1" applyBorder="1" applyAlignment="1" applyProtection="1">
      <alignment horizontal="left" vertical="center" wrapText="1"/>
      <protection hidden="1"/>
    </xf>
    <xf numFmtId="0" fontId="19" fillId="0" borderId="11" xfId="0" applyFont="1" applyBorder="1" applyAlignment="1" applyProtection="1">
      <alignment horizontal="center" vertical="center"/>
      <protection hidden="1"/>
    </xf>
    <xf numFmtId="0" fontId="19" fillId="0" borderId="11" xfId="0" applyFont="1" applyBorder="1" applyAlignment="1" applyProtection="1">
      <alignment horizontal="center" vertical="center" wrapText="1"/>
      <protection hidden="1"/>
    </xf>
    <xf numFmtId="0" fontId="19" fillId="0" borderId="8" xfId="0" applyFont="1" applyBorder="1" applyAlignment="1" applyProtection="1">
      <alignment horizontal="center" vertical="center"/>
      <protection hidden="1"/>
    </xf>
    <xf numFmtId="0" fontId="28" fillId="0" borderId="8" xfId="0" applyFont="1" applyBorder="1" applyAlignment="1" applyProtection="1">
      <alignment vertical="center" wrapText="1"/>
      <protection hidden="1"/>
    </xf>
    <xf numFmtId="0" fontId="33" fillId="0" borderId="0" xfId="0" applyFont="1" applyProtection="1">
      <protection hidden="1"/>
    </xf>
    <xf numFmtId="0" fontId="25" fillId="0" borderId="0" xfId="0" applyFont="1" applyAlignment="1" applyProtection="1">
      <alignment horizontal="justify" vertical="center" wrapText="1"/>
      <protection hidden="1"/>
    </xf>
    <xf numFmtId="0" fontId="25" fillId="0" borderId="0" xfId="0" applyFont="1" applyAlignment="1" applyProtection="1">
      <alignment horizontal="left" vertical="center" wrapText="1"/>
      <protection hidden="1"/>
    </xf>
    <xf numFmtId="0" fontId="74" fillId="0" borderId="0" xfId="1" applyFont="1" applyFill="1" applyAlignment="1" applyProtection="1">
      <alignment horizontal="center" vertical="center"/>
      <protection hidden="1"/>
    </xf>
    <xf numFmtId="0" fontId="0" fillId="0" borderId="0" xfId="0" applyProtection="1">
      <protection hidden="1"/>
    </xf>
    <xf numFmtId="0" fontId="74" fillId="0" borderId="0" xfId="1" applyFont="1" applyAlignment="1" applyProtection="1">
      <alignment horizontal="center" vertical="center" wrapText="1"/>
      <protection hidden="1"/>
    </xf>
    <xf numFmtId="0" fontId="26" fillId="0" borderId="0" xfId="0" applyFont="1" applyAlignment="1" applyProtection="1">
      <alignment vertical="center" wrapText="1"/>
      <protection hidden="1"/>
    </xf>
    <xf numFmtId="0" fontId="37" fillId="0" borderId="0" xfId="0" applyFont="1" applyAlignment="1" applyProtection="1">
      <alignment horizontal="left" vertical="center"/>
      <protection hidden="1"/>
    </xf>
    <xf numFmtId="0" fontId="31" fillId="0" borderId="0" xfId="0" applyFont="1" applyAlignment="1" applyProtection="1">
      <alignment horizontal="center" wrapText="1"/>
      <protection hidden="1"/>
    </xf>
    <xf numFmtId="0" fontId="83" fillId="44" borderId="0" xfId="0" applyFont="1" applyFill="1" applyAlignment="1" applyProtection="1">
      <alignment horizontal="center"/>
      <protection hidden="1"/>
    </xf>
    <xf numFmtId="0" fontId="74" fillId="0" borderId="0" xfId="1" applyFont="1" applyFill="1" applyBorder="1" applyAlignment="1" applyProtection="1">
      <alignment horizontal="center" vertical="center"/>
      <protection hidden="1"/>
    </xf>
    <xf numFmtId="0" fontId="27" fillId="45" borderId="0" xfId="0" applyFont="1" applyFill="1" applyAlignment="1" applyProtection="1">
      <alignment vertical="center" wrapText="1"/>
      <protection hidden="1"/>
    </xf>
    <xf numFmtId="0" fontId="74" fillId="0" borderId="0" xfId="1" applyFont="1" applyBorder="1" applyAlignment="1" applyProtection="1">
      <alignment horizontal="center" vertical="center"/>
      <protection hidden="1"/>
    </xf>
    <xf numFmtId="0" fontId="20" fillId="0" borderId="0" xfId="0" applyFont="1" applyAlignment="1" applyProtection="1">
      <alignment horizontal="justify" vertical="center" wrapText="1"/>
      <protection hidden="1"/>
    </xf>
    <xf numFmtId="0" fontId="26" fillId="0" borderId="0" xfId="0" applyFont="1" applyAlignment="1" applyProtection="1">
      <alignment horizontal="justify" vertical="center"/>
      <protection hidden="1"/>
    </xf>
    <xf numFmtId="0" fontId="31" fillId="0" borderId="0" xfId="0" applyFont="1" applyAlignment="1" applyProtection="1">
      <alignment vertical="center" wrapText="1"/>
      <protection hidden="1"/>
    </xf>
    <xf numFmtId="0" fontId="19" fillId="0" borderId="0" xfId="0" applyFont="1" applyAlignment="1" applyProtection="1">
      <alignment horizontal="justify" wrapText="1"/>
      <protection hidden="1"/>
    </xf>
    <xf numFmtId="0" fontId="89" fillId="0" borderId="0" xfId="0" applyFont="1" applyAlignment="1" applyProtection="1">
      <alignment horizontal="justify" vertical="center"/>
      <protection hidden="1"/>
    </xf>
    <xf numFmtId="0" fontId="28" fillId="0" borderId="0" xfId="0" applyFont="1" applyAlignment="1" applyProtection="1">
      <alignment wrapText="1"/>
      <protection hidden="1"/>
    </xf>
    <xf numFmtId="0" fontId="34" fillId="49" borderId="47" xfId="0" applyFont="1" applyFill="1" applyBorder="1" applyAlignment="1" applyProtection="1">
      <alignment vertical="center" wrapText="1"/>
      <protection hidden="1"/>
    </xf>
    <xf numFmtId="0" fontId="34" fillId="49" borderId="47" xfId="0" applyFont="1" applyFill="1" applyBorder="1" applyAlignment="1" applyProtection="1">
      <alignment horizontal="center" vertical="center" wrapText="1"/>
      <protection hidden="1"/>
    </xf>
    <xf numFmtId="0" fontId="24" fillId="3" borderId="51" xfId="0" applyFont="1" applyFill="1" applyBorder="1" applyAlignment="1" applyProtection="1">
      <alignment horizontal="center" vertical="center" wrapText="1"/>
      <protection hidden="1"/>
    </xf>
    <xf numFmtId="0" fontId="20" fillId="0" borderId="55" xfId="0" applyFont="1" applyBorder="1" applyAlignment="1" applyProtection="1">
      <alignment horizontal="center" vertical="center" wrapText="1"/>
      <protection hidden="1"/>
    </xf>
    <xf numFmtId="0" fontId="24" fillId="47" borderId="61" xfId="0" applyFont="1" applyFill="1" applyBorder="1" applyAlignment="1" applyProtection="1">
      <alignment horizontal="center" vertical="center" wrapText="1"/>
      <protection hidden="1"/>
    </xf>
    <xf numFmtId="0" fontId="24" fillId="3" borderId="62" xfId="0" applyFont="1" applyFill="1" applyBorder="1" applyAlignment="1" applyProtection="1">
      <alignment horizontal="center" vertical="center" wrapText="1"/>
      <protection hidden="1"/>
    </xf>
    <xf numFmtId="0" fontId="24" fillId="3" borderId="63" xfId="0" applyFont="1" applyFill="1" applyBorder="1" applyAlignment="1" applyProtection="1">
      <alignment horizontal="center" vertical="center" wrapText="1"/>
      <protection hidden="1"/>
    </xf>
    <xf numFmtId="0" fontId="25" fillId="0" borderId="2" xfId="0" applyFont="1" applyBorder="1" applyAlignment="1" applyProtection="1">
      <alignment horizontal="center" vertical="center" wrapText="1"/>
      <protection hidden="1"/>
    </xf>
    <xf numFmtId="0" fontId="26" fillId="0" borderId="2" xfId="0" applyFont="1" applyBorder="1" applyAlignment="1" applyProtection="1">
      <alignment horizontal="center" vertical="center" wrapText="1"/>
      <protection hidden="1"/>
    </xf>
    <xf numFmtId="0" fontId="26" fillId="48" borderId="2" xfId="0" applyFont="1" applyFill="1" applyBorder="1" applyAlignment="1" applyProtection="1">
      <alignment horizontal="center" vertical="center" wrapText="1"/>
      <protection hidden="1"/>
    </xf>
    <xf numFmtId="0" fontId="26" fillId="0" borderId="65" xfId="0" applyFont="1" applyBorder="1" applyAlignment="1" applyProtection="1">
      <alignment horizontal="center" vertical="center" wrapText="1"/>
      <protection hidden="1"/>
    </xf>
    <xf numFmtId="0" fontId="26" fillId="48" borderId="65" xfId="0" applyFont="1" applyFill="1" applyBorder="1" applyAlignment="1" applyProtection="1">
      <alignment horizontal="center" vertical="center" wrapText="1"/>
      <protection hidden="1"/>
    </xf>
    <xf numFmtId="0" fontId="25" fillId="0" borderId="8" xfId="0" applyFont="1" applyBorder="1" applyAlignment="1" applyProtection="1">
      <alignment horizontal="center" vertical="center" wrapText="1"/>
      <protection hidden="1"/>
    </xf>
    <xf numFmtId="0" fontId="25" fillId="0" borderId="68" xfId="0" applyFont="1" applyBorder="1" applyAlignment="1" applyProtection="1">
      <alignment horizontal="center" vertical="center" wrapText="1"/>
      <protection hidden="1"/>
    </xf>
    <xf numFmtId="0" fontId="2" fillId="0" borderId="72" xfId="0" applyFont="1" applyBorder="1" applyAlignment="1" applyProtection="1">
      <alignment horizontal="center" vertical="center" wrapText="1"/>
      <protection hidden="1"/>
    </xf>
    <xf numFmtId="0" fontId="67" fillId="38" borderId="1" xfId="0" applyFont="1" applyFill="1" applyBorder="1" applyAlignment="1" applyProtection="1">
      <alignment horizontal="justify" vertical="center"/>
      <protection hidden="1"/>
    </xf>
    <xf numFmtId="0" fontId="59" fillId="3" borderId="38" xfId="0" applyFont="1" applyFill="1" applyBorder="1" applyAlignment="1" applyProtection="1">
      <alignment horizontal="center" vertical="center" wrapText="1"/>
      <protection hidden="1"/>
    </xf>
    <xf numFmtId="0" fontId="59" fillId="3" borderId="41" xfId="0" applyFont="1" applyFill="1" applyBorder="1" applyAlignment="1" applyProtection="1">
      <alignment horizontal="center" vertical="center" wrapText="1"/>
      <protection hidden="1"/>
    </xf>
    <xf numFmtId="0" fontId="60" fillId="3" borderId="2" xfId="0" applyFont="1" applyFill="1" applyBorder="1" applyAlignment="1" applyProtection="1">
      <alignment horizontal="center" vertical="center" wrapText="1"/>
      <protection hidden="1"/>
    </xf>
    <xf numFmtId="0" fontId="59" fillId="3" borderId="42" xfId="0" applyFont="1" applyFill="1" applyBorder="1" applyAlignment="1" applyProtection="1">
      <alignment horizontal="center" vertical="center" wrapText="1"/>
      <protection hidden="1"/>
    </xf>
    <xf numFmtId="0" fontId="64" fillId="37" borderId="41" xfId="0" applyFont="1" applyFill="1" applyBorder="1" applyAlignment="1" applyProtection="1">
      <alignment horizontal="center" vertical="center" wrapText="1"/>
      <protection hidden="1"/>
    </xf>
    <xf numFmtId="0" fontId="61" fillId="5" borderId="41" xfId="0" applyFont="1" applyFill="1" applyBorder="1" applyAlignment="1" applyProtection="1">
      <alignment horizontal="center" vertical="center"/>
      <protection hidden="1"/>
    </xf>
    <xf numFmtId="0" fontId="62" fillId="5" borderId="2" xfId="0" applyFont="1" applyFill="1" applyBorder="1" applyAlignment="1" applyProtection="1">
      <alignment horizontal="center" vertical="center" wrapText="1"/>
      <protection hidden="1"/>
    </xf>
    <xf numFmtId="0" fontId="63" fillId="5" borderId="42" xfId="0" applyFont="1" applyFill="1" applyBorder="1" applyAlignment="1" applyProtection="1">
      <alignment horizontal="center" vertical="center" wrapText="1"/>
      <protection hidden="1"/>
    </xf>
    <xf numFmtId="0" fontId="63" fillId="5" borderId="2" xfId="0" applyFont="1" applyFill="1" applyBorder="1" applyAlignment="1" applyProtection="1">
      <alignment horizontal="center" vertical="center" wrapText="1"/>
      <protection hidden="1"/>
    </xf>
    <xf numFmtId="0" fontId="61" fillId="5" borderId="43" xfId="0" applyFont="1" applyFill="1" applyBorder="1" applyAlignment="1" applyProtection="1">
      <alignment horizontal="center" vertical="center"/>
      <protection hidden="1"/>
    </xf>
    <xf numFmtId="0" fontId="63" fillId="5" borderId="44" xfId="0" applyFont="1" applyFill="1" applyBorder="1" applyAlignment="1" applyProtection="1">
      <alignment horizontal="center" vertical="center" wrapText="1"/>
      <protection hidden="1"/>
    </xf>
    <xf numFmtId="0" fontId="62" fillId="5" borderId="44" xfId="0" applyFont="1" applyFill="1" applyBorder="1" applyAlignment="1" applyProtection="1">
      <alignment horizontal="center" vertical="center" wrapText="1"/>
      <protection hidden="1"/>
    </xf>
    <xf numFmtId="0" fontId="63" fillId="5" borderId="45" xfId="0" applyFont="1" applyFill="1" applyBorder="1" applyAlignment="1" applyProtection="1">
      <alignment horizontal="center" vertical="center" wrapText="1"/>
      <protection hidden="1"/>
    </xf>
    <xf numFmtId="0" fontId="60" fillId="3" borderId="39" xfId="0" applyFont="1" applyFill="1" applyBorder="1" applyAlignment="1" applyProtection="1">
      <alignment horizontal="center" vertical="center" wrapText="1"/>
      <protection hidden="1"/>
    </xf>
    <xf numFmtId="0" fontId="60" fillId="3" borderId="40" xfId="0" applyFont="1" applyFill="1" applyBorder="1" applyAlignment="1" applyProtection="1">
      <alignment horizontal="center" vertical="center" wrapText="1"/>
      <protection hidden="1"/>
    </xf>
    <xf numFmtId="0" fontId="60" fillId="3" borderId="42" xfId="0" applyFont="1" applyFill="1" applyBorder="1" applyAlignment="1" applyProtection="1">
      <alignment horizontal="center" vertical="center" wrapText="1"/>
      <protection hidden="1"/>
    </xf>
    <xf numFmtId="0" fontId="63" fillId="5" borderId="2" xfId="0" applyFont="1" applyFill="1" applyBorder="1" applyAlignment="1" applyProtection="1">
      <alignment horizontal="center" vertical="center"/>
      <protection hidden="1"/>
    </xf>
    <xf numFmtId="0" fontId="61" fillId="5" borderId="41" xfId="0" applyFont="1" applyFill="1" applyBorder="1" applyAlignment="1" applyProtection="1">
      <alignment horizontal="center" vertical="center" wrapText="1"/>
      <protection hidden="1"/>
    </xf>
    <xf numFmtId="0" fontId="61" fillId="5" borderId="43" xfId="0" applyFont="1" applyFill="1" applyBorder="1" applyAlignment="1" applyProtection="1">
      <alignment horizontal="center" vertical="center" wrapText="1"/>
      <protection hidden="1"/>
    </xf>
    <xf numFmtId="0" fontId="69" fillId="39" borderId="38" xfId="0" applyFont="1" applyFill="1" applyBorder="1" applyAlignment="1" applyProtection="1">
      <alignment horizontal="center" vertical="center" wrapText="1"/>
      <protection hidden="1"/>
    </xf>
    <xf numFmtId="0" fontId="69" fillId="39" borderId="39" xfId="0" applyFont="1" applyFill="1" applyBorder="1" applyAlignment="1" applyProtection="1">
      <alignment horizontal="center" vertical="center" wrapText="1"/>
      <protection hidden="1"/>
    </xf>
    <xf numFmtId="0" fontId="69" fillId="39" borderId="40" xfId="0" applyFont="1" applyFill="1" applyBorder="1" applyAlignment="1" applyProtection="1">
      <alignment horizontal="center" vertical="center" wrapText="1"/>
      <protection hidden="1"/>
    </xf>
    <xf numFmtId="0" fontId="71" fillId="0" borderId="41" xfId="0" applyFont="1" applyBorder="1" applyAlignment="1" applyProtection="1">
      <alignment horizontal="center" vertical="center"/>
      <protection hidden="1"/>
    </xf>
    <xf numFmtId="0" fontId="23" fillId="0" borderId="2" xfId="0" applyFont="1" applyBorder="1" applyAlignment="1" applyProtection="1">
      <alignment horizontal="left" vertical="center" wrapText="1"/>
      <protection hidden="1"/>
    </xf>
    <xf numFmtId="0" fontId="0" fillId="0" borderId="2" xfId="0" applyBorder="1" applyAlignment="1" applyProtection="1">
      <alignment horizontal="center" vertical="center" wrapText="1"/>
      <protection hidden="1"/>
    </xf>
    <xf numFmtId="0" fontId="72" fillId="5" borderId="2" xfId="0" applyFont="1" applyFill="1" applyBorder="1" applyAlignment="1" applyProtection="1">
      <alignment horizontal="center" vertical="center" wrapText="1"/>
      <protection hidden="1"/>
    </xf>
    <xf numFmtId="0" fontId="72" fillId="5" borderId="42" xfId="0" applyFont="1" applyFill="1" applyBorder="1" applyAlignment="1" applyProtection="1">
      <alignment horizontal="center" vertical="center" wrapText="1"/>
      <protection hidden="1"/>
    </xf>
    <xf numFmtId="0" fontId="71" fillId="0" borderId="43" xfId="0" applyFont="1" applyBorder="1" applyAlignment="1" applyProtection="1">
      <alignment horizontal="center" vertical="center"/>
      <protection hidden="1"/>
    </xf>
    <xf numFmtId="0" fontId="23" fillId="0" borderId="44" xfId="0" applyFont="1" applyBorder="1" applyAlignment="1" applyProtection="1">
      <alignment horizontal="left" vertical="center" wrapText="1"/>
      <protection hidden="1"/>
    </xf>
    <xf numFmtId="0" fontId="0" fillId="0" borderId="44" xfId="0" applyBorder="1" applyAlignment="1" applyProtection="1">
      <alignment horizontal="center" vertical="center" wrapText="1"/>
      <protection hidden="1"/>
    </xf>
    <xf numFmtId="0" fontId="72" fillId="5" borderId="44" xfId="0" applyFont="1" applyFill="1" applyBorder="1" applyAlignment="1" applyProtection="1">
      <alignment horizontal="center" vertical="center" wrapText="1"/>
      <protection hidden="1"/>
    </xf>
    <xf numFmtId="0" fontId="72" fillId="5" borderId="45" xfId="0" applyFont="1" applyFill="1" applyBorder="1" applyAlignment="1" applyProtection="1">
      <alignment horizontal="center" vertical="center" wrapText="1"/>
      <protection hidden="1"/>
    </xf>
    <xf numFmtId="0" fontId="87" fillId="0" borderId="0" xfId="1" applyFont="1" applyProtection="1">
      <protection hidden="1"/>
    </xf>
    <xf numFmtId="0" fontId="95" fillId="3" borderId="0" xfId="0" applyFont="1" applyFill="1" applyAlignment="1" applyProtection="1">
      <alignment horizontal="center" vertical="center" wrapText="1"/>
      <protection locked="0"/>
    </xf>
    <xf numFmtId="0" fontId="19" fillId="0" borderId="0" xfId="0" applyFont="1" applyAlignment="1">
      <alignment horizontal="left" vertical="top" wrapText="1"/>
    </xf>
    <xf numFmtId="0" fontId="19" fillId="0" borderId="0" xfId="0" applyFont="1" applyAlignment="1">
      <alignment horizontal="left" vertical="center" wrapText="1"/>
    </xf>
    <xf numFmtId="0" fontId="84" fillId="0" borderId="0" xfId="0" applyFont="1" applyAlignment="1" applyProtection="1">
      <alignment wrapText="1"/>
      <protection hidden="1"/>
    </xf>
    <xf numFmtId="0" fontId="19" fillId="50" borderId="0" xfId="0" applyFont="1" applyFill="1" applyProtection="1">
      <protection locked="0"/>
    </xf>
    <xf numFmtId="0" fontId="19" fillId="0" borderId="0" xfId="0" applyFont="1" applyAlignment="1" applyProtection="1">
      <alignment horizontal="justify" vertical="top" wrapText="1"/>
      <protection locked="0"/>
    </xf>
    <xf numFmtId="0" fontId="19" fillId="4" borderId="0" xfId="0" applyFont="1" applyFill="1" applyProtection="1">
      <protection locked="0"/>
    </xf>
    <xf numFmtId="0" fontId="19" fillId="0" borderId="0" xfId="0" applyFont="1" applyAlignment="1">
      <alignment horizontal="justify" vertical="top" wrapText="1"/>
    </xf>
    <xf numFmtId="0" fontId="19" fillId="0" borderId="11" xfId="0" applyFont="1" applyBorder="1" applyAlignment="1">
      <alignment horizontal="justify" vertical="top" wrapText="1"/>
    </xf>
    <xf numFmtId="0" fontId="19" fillId="0" borderId="16" xfId="0" applyFont="1" applyBorder="1" applyAlignment="1" applyProtection="1">
      <alignment vertical="top" wrapText="1"/>
      <protection locked="0"/>
    </xf>
    <xf numFmtId="0" fontId="19" fillId="0" borderId="16" xfId="0" applyFont="1" applyBorder="1" applyProtection="1">
      <protection locked="0"/>
    </xf>
    <xf numFmtId="0" fontId="19" fillId="0" borderId="16" xfId="0" applyFont="1" applyBorder="1" applyAlignment="1" applyProtection="1">
      <alignment horizontal="center"/>
      <protection locked="0"/>
    </xf>
    <xf numFmtId="0" fontId="19" fillId="0" borderId="16" xfId="0" applyFont="1" applyBorder="1" applyAlignment="1" applyProtection="1">
      <alignment horizontal="center" vertical="center"/>
      <protection locked="0"/>
    </xf>
    <xf numFmtId="0" fontId="20" fillId="0" borderId="16" xfId="0" applyFont="1" applyBorder="1" applyProtection="1">
      <protection locked="0"/>
    </xf>
    <xf numFmtId="0" fontId="26" fillId="0" borderId="73" xfId="0" applyFont="1" applyBorder="1" applyAlignment="1" applyProtection="1">
      <alignment horizontal="left" vertical="center" wrapText="1"/>
      <protection locked="0"/>
    </xf>
    <xf numFmtId="0" fontId="19" fillId="0" borderId="0" xfId="0" applyFont="1" applyAlignment="1" applyProtection="1">
      <alignment horizontal="left" vertical="center" wrapText="1"/>
      <protection locked="0" hidden="1"/>
    </xf>
    <xf numFmtId="0" fontId="76" fillId="0" borderId="0" xfId="0" applyFont="1" applyAlignment="1" applyProtection="1">
      <alignment horizontal="left" vertical="center" wrapText="1"/>
      <protection locked="0" hidden="1"/>
    </xf>
    <xf numFmtId="0" fontId="28" fillId="0" borderId="0" xfId="0" applyFont="1" applyAlignment="1" applyProtection="1">
      <alignment vertical="top"/>
      <protection locked="0" hidden="1"/>
    </xf>
    <xf numFmtId="0" fontId="27" fillId="43" borderId="1" xfId="0" applyFont="1" applyFill="1" applyBorder="1" applyAlignment="1" applyProtection="1">
      <alignment horizontal="justify" vertical="top" wrapText="1"/>
      <protection locked="0" hidden="1"/>
    </xf>
    <xf numFmtId="0" fontId="19" fillId="0" borderId="46" xfId="0" applyFont="1" applyBorder="1" applyAlignment="1" applyProtection="1">
      <alignment horizontal="left" vertical="center" wrapText="1"/>
      <protection locked="0"/>
    </xf>
    <xf numFmtId="0" fontId="19" fillId="0" borderId="83" xfId="0" applyFont="1" applyBorder="1" applyAlignment="1" applyProtection="1">
      <alignment horizontal="center" vertical="center" wrapText="1"/>
      <protection locked="0"/>
    </xf>
    <xf numFmtId="0" fontId="26" fillId="0" borderId="46" xfId="0" applyFont="1" applyBorder="1" applyAlignment="1" applyProtection="1">
      <alignment horizontal="left" vertical="center" wrapText="1"/>
      <protection locked="0"/>
    </xf>
    <xf numFmtId="0" fontId="96" fillId="0" borderId="0" xfId="0" applyFont="1" applyProtection="1">
      <protection locked="0"/>
    </xf>
    <xf numFmtId="0" fontId="8" fillId="5" borderId="2" xfId="0" applyFont="1" applyFill="1" applyBorder="1" applyAlignment="1" applyProtection="1">
      <alignment horizontal="center" vertical="center" wrapText="1"/>
      <protection hidden="1"/>
    </xf>
    <xf numFmtId="0" fontId="30" fillId="0" borderId="0" xfId="0" applyFont="1" applyProtection="1">
      <protection locked="0"/>
    </xf>
    <xf numFmtId="0" fontId="19" fillId="0" borderId="0" xfId="0" applyFont="1" applyAlignment="1" applyProtection="1">
      <alignment vertical="center"/>
      <protection locked="0" hidden="1"/>
    </xf>
    <xf numFmtId="0" fontId="20" fillId="0" borderId="0" xfId="0" applyFont="1" applyAlignment="1" applyProtection="1">
      <alignment vertical="center"/>
      <protection locked="0"/>
    </xf>
    <xf numFmtId="0" fontId="79" fillId="0" borderId="0" xfId="1" applyFont="1" applyAlignment="1" applyProtection="1">
      <alignment vertical="center"/>
      <protection hidden="1"/>
    </xf>
    <xf numFmtId="0" fontId="80" fillId="0" borderId="0" xfId="0" applyFont="1" applyAlignment="1" applyProtection="1">
      <alignment vertical="center"/>
      <protection hidden="1"/>
    </xf>
    <xf numFmtId="0" fontId="19" fillId="0" borderId="0" xfId="0" applyFont="1" applyAlignment="1" applyProtection="1">
      <alignment horizontal="center" vertical="center"/>
      <protection locked="0"/>
    </xf>
    <xf numFmtId="0" fontId="98" fillId="0" borderId="0" xfId="0" applyFont="1" applyAlignment="1" applyProtection="1">
      <alignment horizontal="center" vertical="center"/>
      <protection hidden="1"/>
    </xf>
    <xf numFmtId="0" fontId="98" fillId="0" borderId="0" xfId="0" applyFont="1" applyAlignment="1" applyProtection="1">
      <alignment vertical="center" wrapText="1"/>
      <protection hidden="1"/>
    </xf>
    <xf numFmtId="0" fontId="99" fillId="0" borderId="0" xfId="0" applyFont="1" applyAlignment="1" applyProtection="1">
      <alignment vertical="center"/>
      <protection hidden="1"/>
    </xf>
    <xf numFmtId="0" fontId="99" fillId="0" borderId="0" xfId="8" applyNumberFormat="1" applyFont="1" applyFill="1" applyBorder="1" applyAlignment="1" applyProtection="1">
      <alignment horizontal="center" vertical="center"/>
      <protection hidden="1"/>
    </xf>
    <xf numFmtId="0" fontId="99" fillId="0" borderId="0" xfId="8" applyNumberFormat="1" applyFont="1" applyFill="1" applyBorder="1" applyAlignment="1" applyProtection="1">
      <alignment vertical="center" wrapText="1"/>
      <protection hidden="1"/>
    </xf>
    <xf numFmtId="0" fontId="99" fillId="0" borderId="0" xfId="0" applyFont="1" applyAlignment="1" applyProtection="1">
      <alignment horizontal="left" vertical="center" wrapText="1"/>
      <protection hidden="1"/>
    </xf>
    <xf numFmtId="0" fontId="99" fillId="0" borderId="0" xfId="0" applyFont="1" applyAlignment="1" applyProtection="1">
      <alignment vertical="center"/>
      <protection locked="0" hidden="1"/>
    </xf>
    <xf numFmtId="0" fontId="99" fillId="0" borderId="0" xfId="0" applyFont="1" applyAlignment="1" applyProtection="1">
      <alignment horizontal="center" vertical="center"/>
      <protection hidden="1"/>
    </xf>
    <xf numFmtId="0" fontId="99" fillId="0" borderId="0" xfId="0" applyFont="1" applyAlignment="1" applyProtection="1">
      <alignment vertical="center" wrapText="1"/>
      <protection hidden="1"/>
    </xf>
    <xf numFmtId="0" fontId="98" fillId="0" borderId="0" xfId="0" applyFont="1" applyAlignment="1" applyProtection="1">
      <alignment horizontal="left" vertical="center" wrapText="1"/>
      <protection hidden="1"/>
    </xf>
    <xf numFmtId="0" fontId="98" fillId="0" borderId="0" xfId="0" applyFont="1" applyAlignment="1" applyProtection="1">
      <alignment horizontal="left" vertical="center"/>
      <protection hidden="1"/>
    </xf>
    <xf numFmtId="0" fontId="28" fillId="0" borderId="0" xfId="0" applyFont="1" applyAlignment="1" applyProtection="1">
      <alignment vertical="center"/>
      <protection hidden="1"/>
    </xf>
    <xf numFmtId="0" fontId="28" fillId="0" borderId="0" xfId="0" applyFont="1" applyAlignment="1" applyProtection="1">
      <alignment vertical="center"/>
      <protection locked="0" hidden="1"/>
    </xf>
    <xf numFmtId="0" fontId="100" fillId="0" borderId="0" xfId="0" applyFont="1" applyAlignment="1" applyProtection="1">
      <alignment vertical="center"/>
      <protection hidden="1"/>
    </xf>
    <xf numFmtId="0" fontId="100" fillId="0" borderId="0" xfId="0" applyFont="1" applyAlignment="1" applyProtection="1">
      <alignment horizontal="center" vertical="center"/>
      <protection hidden="1"/>
    </xf>
    <xf numFmtId="0" fontId="100" fillId="0" borderId="0" xfId="0" applyFont="1" applyAlignment="1" applyProtection="1">
      <alignment vertical="center" wrapText="1"/>
      <protection hidden="1"/>
    </xf>
    <xf numFmtId="0" fontId="100" fillId="0" borderId="0" xfId="0" applyFont="1" applyAlignment="1" applyProtection="1">
      <alignment horizontal="left" vertical="center" wrapText="1"/>
      <protection hidden="1"/>
    </xf>
    <xf numFmtId="0" fontId="100" fillId="0" borderId="0" xfId="0" applyFont="1" applyAlignment="1" applyProtection="1">
      <alignment vertical="center"/>
      <protection locked="0" hidden="1"/>
    </xf>
    <xf numFmtId="0" fontId="19" fillId="45" borderId="0" xfId="0" applyFont="1" applyFill="1" applyProtection="1">
      <protection locked="0"/>
    </xf>
    <xf numFmtId="0" fontId="20" fillId="0" borderId="0" xfId="0" applyFont="1" applyAlignment="1" applyProtection="1">
      <alignment wrapText="1"/>
      <protection hidden="1"/>
    </xf>
    <xf numFmtId="0" fontId="101" fillId="0" borderId="0" xfId="0" applyFont="1" applyProtection="1">
      <protection locked="0"/>
    </xf>
    <xf numFmtId="0" fontId="0" fillId="53" borderId="84" xfId="0" applyFill="1" applyBorder="1"/>
    <xf numFmtId="0" fontId="102" fillId="0" borderId="0" xfId="1" applyFont="1" applyProtection="1">
      <protection locked="0"/>
    </xf>
    <xf numFmtId="0" fontId="102" fillId="0" borderId="0" xfId="1" applyFont="1" applyAlignment="1" applyProtection="1">
      <alignment horizontal="left" wrapText="1"/>
      <protection locked="0"/>
    </xf>
    <xf numFmtId="0" fontId="24" fillId="49" borderId="47" xfId="0" applyFont="1" applyFill="1" applyBorder="1" applyAlignment="1">
      <alignment horizontal="center" vertical="center"/>
    </xf>
    <xf numFmtId="0" fontId="19" fillId="4" borderId="0" xfId="0" applyFont="1" applyFill="1" applyAlignment="1" applyProtection="1">
      <alignment horizontal="center" vertical="center"/>
      <protection hidden="1"/>
    </xf>
    <xf numFmtId="164" fontId="19" fillId="0" borderId="0" xfId="0" applyNumberFormat="1" applyFont="1" applyAlignment="1" applyProtection="1">
      <alignment horizontal="center" vertical="center" wrapText="1"/>
      <protection hidden="1"/>
    </xf>
    <xf numFmtId="0" fontId="19" fillId="0" borderId="0" xfId="0" applyFont="1"/>
    <xf numFmtId="0" fontId="35" fillId="3" borderId="0" xfId="0" applyFont="1" applyFill="1" applyAlignment="1">
      <alignment horizontal="center" vertical="center" wrapText="1"/>
    </xf>
    <xf numFmtId="14" fontId="19" fillId="5" borderId="2" xfId="0" applyNumberFormat="1" applyFont="1" applyFill="1" applyBorder="1" applyAlignment="1">
      <alignment horizontal="center" vertical="center" wrapText="1"/>
    </xf>
    <xf numFmtId="0" fontId="26" fillId="5" borderId="2" xfId="0" applyFont="1" applyFill="1" applyBorder="1" applyAlignment="1">
      <alignment horizontal="center" vertical="center" wrapText="1"/>
    </xf>
    <xf numFmtId="0" fontId="19" fillId="0" borderId="2" xfId="0" applyFont="1" applyBorder="1"/>
    <xf numFmtId="0" fontId="25" fillId="5" borderId="2" xfId="0" applyFont="1" applyFill="1" applyBorder="1" applyAlignment="1">
      <alignment horizontal="center" vertical="center" wrapText="1"/>
    </xf>
    <xf numFmtId="0" fontId="37" fillId="5" borderId="2" xfId="1" applyFont="1" applyFill="1" applyBorder="1" applyAlignment="1">
      <alignment horizontal="center" vertical="center" wrapText="1"/>
    </xf>
    <xf numFmtId="0" fontId="37" fillId="5" borderId="2" xfId="1" applyFont="1" applyFill="1" applyBorder="1" applyAlignment="1">
      <alignment horizontal="left" vertical="center" wrapText="1"/>
    </xf>
    <xf numFmtId="0" fontId="37" fillId="4" borderId="2" xfId="1" applyFont="1" applyFill="1" applyBorder="1" applyAlignment="1">
      <alignment horizontal="center" vertical="center" wrapText="1"/>
    </xf>
    <xf numFmtId="0" fontId="19" fillId="5" borderId="2" xfId="0" applyFont="1" applyFill="1" applyBorder="1"/>
    <xf numFmtId="0" fontId="19" fillId="5" borderId="2" xfId="0" applyFont="1" applyFill="1" applyBorder="1" applyAlignment="1">
      <alignment horizontal="center" vertical="center" wrapText="1"/>
    </xf>
    <xf numFmtId="0" fontId="74" fillId="5" borderId="2" xfId="1" applyFont="1" applyFill="1" applyBorder="1" applyAlignment="1">
      <alignment horizontal="center" vertical="center" wrapText="1"/>
    </xf>
    <xf numFmtId="0" fontId="19" fillId="0" borderId="2" xfId="0" applyFont="1" applyBorder="1" applyAlignment="1">
      <alignment horizontal="center" vertical="center" wrapText="1"/>
    </xf>
    <xf numFmtId="0" fontId="74" fillId="5" borderId="2" xfId="1" quotePrefix="1" applyFont="1" applyFill="1" applyBorder="1" applyAlignment="1">
      <alignment horizontal="center" vertical="center" wrapText="1"/>
    </xf>
    <xf numFmtId="14" fontId="19" fillId="0" borderId="2" xfId="0" applyNumberFormat="1" applyFont="1" applyBorder="1" applyAlignment="1">
      <alignment horizontal="center" vertical="center" wrapText="1"/>
    </xf>
    <xf numFmtId="0" fontId="74" fillId="0" borderId="2" xfId="1" applyFont="1" applyBorder="1" applyAlignment="1">
      <alignment horizontal="center" vertical="center" wrapText="1"/>
    </xf>
    <xf numFmtId="0" fontId="19" fillId="4" borderId="2" xfId="0" applyFont="1" applyFill="1" applyBorder="1" applyAlignment="1">
      <alignment horizontal="center" vertical="center" wrapText="1"/>
    </xf>
    <xf numFmtId="0" fontId="74" fillId="0" borderId="2" xfId="1" applyFont="1" applyBorder="1" applyAlignment="1">
      <alignment horizontal="left" vertical="center" wrapText="1"/>
    </xf>
    <xf numFmtId="0" fontId="19" fillId="0" borderId="2" xfId="0" applyFont="1" applyBorder="1" applyAlignment="1">
      <alignment horizontal="left" vertical="center" wrapText="1"/>
    </xf>
    <xf numFmtId="0" fontId="74" fillId="4" borderId="2" xfId="1" applyFont="1" applyFill="1" applyBorder="1" applyAlignment="1">
      <alignment horizontal="left" vertical="center" wrapText="1"/>
    </xf>
    <xf numFmtId="0" fontId="19" fillId="0" borderId="5" xfId="0" applyFont="1" applyBorder="1" applyAlignment="1">
      <alignment horizontal="center" vertical="center" wrapText="1"/>
    </xf>
    <xf numFmtId="14" fontId="19" fillId="0" borderId="11" xfId="0" applyNumberFormat="1" applyFont="1" applyBorder="1" applyAlignment="1">
      <alignment horizontal="center" vertical="center" wrapText="1"/>
    </xf>
    <xf numFmtId="0" fontId="19" fillId="0" borderId="11" xfId="0" applyFont="1" applyBorder="1" applyAlignment="1">
      <alignment horizontal="center" vertical="center" wrapText="1"/>
    </xf>
    <xf numFmtId="14" fontId="19" fillId="0" borderId="72" xfId="0" applyNumberFormat="1" applyFont="1" applyBorder="1" applyAlignment="1">
      <alignment horizontal="center" vertical="center"/>
    </xf>
    <xf numFmtId="0" fontId="19" fillId="0" borderId="72" xfId="0" applyFont="1" applyBorder="1"/>
    <xf numFmtId="0" fontId="19" fillId="0" borderId="72" xfId="0" applyFont="1" applyBorder="1" applyAlignment="1">
      <alignment horizontal="center" vertical="center" wrapText="1"/>
    </xf>
    <xf numFmtId="0" fontId="19" fillId="0" borderId="72" xfId="0" applyFont="1" applyBorder="1" applyAlignment="1">
      <alignment horizontal="center"/>
    </xf>
    <xf numFmtId="0" fontId="19" fillId="0" borderId="89" xfId="0" applyFont="1" applyBorder="1" applyAlignment="1">
      <alignment horizontal="center" vertical="center" wrapText="1"/>
    </xf>
    <xf numFmtId="14" fontId="19" fillId="0" borderId="48" xfId="0" applyNumberFormat="1" applyFont="1" applyBorder="1" applyAlignment="1">
      <alignment horizontal="center" vertical="center" wrapText="1"/>
    </xf>
    <xf numFmtId="0" fontId="19" fillId="0" borderId="48" xfId="0" applyFont="1" applyBorder="1" applyAlignment="1">
      <alignment horizontal="center" vertical="center" wrapText="1"/>
    </xf>
    <xf numFmtId="0" fontId="19" fillId="0" borderId="85" xfId="0" applyFont="1" applyBorder="1" applyAlignment="1">
      <alignment horizontal="center" vertical="center" wrapText="1"/>
    </xf>
    <xf numFmtId="0" fontId="19" fillId="0" borderId="90" xfId="0" applyFont="1" applyBorder="1" applyAlignment="1">
      <alignment horizontal="center" vertical="center" wrapText="1"/>
    </xf>
    <xf numFmtId="0" fontId="19" fillId="0" borderId="87" xfId="0" applyFont="1" applyBorder="1" applyAlignment="1">
      <alignment horizontal="center" vertical="center" wrapText="1"/>
    </xf>
    <xf numFmtId="0" fontId="19" fillId="0" borderId="88" xfId="0" applyFont="1" applyBorder="1"/>
    <xf numFmtId="0" fontId="19" fillId="0" borderId="86" xfId="0" applyFont="1" applyBorder="1" applyAlignment="1">
      <alignment horizontal="center" vertical="center" wrapText="1"/>
    </xf>
    <xf numFmtId="14" fontId="19" fillId="4" borderId="72" xfId="0" applyNumberFormat="1" applyFont="1" applyFill="1" applyBorder="1" applyAlignment="1">
      <alignment horizontal="center" vertical="center"/>
    </xf>
    <xf numFmtId="0" fontId="19" fillId="4" borderId="72" xfId="0" applyFont="1" applyFill="1" applyBorder="1" applyAlignment="1">
      <alignment horizontal="center" vertical="center" wrapText="1"/>
    </xf>
    <xf numFmtId="0" fontId="19" fillId="4" borderId="85" xfId="0" applyFont="1" applyFill="1" applyBorder="1" applyAlignment="1">
      <alignment horizontal="center" vertical="center" wrapText="1"/>
    </xf>
    <xf numFmtId="0" fontId="80" fillId="0" borderId="0" xfId="0" applyFont="1"/>
    <xf numFmtId="0" fontId="80" fillId="0" borderId="0" xfId="0" applyFont="1" applyAlignment="1">
      <alignment horizontal="center" vertical="center" wrapText="1"/>
    </xf>
    <xf numFmtId="0" fontId="97" fillId="0" borderId="0" xfId="0" applyFont="1" applyAlignment="1" applyProtection="1">
      <alignment vertical="center" wrapText="1"/>
      <protection hidden="1"/>
    </xf>
    <xf numFmtId="0" fontId="108" fillId="3" borderId="17" xfId="0" applyFont="1" applyFill="1" applyBorder="1" applyAlignment="1">
      <alignment horizontal="center" vertical="center" wrapText="1"/>
    </xf>
    <xf numFmtId="0" fontId="109" fillId="0" borderId="7" xfId="0" applyFont="1" applyBorder="1" applyAlignment="1">
      <alignment horizontal="center" vertical="center" wrapText="1"/>
    </xf>
    <xf numFmtId="0" fontId="109" fillId="0" borderId="6" xfId="0" applyFont="1" applyBorder="1" applyAlignment="1">
      <alignment horizontal="justify" vertical="center" wrapText="1"/>
    </xf>
    <xf numFmtId="0" fontId="23" fillId="0" borderId="0" xfId="0" applyFont="1"/>
    <xf numFmtId="0" fontId="110" fillId="0" borderId="0" xfId="0" applyFont="1"/>
    <xf numFmtId="0" fontId="111" fillId="0" borderId="6" xfId="0" applyFont="1" applyBorder="1" applyAlignment="1">
      <alignment horizontal="center" vertical="center" wrapText="1"/>
    </xf>
    <xf numFmtId="0" fontId="25" fillId="54" borderId="19" xfId="0" applyFont="1" applyFill="1" applyBorder="1" applyAlignment="1">
      <alignment vertical="center"/>
    </xf>
    <xf numFmtId="0" fontId="26" fillId="0" borderId="0" xfId="0" applyFont="1" applyAlignment="1">
      <alignment vertical="center" wrapText="1"/>
    </xf>
    <xf numFmtId="0" fontId="26" fillId="0" borderId="0" xfId="0" applyFont="1" applyAlignment="1">
      <alignment horizontal="left" vertical="center" indent="2"/>
    </xf>
    <xf numFmtId="0" fontId="26" fillId="0" borderId="0" xfId="0" applyFont="1" applyAlignment="1">
      <alignment horizontal="left" vertical="center" indent="5"/>
    </xf>
    <xf numFmtId="0" fontId="26" fillId="0" borderId="0" xfId="0" applyFont="1" applyAlignment="1">
      <alignment horizontal="justify" vertical="center" wrapText="1"/>
    </xf>
    <xf numFmtId="0" fontId="24" fillId="55" borderId="52" xfId="0" applyFont="1" applyFill="1" applyBorder="1" applyAlignment="1">
      <alignment vertical="center" wrapText="1"/>
    </xf>
    <xf numFmtId="0" fontId="24" fillId="55" borderId="53" xfId="0" applyFont="1" applyFill="1" applyBorder="1" applyAlignment="1">
      <alignment horizontal="center" vertical="center" wrapText="1"/>
    </xf>
    <xf numFmtId="0" fontId="24" fillId="55" borderId="53" xfId="0" applyFont="1" applyFill="1" applyBorder="1" applyAlignment="1">
      <alignment vertical="center" wrapText="1"/>
    </xf>
    <xf numFmtId="0" fontId="0" fillId="0" borderId="0" xfId="0" applyAlignment="1">
      <alignment horizontal="center" vertical="center" wrapText="1"/>
    </xf>
    <xf numFmtId="0" fontId="24" fillId="55" borderId="54" xfId="0" applyFont="1" applyFill="1" applyBorder="1" applyAlignment="1">
      <alignment horizontal="center" vertical="center" wrapText="1"/>
    </xf>
    <xf numFmtId="0" fontId="19" fillId="0" borderId="2" xfId="0" applyFont="1" applyBorder="1" applyAlignment="1">
      <alignment horizontal="center" vertical="center"/>
    </xf>
    <xf numFmtId="0" fontId="26" fillId="0" borderId="93" xfId="0" applyFont="1" applyBorder="1" applyAlignment="1">
      <alignment wrapText="1"/>
    </xf>
    <xf numFmtId="0" fontId="26" fillId="0" borderId="72" xfId="0" applyFont="1" applyBorder="1" applyAlignment="1">
      <alignment vertical="top"/>
    </xf>
    <xf numFmtId="14" fontId="19" fillId="0" borderId="94" xfId="0" applyNumberFormat="1" applyFont="1" applyBorder="1" applyAlignment="1">
      <alignment horizontal="center" vertical="center"/>
    </xf>
    <xf numFmtId="0" fontId="19" fillId="0" borderId="94" xfId="0" applyFont="1" applyBorder="1" applyAlignment="1">
      <alignment horizontal="center" vertical="center" wrapText="1"/>
    </xf>
    <xf numFmtId="0" fontId="19" fillId="0" borderId="2" xfId="0" applyFont="1" applyBorder="1" applyAlignment="1">
      <alignment horizontal="center"/>
    </xf>
    <xf numFmtId="0" fontId="26" fillId="0" borderId="1" xfId="0" applyFont="1" applyBorder="1" applyAlignment="1" applyProtection="1">
      <alignment horizontal="center" vertical="center" wrapText="1"/>
      <protection hidden="1"/>
    </xf>
    <xf numFmtId="0" fontId="25" fillId="0" borderId="46" xfId="0" applyFont="1" applyBorder="1" applyAlignment="1">
      <alignment horizontal="left" vertical="center" wrapText="1"/>
    </xf>
    <xf numFmtId="0" fontId="26" fillId="0" borderId="1" xfId="0" applyFont="1" applyBorder="1" applyAlignment="1" applyProtection="1">
      <alignment horizontal="justify" vertical="center" wrapText="1"/>
      <protection hidden="1"/>
    </xf>
    <xf numFmtId="14" fontId="19" fillId="0" borderId="2" xfId="0" applyNumberFormat="1" applyFont="1" applyBorder="1"/>
    <xf numFmtId="0" fontId="19" fillId="0" borderId="92" xfId="0" applyFont="1" applyBorder="1" applyAlignment="1">
      <alignment horizontal="center" vertical="center" wrapText="1"/>
    </xf>
    <xf numFmtId="0" fontId="19" fillId="4" borderId="92" xfId="0" applyFont="1" applyFill="1" applyBorder="1" applyAlignment="1">
      <alignment horizontal="center" vertical="center" wrapText="1"/>
    </xf>
    <xf numFmtId="0" fontId="26" fillId="0" borderId="92" xfId="0" applyFont="1" applyBorder="1" applyAlignment="1">
      <alignment wrapText="1"/>
    </xf>
    <xf numFmtId="0" fontId="19" fillId="0" borderId="88" xfId="0" applyFont="1" applyBorder="1" applyAlignment="1">
      <alignment horizontal="center" vertical="center" wrapText="1"/>
    </xf>
    <xf numFmtId="0" fontId="19" fillId="0" borderId="5" xfId="0" applyFont="1" applyBorder="1"/>
    <xf numFmtId="0" fontId="35" fillId="57" borderId="11" xfId="0" applyFont="1" applyFill="1" applyBorder="1" applyAlignment="1">
      <alignment horizontal="center" vertical="center" wrapText="1"/>
    </xf>
    <xf numFmtId="14" fontId="35" fillId="57" borderId="2" xfId="0" applyNumberFormat="1" applyFont="1" applyFill="1" applyBorder="1" applyAlignment="1">
      <alignment horizontal="center" vertical="center"/>
    </xf>
    <xf numFmtId="0" fontId="35" fillId="57" borderId="48" xfId="0" applyFont="1" applyFill="1" applyBorder="1" applyAlignment="1">
      <alignment horizontal="center" vertical="center"/>
    </xf>
    <xf numFmtId="0" fontId="35" fillId="57" borderId="2" xfId="0" applyFont="1" applyFill="1" applyBorder="1" applyAlignment="1">
      <alignment horizontal="center" vertical="center"/>
    </xf>
    <xf numFmtId="0" fontId="26" fillId="5" borderId="2" xfId="0" applyFont="1" applyFill="1" applyBorder="1" applyAlignment="1">
      <alignment horizontal="left" vertical="center" wrapText="1"/>
    </xf>
    <xf numFmtId="14" fontId="19" fillId="4" borderId="2" xfId="0" applyNumberFormat="1" applyFont="1" applyFill="1" applyBorder="1"/>
    <xf numFmtId="0" fontId="19" fillId="4" borderId="2" xfId="0" applyFont="1" applyFill="1" applyBorder="1"/>
    <xf numFmtId="0" fontId="19" fillId="4" borderId="11" xfId="0" applyFont="1" applyFill="1" applyBorder="1" applyAlignment="1">
      <alignment horizontal="center" vertical="center" wrapText="1"/>
    </xf>
    <xf numFmtId="0" fontId="19" fillId="4" borderId="2" xfId="0" applyFont="1" applyFill="1" applyBorder="1" applyAlignment="1">
      <alignment horizontal="center" vertical="center"/>
    </xf>
    <xf numFmtId="0" fontId="74" fillId="5" borderId="2" xfId="1" applyFont="1" applyFill="1" applyBorder="1" applyAlignment="1">
      <alignment horizontal="left" vertical="center" wrapText="1"/>
    </xf>
    <xf numFmtId="0" fontId="74" fillId="5" borderId="2" xfId="1" applyFont="1" applyFill="1" applyBorder="1" applyAlignment="1">
      <alignment horizontal="left" vertical="top" wrapText="1"/>
    </xf>
    <xf numFmtId="0" fontId="19" fillId="5" borderId="2" xfId="0" applyFont="1" applyFill="1" applyBorder="1" applyAlignment="1">
      <alignment horizontal="left" vertical="center" wrapText="1"/>
    </xf>
    <xf numFmtId="14" fontId="19" fillId="0" borderId="2" xfId="0" applyNumberFormat="1" applyFont="1" applyBorder="1" applyAlignment="1">
      <alignment horizontal="left" vertical="center" wrapText="1"/>
    </xf>
    <xf numFmtId="0" fontId="74" fillId="0" borderId="0" xfId="1" applyFont="1" applyAlignment="1">
      <alignment horizontal="left" vertical="center" wrapText="1"/>
    </xf>
    <xf numFmtId="0" fontId="74" fillId="0" borderId="2" xfId="1" applyFont="1" applyFill="1" applyBorder="1" applyAlignment="1">
      <alignment horizontal="left" vertical="center" wrapText="1"/>
    </xf>
    <xf numFmtId="0" fontId="19" fillId="0" borderId="11" xfId="0" applyFont="1" applyBorder="1" applyAlignment="1">
      <alignment horizontal="left" vertical="top" wrapText="1"/>
    </xf>
    <xf numFmtId="0" fontId="19" fillId="0" borderId="72" xfId="0" applyFont="1" applyBorder="1" applyAlignment="1">
      <alignment horizontal="left" wrapText="1"/>
    </xf>
    <xf numFmtId="0" fontId="19" fillId="0" borderId="48" xfId="0" applyFont="1" applyBorder="1" applyAlignment="1">
      <alignment horizontal="left" vertical="center" wrapText="1"/>
    </xf>
    <xf numFmtId="0" fontId="19" fillId="0" borderId="11" xfId="0" applyFont="1" applyBorder="1" applyAlignment="1">
      <alignment horizontal="left" vertical="center" wrapText="1"/>
    </xf>
    <xf numFmtId="0" fontId="74" fillId="0" borderId="85" xfId="1" applyFont="1" applyBorder="1" applyAlignment="1">
      <alignment horizontal="left" wrapText="1"/>
    </xf>
    <xf numFmtId="0" fontId="19" fillId="0" borderId="85" xfId="0" applyFont="1" applyBorder="1" applyAlignment="1">
      <alignment horizontal="left" wrapText="1"/>
    </xf>
    <xf numFmtId="0" fontId="19" fillId="4" borderId="85" xfId="0" applyFont="1" applyFill="1" applyBorder="1" applyAlignment="1">
      <alignment horizontal="left" wrapText="1"/>
    </xf>
    <xf numFmtId="0" fontId="26" fillId="0" borderId="93" xfId="0" applyFont="1" applyBorder="1" applyAlignment="1">
      <alignment horizontal="left" vertical="top" wrapText="1"/>
    </xf>
    <xf numFmtId="0" fontId="19" fillId="0" borderId="85" xfId="0" applyFont="1" applyBorder="1" applyAlignment="1">
      <alignment horizontal="left" vertical="center" wrapText="1"/>
    </xf>
    <xf numFmtId="0" fontId="19" fillId="0" borderId="97" xfId="0" applyFont="1" applyBorder="1" applyAlignment="1">
      <alignment horizontal="left" wrapText="1"/>
    </xf>
    <xf numFmtId="0" fontId="26" fillId="0" borderId="3" xfId="0" applyFont="1" applyBorder="1" applyAlignment="1">
      <alignment horizontal="left" wrapText="1"/>
    </xf>
    <xf numFmtId="0" fontId="116" fillId="57" borderId="2" xfId="0" applyFont="1" applyFill="1" applyBorder="1" applyAlignment="1">
      <alignment horizontal="left" vertical="center" wrapText="1"/>
    </xf>
    <xf numFmtId="0" fontId="19" fillId="4" borderId="2" xfId="0" applyFont="1" applyFill="1" applyBorder="1" applyAlignment="1">
      <alignment horizontal="left" wrapText="1"/>
    </xf>
    <xf numFmtId="0" fontId="19" fillId="0" borderId="0" xfId="0" applyFont="1" applyAlignment="1">
      <alignment horizontal="left"/>
    </xf>
    <xf numFmtId="0" fontId="54" fillId="52" borderId="98" xfId="0" applyFont="1" applyFill="1" applyBorder="1"/>
    <xf numFmtId="0" fontId="54" fillId="52" borderId="99" xfId="0" applyFont="1" applyFill="1" applyBorder="1"/>
    <xf numFmtId="0" fontId="0" fillId="53" borderId="100" xfId="0" applyFill="1" applyBorder="1" applyAlignment="1">
      <alignment horizontal="center" vertical="center"/>
    </xf>
    <xf numFmtId="0" fontId="0" fillId="53" borderId="101" xfId="0" applyFill="1" applyBorder="1"/>
    <xf numFmtId="0" fontId="0" fillId="0" borderId="100" xfId="0" applyBorder="1" applyAlignment="1">
      <alignment horizontal="center" vertical="center"/>
    </xf>
    <xf numFmtId="0" fontId="0" fillId="0" borderId="101" xfId="0" applyBorder="1"/>
    <xf numFmtId="0" fontId="0" fillId="0" borderId="102" xfId="0" applyBorder="1" applyAlignment="1">
      <alignment horizontal="center" vertical="center"/>
    </xf>
    <xf numFmtId="0" fontId="0" fillId="0" borderId="103" xfId="0" applyBorder="1"/>
    <xf numFmtId="0" fontId="54" fillId="3" borderId="0" xfId="0" applyFont="1" applyFill="1" applyAlignment="1">
      <alignment horizontal="center" vertical="center" wrapText="1"/>
    </xf>
    <xf numFmtId="0" fontId="0" fillId="0" borderId="2" xfId="0" applyBorder="1" applyAlignment="1">
      <alignment horizontal="center" vertical="center" wrapText="1"/>
    </xf>
    <xf numFmtId="14" fontId="19" fillId="59" borderId="2" xfId="0" applyNumberFormat="1" applyFont="1" applyFill="1" applyBorder="1"/>
    <xf numFmtId="0" fontId="19" fillId="59" borderId="2" xfId="0" applyFont="1" applyFill="1" applyBorder="1"/>
    <xf numFmtId="0" fontId="19" fillId="59" borderId="2" xfId="0" applyFont="1" applyFill="1" applyBorder="1" applyAlignment="1">
      <alignment horizontal="center" vertical="center" wrapText="1"/>
    </xf>
    <xf numFmtId="0" fontId="19" fillId="59" borderId="2" xfId="0" applyFont="1" applyFill="1" applyBorder="1" applyAlignment="1">
      <alignment horizontal="center" vertical="center"/>
    </xf>
    <xf numFmtId="0" fontId="19" fillId="59" borderId="11" xfId="0" applyFont="1" applyFill="1" applyBorder="1" applyAlignment="1">
      <alignment horizontal="center" vertical="center" wrapText="1"/>
    </xf>
    <xf numFmtId="0" fontId="19" fillId="59" borderId="2" xfId="0" applyFont="1" applyFill="1" applyBorder="1" applyAlignment="1">
      <alignment horizontal="left" wrapText="1"/>
    </xf>
    <xf numFmtId="0" fontId="19" fillId="59" borderId="2" xfId="0" applyFont="1" applyFill="1" applyBorder="1" applyAlignment="1">
      <alignment horizontal="left" vertical="top" wrapText="1"/>
    </xf>
    <xf numFmtId="0" fontId="19" fillId="59" borderId="2" xfId="0" applyFont="1" applyFill="1" applyBorder="1" applyAlignment="1">
      <alignment wrapText="1"/>
    </xf>
    <xf numFmtId="0" fontId="26" fillId="59" borderId="2" xfId="0" applyFont="1" applyFill="1" applyBorder="1" applyAlignment="1">
      <alignment horizontal="left" wrapText="1"/>
    </xf>
    <xf numFmtId="0" fontId="19" fillId="59" borderId="73" xfId="0" applyFont="1" applyFill="1" applyBorder="1" applyAlignment="1">
      <alignment horizontal="left" vertical="center" wrapText="1"/>
    </xf>
    <xf numFmtId="0" fontId="19" fillId="59" borderId="2" xfId="0" applyFont="1" applyFill="1" applyBorder="1" applyAlignment="1">
      <alignment horizontal="justify" vertical="top" wrapText="1"/>
    </xf>
    <xf numFmtId="14" fontId="19" fillId="59" borderId="2" xfId="0" applyNumberFormat="1" applyFont="1" applyFill="1" applyBorder="1" applyAlignment="1">
      <alignment horizontal="center" vertical="center" wrapText="1"/>
    </xf>
    <xf numFmtId="14" fontId="19" fillId="59" borderId="2" xfId="0" applyNumberFormat="1" applyFont="1" applyFill="1" applyBorder="1" applyAlignment="1">
      <alignment horizontal="center" vertical="center"/>
    </xf>
    <xf numFmtId="0" fontId="19" fillId="59" borderId="2" xfId="0" applyFont="1" applyFill="1" applyBorder="1" applyAlignment="1">
      <alignment horizontal="left" vertical="center" wrapText="1"/>
    </xf>
    <xf numFmtId="14" fontId="19" fillId="59" borderId="2" xfId="0" applyNumberFormat="1" applyFont="1" applyFill="1" applyBorder="1" applyAlignment="1">
      <alignment wrapText="1"/>
    </xf>
    <xf numFmtId="14" fontId="31" fillId="56" borderId="2" xfId="0" applyNumberFormat="1" applyFont="1" applyFill="1" applyBorder="1"/>
    <xf numFmtId="0" fontId="31" fillId="56" borderId="2" xfId="0" applyFont="1" applyFill="1" applyBorder="1" applyAlignment="1">
      <alignment horizontal="left" wrapText="1"/>
    </xf>
    <xf numFmtId="0" fontId="31" fillId="56" borderId="2" xfId="0" applyFont="1" applyFill="1" applyBorder="1"/>
    <xf numFmtId="0" fontId="31" fillId="56" borderId="2" xfId="0" applyFont="1" applyFill="1" applyBorder="1" applyAlignment="1">
      <alignment horizontal="center" vertical="center" wrapText="1"/>
    </xf>
    <xf numFmtId="0" fontId="31" fillId="56" borderId="2" xfId="0" applyFont="1" applyFill="1" applyBorder="1" applyAlignment="1">
      <alignment horizontal="center" vertical="center"/>
    </xf>
    <xf numFmtId="0" fontId="31" fillId="56" borderId="0" xfId="0" applyFont="1" applyFill="1"/>
    <xf numFmtId="0" fontId="80" fillId="0" borderId="0" xfId="0" applyFont="1" applyAlignment="1">
      <alignment wrapText="1"/>
    </xf>
    <xf numFmtId="0" fontId="19" fillId="0" borderId="0" xfId="0" applyFont="1" applyAlignment="1" applyProtection="1">
      <alignment horizontal="left" indent="2"/>
      <protection hidden="1"/>
    </xf>
    <xf numFmtId="0" fontId="126" fillId="0" borderId="0" xfId="0" applyFont="1" applyAlignment="1" applyProtection="1">
      <alignment horizontal="left" indent="2"/>
      <protection hidden="1"/>
    </xf>
    <xf numFmtId="0" fontId="19" fillId="45" borderId="2" xfId="0" applyFont="1" applyFill="1" applyBorder="1"/>
    <xf numFmtId="0" fontId="26" fillId="59" borderId="2" xfId="0" applyFont="1" applyFill="1" applyBorder="1" applyAlignment="1">
      <alignment horizontal="center" vertical="center" wrapText="1"/>
    </xf>
    <xf numFmtId="0" fontId="26" fillId="4" borderId="2" xfId="0" applyFont="1" applyFill="1" applyBorder="1" applyAlignment="1">
      <alignment horizontal="center" vertical="center" wrapText="1"/>
    </xf>
    <xf numFmtId="0" fontId="37" fillId="59" borderId="2" xfId="1" applyFont="1" applyFill="1" applyBorder="1" applyAlignment="1">
      <alignment horizontal="center" vertical="center" wrapText="1"/>
    </xf>
    <xf numFmtId="0" fontId="19" fillId="4" borderId="0" xfId="0" applyFont="1" applyFill="1" applyAlignment="1" applyProtection="1">
      <alignment vertical="center" wrapText="1"/>
      <protection hidden="1"/>
    </xf>
    <xf numFmtId="0" fontId="19" fillId="59" borderId="2" xfId="0" applyFont="1" applyFill="1" applyBorder="1" applyAlignment="1">
      <alignment vertical="center"/>
    </xf>
    <xf numFmtId="0" fontId="19" fillId="59" borderId="8" xfId="0" applyFont="1" applyFill="1" applyBorder="1" applyAlignment="1">
      <alignment horizontal="center" vertical="center" wrapText="1"/>
    </xf>
    <xf numFmtId="0" fontId="19" fillId="59" borderId="5" xfId="0" applyFont="1" applyFill="1" applyBorder="1" applyAlignment="1">
      <alignment horizontal="center" vertical="center"/>
    </xf>
    <xf numFmtId="14" fontId="19" fillId="59" borderId="2" xfId="0" applyNumberFormat="1" applyFont="1" applyFill="1" applyBorder="1" applyAlignment="1">
      <alignment horizontal="justify" vertical="top" wrapText="1"/>
    </xf>
    <xf numFmtId="0" fontId="108" fillId="3" borderId="18" xfId="0" applyFont="1" applyFill="1" applyBorder="1" applyAlignment="1">
      <alignment horizontal="center" vertical="center"/>
    </xf>
    <xf numFmtId="0" fontId="108" fillId="3" borderId="6" xfId="0" applyFont="1" applyFill="1" applyBorder="1" applyAlignment="1">
      <alignment horizontal="center" vertical="center"/>
    </xf>
    <xf numFmtId="0" fontId="111" fillId="0" borderId="7" xfId="0" applyFont="1" applyBorder="1" applyAlignment="1">
      <alignment horizontal="center" vertical="center"/>
    </xf>
    <xf numFmtId="0" fontId="111" fillId="0" borderId="6" xfId="0" applyFont="1" applyBorder="1" applyAlignment="1">
      <alignment horizontal="justify" vertical="center"/>
    </xf>
    <xf numFmtId="0" fontId="111" fillId="0" borderId="6" xfId="0" applyFont="1" applyBorder="1" applyAlignment="1">
      <alignment horizontal="center" vertical="center"/>
    </xf>
    <xf numFmtId="0" fontId="129" fillId="0" borderId="0" xfId="0" applyFont="1" applyAlignment="1">
      <alignment horizontal="justify" vertical="center"/>
    </xf>
    <xf numFmtId="0" fontId="26" fillId="59" borderId="2" xfId="0" applyFont="1" applyFill="1" applyBorder="1" applyAlignment="1">
      <alignment horizontal="left" vertical="top" wrapText="1"/>
    </xf>
    <xf numFmtId="49" fontId="19" fillId="59" borderId="2" xfId="0" applyNumberFormat="1" applyFont="1" applyFill="1" applyBorder="1" applyAlignment="1">
      <alignment horizontal="center" vertical="center"/>
    </xf>
    <xf numFmtId="0" fontId="19" fillId="54" borderId="0" xfId="0" applyFont="1" applyFill="1" applyProtection="1">
      <protection locked="0"/>
    </xf>
    <xf numFmtId="14" fontId="19" fillId="4" borderId="2" xfId="0" applyNumberFormat="1" applyFont="1" applyFill="1" applyBorder="1" applyAlignment="1">
      <alignment horizontal="center" vertical="center"/>
    </xf>
    <xf numFmtId="0" fontId="19" fillId="4" borderId="2" xfId="0" applyFont="1" applyFill="1" applyBorder="1" applyAlignment="1">
      <alignment horizontal="left" vertical="top" wrapText="1"/>
    </xf>
    <xf numFmtId="0" fontId="100" fillId="0" borderId="2" xfId="0" applyFont="1" applyBorder="1" applyAlignment="1">
      <alignment horizontal="left" vertical="center" wrapText="1"/>
    </xf>
    <xf numFmtId="0" fontId="80" fillId="59" borderId="0" xfId="0" applyFont="1" applyFill="1"/>
    <xf numFmtId="0" fontId="19" fillId="4" borderId="0" xfId="0" applyFont="1" applyFill="1" applyAlignment="1" applyProtection="1">
      <alignment vertical="center"/>
      <protection hidden="1"/>
    </xf>
    <xf numFmtId="0" fontId="19" fillId="59" borderId="2" xfId="0" applyFont="1" applyFill="1" applyBorder="1" applyAlignment="1">
      <alignment horizontal="center"/>
    </xf>
    <xf numFmtId="14" fontId="19" fillId="4" borderId="2" xfId="0" applyNumberFormat="1" applyFont="1" applyFill="1" applyBorder="1" applyAlignment="1">
      <alignment horizontal="center"/>
    </xf>
    <xf numFmtId="14" fontId="19" fillId="59" borderId="2" xfId="0" applyNumberFormat="1" applyFont="1" applyFill="1" applyBorder="1" applyAlignment="1">
      <alignment vertical="center"/>
    </xf>
    <xf numFmtId="0" fontId="19" fillId="59" borderId="0" xfId="0" applyFont="1" applyFill="1" applyProtection="1">
      <protection locked="0"/>
    </xf>
    <xf numFmtId="3" fontId="19" fillId="59" borderId="2" xfId="0" applyNumberFormat="1" applyFont="1" applyFill="1" applyBorder="1" applyAlignment="1">
      <alignment horizontal="center" vertical="center"/>
    </xf>
    <xf numFmtId="14" fontId="19" fillId="4" borderId="2" xfId="0" applyNumberFormat="1" applyFont="1" applyFill="1" applyBorder="1" applyAlignment="1">
      <alignment horizontal="justify" vertical="top"/>
    </xf>
    <xf numFmtId="14" fontId="19" fillId="60" borderId="2" xfId="0" applyNumberFormat="1" applyFont="1" applyFill="1" applyBorder="1"/>
    <xf numFmtId="0" fontId="19" fillId="60" borderId="2" xfId="0" applyFont="1" applyFill="1" applyBorder="1" applyAlignment="1">
      <alignment horizontal="center" vertical="center" wrapText="1"/>
    </xf>
    <xf numFmtId="0" fontId="19" fillId="60" borderId="11" xfId="0" applyFont="1" applyFill="1" applyBorder="1" applyAlignment="1">
      <alignment horizontal="center" vertical="center" wrapText="1"/>
    </xf>
    <xf numFmtId="0" fontId="19" fillId="60" borderId="2" xfId="0" applyFont="1" applyFill="1" applyBorder="1"/>
    <xf numFmtId="0" fontId="19" fillId="4" borderId="2" xfId="0" applyFont="1" applyFill="1" applyBorder="1" applyAlignment="1">
      <alignment vertical="center"/>
    </xf>
    <xf numFmtId="14" fontId="142" fillId="59" borderId="2" xfId="0" applyNumberFormat="1" applyFont="1" applyFill="1" applyBorder="1" applyAlignment="1">
      <alignment vertical="center"/>
    </xf>
    <xf numFmtId="0" fontId="147" fillId="59" borderId="2" xfId="0" applyFont="1" applyFill="1" applyBorder="1" applyAlignment="1">
      <alignment horizontal="left" vertical="top" wrapText="1"/>
    </xf>
    <xf numFmtId="3" fontId="19" fillId="59" borderId="2" xfId="0" applyNumberFormat="1" applyFont="1" applyFill="1" applyBorder="1" applyAlignment="1">
      <alignment horizontal="center" vertical="center" wrapText="1"/>
    </xf>
    <xf numFmtId="0" fontId="80" fillId="0" borderId="0" xfId="0" applyFont="1" applyAlignment="1">
      <alignment vertical="center"/>
    </xf>
    <xf numFmtId="0" fontId="19" fillId="0" borderId="0" xfId="0" applyFont="1" applyAlignment="1">
      <alignment vertical="center"/>
    </xf>
    <xf numFmtId="0" fontId="24" fillId="0" borderId="72" xfId="0" applyFont="1" applyBorder="1" applyAlignment="1" applyProtection="1">
      <alignment horizontal="center" vertical="center"/>
      <protection hidden="1"/>
    </xf>
    <xf numFmtId="0" fontId="24" fillId="0" borderId="72" xfId="0" applyFont="1" applyBorder="1" applyAlignment="1" applyProtection="1">
      <alignment horizontal="center" vertical="center" wrapText="1"/>
      <protection hidden="1"/>
    </xf>
    <xf numFmtId="0" fontId="26" fillId="59" borderId="72" xfId="0" applyFont="1" applyFill="1" applyBorder="1" applyAlignment="1" applyProtection="1">
      <alignment horizontal="left" vertical="center" wrapText="1"/>
      <protection hidden="1"/>
    </xf>
    <xf numFmtId="0" fontId="26" fillId="59" borderId="72" xfId="0" applyFont="1" applyFill="1" applyBorder="1" applyAlignment="1" applyProtection="1">
      <alignment horizontal="center" vertical="center"/>
      <protection hidden="1"/>
    </xf>
    <xf numFmtId="0" fontId="26" fillId="59" borderId="72" xfId="0" applyFont="1" applyFill="1" applyBorder="1" applyAlignment="1" applyProtection="1">
      <alignment horizontal="center" vertical="center" wrapText="1"/>
      <protection hidden="1"/>
    </xf>
    <xf numFmtId="0" fontId="19" fillId="59" borderId="72" xfId="0" applyFont="1" applyFill="1" applyBorder="1" applyAlignment="1" applyProtection="1">
      <alignment vertical="center" wrapText="1"/>
      <protection hidden="1"/>
    </xf>
    <xf numFmtId="0" fontId="19" fillId="59" borderId="72" xfId="0" applyFont="1" applyFill="1" applyBorder="1" applyAlignment="1" applyProtection="1">
      <alignment horizontal="left" vertical="center" wrapText="1"/>
      <protection hidden="1"/>
    </xf>
    <xf numFmtId="0" fontId="19" fillId="59" borderId="72" xfId="0" applyFont="1" applyFill="1" applyBorder="1" applyAlignment="1" applyProtection="1">
      <alignment horizontal="center" vertical="center"/>
      <protection hidden="1"/>
    </xf>
    <xf numFmtId="0" fontId="19" fillId="59" borderId="72" xfId="0" applyFont="1" applyFill="1" applyBorder="1" applyAlignment="1" applyProtection="1">
      <alignment horizontal="center" vertical="center" wrapText="1"/>
      <protection hidden="1"/>
    </xf>
    <xf numFmtId="0" fontId="19" fillId="59" borderId="72" xfId="0" applyFont="1" applyFill="1" applyBorder="1" applyAlignment="1" applyProtection="1">
      <alignment horizontal="left" vertical="center" wrapText="1"/>
      <protection locked="0"/>
    </xf>
    <xf numFmtId="0" fontId="28" fillId="59" borderId="72" xfId="0" applyFont="1" applyFill="1" applyBorder="1" applyAlignment="1" applyProtection="1">
      <alignment horizontal="left" vertical="center" wrapText="1"/>
      <protection hidden="1"/>
    </xf>
    <xf numFmtId="0" fontId="126" fillId="56" borderId="72" xfId="0" applyFont="1" applyFill="1" applyBorder="1" applyAlignment="1" applyProtection="1">
      <alignment horizontal="left" vertical="center" wrapText="1"/>
      <protection hidden="1"/>
    </xf>
    <xf numFmtId="0" fontId="126" fillId="56" borderId="72" xfId="0" applyFont="1" applyFill="1" applyBorder="1" applyAlignment="1" applyProtection="1">
      <alignment horizontal="center" vertical="center"/>
      <protection hidden="1"/>
    </xf>
    <xf numFmtId="0" fontId="126" fillId="56" borderId="72" xfId="0" applyFont="1" applyFill="1" applyBorder="1" applyAlignment="1" applyProtection="1">
      <alignment horizontal="center" vertical="center" wrapText="1"/>
      <protection hidden="1"/>
    </xf>
    <xf numFmtId="0" fontId="19" fillId="59" borderId="72" xfId="0" applyFont="1" applyFill="1" applyBorder="1" applyAlignment="1" applyProtection="1">
      <alignment vertical="top" wrapText="1"/>
      <protection locked="0"/>
    </xf>
    <xf numFmtId="0" fontId="97" fillId="56" borderId="72" xfId="0" applyFont="1" applyFill="1" applyBorder="1" applyAlignment="1" applyProtection="1">
      <alignment vertical="top" wrapText="1"/>
      <protection locked="0"/>
    </xf>
    <xf numFmtId="0" fontId="97" fillId="56" borderId="72" xfId="0" applyFont="1" applyFill="1" applyBorder="1" applyAlignment="1" applyProtection="1">
      <alignment horizontal="center" vertical="center"/>
      <protection hidden="1"/>
    </xf>
    <xf numFmtId="0" fontId="97" fillId="56" borderId="72" xfId="0" applyFont="1" applyFill="1" applyBorder="1" applyAlignment="1" applyProtection="1">
      <alignment horizontal="center" vertical="center" wrapText="1"/>
      <protection hidden="1"/>
    </xf>
    <xf numFmtId="0" fontId="19" fillId="59" borderId="72" xfId="0" applyFont="1" applyFill="1" applyBorder="1" applyAlignment="1">
      <alignment horizontal="justify" vertical="top" wrapText="1"/>
    </xf>
    <xf numFmtId="0" fontId="19" fillId="59" borderId="72" xfId="0" applyFont="1" applyFill="1" applyBorder="1" applyAlignment="1">
      <alignment horizontal="center" vertical="center"/>
    </xf>
    <xf numFmtId="0" fontId="19" fillId="59" borderId="72" xfId="0" applyFont="1" applyFill="1" applyBorder="1" applyAlignment="1">
      <alignment horizontal="center" vertical="center" wrapText="1"/>
    </xf>
    <xf numFmtId="164" fontId="136" fillId="56" borderId="72" xfId="0" applyNumberFormat="1" applyFont="1" applyFill="1" applyBorder="1" applyAlignment="1" applyProtection="1">
      <alignment horizontal="center" vertical="center"/>
      <protection hidden="1"/>
    </xf>
    <xf numFmtId="0" fontId="137" fillId="56" borderId="72" xfId="0" applyFont="1" applyFill="1" applyBorder="1" applyAlignment="1">
      <alignment horizontal="left" vertical="top" wrapText="1"/>
    </xf>
    <xf numFmtId="0" fontId="19" fillId="56" borderId="72" xfId="0" applyFont="1" applyFill="1" applyBorder="1" applyAlignment="1" applyProtection="1">
      <alignment horizontal="center" vertical="center"/>
      <protection hidden="1"/>
    </xf>
    <xf numFmtId="0" fontId="19" fillId="56" borderId="72" xfId="0" applyFont="1" applyFill="1" applyBorder="1" applyAlignment="1" applyProtection="1">
      <alignment horizontal="center" vertical="center" wrapText="1"/>
      <protection hidden="1"/>
    </xf>
    <xf numFmtId="0" fontId="19" fillId="0" borderId="72" xfId="0" applyFont="1" applyBorder="1" applyAlignment="1" applyProtection="1">
      <alignment horizontal="center" vertical="center" wrapText="1"/>
      <protection hidden="1"/>
    </xf>
    <xf numFmtId="0" fontId="19" fillId="0" borderId="72" xfId="0" applyFont="1" applyBorder="1" applyProtection="1">
      <protection hidden="1"/>
    </xf>
    <xf numFmtId="0" fontId="19" fillId="59" borderId="72" xfId="0" applyFont="1" applyFill="1" applyBorder="1" applyAlignment="1" applyProtection="1">
      <alignment horizontal="left" vertical="top" wrapText="1"/>
      <protection hidden="1"/>
    </xf>
    <xf numFmtId="0" fontId="26" fillId="0" borderId="72" xfId="0" applyFont="1" applyBorder="1" applyAlignment="1" applyProtection="1">
      <alignment horizontal="left" vertical="center" wrapText="1"/>
      <protection hidden="1"/>
    </xf>
    <xf numFmtId="0" fontId="19" fillId="0" borderId="72" xfId="0" applyFont="1" applyBorder="1" applyAlignment="1" applyProtection="1">
      <alignment horizontal="justify" vertical="top" wrapText="1"/>
      <protection hidden="1"/>
    </xf>
    <xf numFmtId="14" fontId="19" fillId="4" borderId="2" xfId="0" applyNumberFormat="1" applyFont="1" applyFill="1" applyBorder="1" applyAlignment="1">
      <alignment horizontal="left" vertical="top"/>
    </xf>
    <xf numFmtId="14" fontId="19" fillId="4" borderId="2" xfId="0" applyNumberFormat="1" applyFont="1" applyFill="1" applyBorder="1" applyAlignment="1">
      <alignment horizontal="center" vertical="center" wrapText="1"/>
    </xf>
    <xf numFmtId="0" fontId="158" fillId="0" borderId="0" xfId="0" applyFont="1" applyAlignment="1" applyProtection="1">
      <alignment horizontal="center" vertical="center" wrapText="1"/>
      <protection hidden="1"/>
    </xf>
    <xf numFmtId="0" fontId="108" fillId="3" borderId="18" xfId="0" applyFont="1" applyFill="1" applyBorder="1" applyAlignment="1">
      <alignment horizontal="center" vertical="center" wrapText="1"/>
    </xf>
    <xf numFmtId="0" fontId="108" fillId="3" borderId="6" xfId="0" applyFont="1" applyFill="1" applyBorder="1" applyAlignment="1">
      <alignment horizontal="center" vertical="center" wrapText="1"/>
    </xf>
    <xf numFmtId="0" fontId="111" fillId="0" borderId="7" xfId="0" applyFont="1" applyBorder="1" applyAlignment="1">
      <alignment horizontal="center" vertical="center" wrapText="1"/>
    </xf>
    <xf numFmtId="0" fontId="111" fillId="0" borderId="6" xfId="0" applyFont="1" applyBorder="1" applyAlignment="1">
      <alignment horizontal="justify" vertical="center" wrapText="1"/>
    </xf>
    <xf numFmtId="0" fontId="19" fillId="0" borderId="47" xfId="0" applyFont="1" applyBorder="1" applyAlignment="1">
      <alignment horizontal="center" vertical="center"/>
    </xf>
    <xf numFmtId="0" fontId="19" fillId="0" borderId="47" xfId="0" applyFont="1" applyBorder="1" applyAlignment="1">
      <alignment vertical="center" wrapText="1"/>
    </xf>
    <xf numFmtId="0" fontId="19" fillId="0" borderId="46" xfId="0" applyFont="1" applyBorder="1" applyAlignment="1">
      <alignment vertical="center"/>
    </xf>
    <xf numFmtId="0" fontId="160" fillId="0" borderId="6" xfId="0" applyFont="1" applyBorder="1" applyAlignment="1">
      <alignment horizontal="justify" vertical="center" wrapText="1"/>
    </xf>
    <xf numFmtId="0" fontId="160" fillId="0" borderId="7" xfId="0" applyFont="1" applyBorder="1" applyAlignment="1">
      <alignment horizontal="center" vertical="center" wrapText="1"/>
    </xf>
    <xf numFmtId="0" fontId="161" fillId="0" borderId="6" xfId="0" applyFont="1" applyBorder="1" applyAlignment="1">
      <alignment vertical="center" wrapText="1"/>
    </xf>
    <xf numFmtId="0" fontId="162" fillId="0" borderId="6" xfId="0" applyFont="1" applyBorder="1" applyAlignment="1">
      <alignment horizontal="center" vertical="center" wrapText="1"/>
    </xf>
    <xf numFmtId="0" fontId="100" fillId="0" borderId="47" xfId="0" applyFont="1" applyBorder="1" applyAlignment="1">
      <alignment horizontal="center" vertical="center"/>
    </xf>
    <xf numFmtId="0" fontId="100" fillId="0" borderId="47" xfId="0" applyFont="1" applyBorder="1" applyAlignment="1">
      <alignment vertical="center" wrapText="1"/>
    </xf>
    <xf numFmtId="0" fontId="100" fillId="0" borderId="46" xfId="0" applyFont="1" applyBorder="1" applyAlignment="1">
      <alignment vertical="center"/>
    </xf>
    <xf numFmtId="0" fontId="163" fillId="0" borderId="6" xfId="0" applyFont="1" applyBorder="1" applyAlignment="1">
      <alignment horizontal="justify" vertical="center" wrapText="1"/>
    </xf>
    <xf numFmtId="0" fontId="163" fillId="0" borderId="7" xfId="0" applyFont="1" applyBorder="1" applyAlignment="1">
      <alignment horizontal="center" vertical="center" wrapText="1"/>
    </xf>
    <xf numFmtId="0" fontId="48" fillId="7" borderId="6" xfId="9" applyBorder="1" applyAlignment="1">
      <alignment horizontal="justify" vertical="center" wrapText="1"/>
    </xf>
    <xf numFmtId="0" fontId="48" fillId="7" borderId="7" xfId="9" applyBorder="1" applyAlignment="1">
      <alignment horizontal="center" vertical="center" wrapText="1"/>
    </xf>
    <xf numFmtId="0" fontId="164" fillId="7" borderId="7" xfId="9" applyFont="1" applyBorder="1" applyAlignment="1">
      <alignment horizontal="center" vertical="center" wrapText="1"/>
    </xf>
    <xf numFmtId="0" fontId="165" fillId="0" borderId="7" xfId="0" applyFont="1" applyBorder="1" applyAlignment="1">
      <alignment horizontal="center" vertical="center" wrapText="1"/>
    </xf>
    <xf numFmtId="0" fontId="48" fillId="61" borderId="104" xfId="9" applyFill="1" applyBorder="1" applyAlignment="1">
      <alignment horizontal="justify" vertical="center" wrapText="1"/>
    </xf>
    <xf numFmtId="0" fontId="164" fillId="61" borderId="105" xfId="9" applyFont="1" applyFill="1" applyBorder="1" applyAlignment="1">
      <alignment horizontal="center" vertical="center" wrapText="1"/>
    </xf>
    <xf numFmtId="0" fontId="111" fillId="0" borderId="6" xfId="0" applyFont="1" applyBorder="1" applyAlignment="1">
      <alignment horizontal="left" vertical="center" wrapText="1"/>
    </xf>
    <xf numFmtId="0" fontId="29" fillId="49" borderId="47" xfId="0" applyFont="1" applyFill="1" applyBorder="1" applyAlignment="1">
      <alignment horizontal="center" vertical="center"/>
    </xf>
    <xf numFmtId="0" fontId="29" fillId="49" borderId="47" xfId="0" applyFont="1" applyFill="1" applyBorder="1" applyAlignment="1">
      <alignment horizontal="center" vertical="center" wrapText="1"/>
    </xf>
    <xf numFmtId="0" fontId="29" fillId="49" borderId="46" xfId="0" applyFont="1" applyFill="1" applyBorder="1" applyAlignment="1">
      <alignment horizontal="center" vertical="center"/>
    </xf>
    <xf numFmtId="0" fontId="47" fillId="6" borderId="6" xfId="8" applyBorder="1" applyAlignment="1">
      <alignment horizontal="justify" vertical="center" wrapText="1"/>
    </xf>
    <xf numFmtId="0" fontId="47" fillId="6" borderId="7" xfId="8" applyBorder="1" applyAlignment="1">
      <alignment horizontal="center" vertical="center" wrapText="1"/>
    </xf>
    <xf numFmtId="0" fontId="166" fillId="3" borderId="6" xfId="0" applyFont="1" applyFill="1" applyBorder="1" applyAlignment="1">
      <alignment horizontal="center" vertical="center" wrapText="1"/>
    </xf>
    <xf numFmtId="0" fontId="167" fillId="3" borderId="15" xfId="0" applyFont="1" applyFill="1" applyBorder="1" applyAlignment="1">
      <alignment horizontal="justify" vertical="center" wrapText="1"/>
    </xf>
    <xf numFmtId="0" fontId="167" fillId="3" borderId="15" xfId="0" applyFont="1" applyFill="1" applyBorder="1" applyAlignment="1">
      <alignment horizontal="center" vertical="center" wrapText="1"/>
    </xf>
    <xf numFmtId="0" fontId="28" fillId="59" borderId="0" xfId="0" applyFont="1" applyFill="1" applyAlignment="1" applyProtection="1">
      <alignment horizontal="center" vertical="center" wrapText="1"/>
      <protection hidden="1"/>
    </xf>
    <xf numFmtId="0" fontId="19" fillId="0" borderId="72" xfId="0" applyFont="1" applyBorder="1" applyAlignment="1" applyProtection="1">
      <alignment horizontal="center" vertical="center"/>
      <protection locked="0"/>
    </xf>
    <xf numFmtId="0" fontId="19" fillId="59" borderId="0" xfId="0" applyFont="1" applyFill="1" applyAlignment="1" applyProtection="1">
      <alignment horizontal="center" vertical="center"/>
      <protection hidden="1"/>
    </xf>
    <xf numFmtId="0" fontId="35" fillId="3" borderId="0" xfId="0" applyFont="1" applyFill="1" applyAlignment="1">
      <alignment horizontal="left" vertical="top" wrapText="1"/>
    </xf>
    <xf numFmtId="0" fontId="27" fillId="59" borderId="0" xfId="0" applyFont="1" applyFill="1" applyAlignment="1" applyProtection="1">
      <alignment horizontal="center" vertical="center" wrapText="1"/>
      <protection hidden="1"/>
    </xf>
    <xf numFmtId="0" fontId="19" fillId="5" borderId="0" xfId="0" applyFont="1" applyFill="1" applyProtection="1">
      <protection locked="0"/>
    </xf>
    <xf numFmtId="0" fontId="35" fillId="3" borderId="0" xfId="0" applyFont="1" applyFill="1" applyAlignment="1" applyProtection="1">
      <alignment horizontal="center" vertical="top" wrapText="1"/>
      <protection locked="0"/>
    </xf>
    <xf numFmtId="0" fontId="35" fillId="3" borderId="0" xfId="0" applyFont="1" applyFill="1" applyAlignment="1" applyProtection="1">
      <alignment horizontal="center" vertical="center" wrapText="1"/>
      <protection locked="0"/>
    </xf>
    <xf numFmtId="0" fontId="157" fillId="0" borderId="0" xfId="0" applyFont="1" applyAlignment="1" applyProtection="1">
      <alignment horizontal="justify" vertical="top" wrapText="1"/>
      <protection locked="0"/>
    </xf>
    <xf numFmtId="0" fontId="19" fillId="0" borderId="72" xfId="0" applyFont="1" applyBorder="1" applyProtection="1">
      <protection locked="0"/>
    </xf>
    <xf numFmtId="0" fontId="19" fillId="45" borderId="72" xfId="0" applyFont="1" applyFill="1" applyBorder="1" applyAlignment="1" applyProtection="1">
      <alignment horizontal="left" vertical="justify" wrapText="1"/>
      <protection locked="0"/>
    </xf>
    <xf numFmtId="0" fontId="100" fillId="45" borderId="72" xfId="0" applyFont="1" applyFill="1" applyBorder="1" applyAlignment="1" applyProtection="1">
      <alignment horizontal="justify" vertical="top" wrapText="1"/>
      <protection locked="0"/>
    </xf>
    <xf numFmtId="0" fontId="35" fillId="3" borderId="0" xfId="0" applyFont="1" applyFill="1" applyAlignment="1" applyProtection="1">
      <alignment horizontal="center" vertical="center" wrapText="1" shrinkToFit="1"/>
      <protection locked="0"/>
    </xf>
    <xf numFmtId="0" fontId="56" fillId="3" borderId="0" xfId="0" applyFont="1" applyFill="1" applyAlignment="1" applyProtection="1">
      <alignment horizontal="center" vertical="center" wrapText="1"/>
      <protection locked="0"/>
    </xf>
    <xf numFmtId="0" fontId="29" fillId="62" borderId="107" xfId="0" applyFont="1" applyFill="1" applyBorder="1" applyAlignment="1">
      <alignment horizontal="center" vertical="center" wrapText="1"/>
    </xf>
    <xf numFmtId="0" fontId="0" fillId="63" borderId="48" xfId="0" applyFill="1" applyBorder="1" applyAlignment="1">
      <alignment horizontal="left" vertical="center" wrapText="1" indent="2"/>
    </xf>
    <xf numFmtId="0" fontId="0" fillId="63" borderId="48" xfId="0" applyFill="1" applyBorder="1" applyAlignment="1">
      <alignment horizontal="center" vertical="center" wrapText="1"/>
    </xf>
    <xf numFmtId="0" fontId="19" fillId="63" borderId="48" xfId="0" applyFont="1" applyFill="1" applyBorder="1" applyAlignment="1">
      <alignment vertical="center" wrapText="1"/>
    </xf>
    <xf numFmtId="0" fontId="0" fillId="0" borderId="2" xfId="0" applyBorder="1" applyAlignment="1">
      <alignment horizontal="left" vertical="center" wrapText="1" indent="2"/>
    </xf>
    <xf numFmtId="0" fontId="19" fillId="0" borderId="2" xfId="0" applyFont="1" applyBorder="1" applyAlignment="1">
      <alignment vertical="center" wrapText="1"/>
    </xf>
    <xf numFmtId="0" fontId="97" fillId="0" borderId="2" xfId="0" applyFont="1" applyBorder="1" applyAlignment="1">
      <alignment vertical="center" wrapText="1"/>
    </xf>
    <xf numFmtId="0" fontId="20" fillId="59" borderId="72" xfId="0" applyFont="1" applyFill="1" applyBorder="1" applyAlignment="1" applyProtection="1">
      <alignment horizontal="left" vertical="center" wrapText="1"/>
      <protection hidden="1"/>
    </xf>
    <xf numFmtId="0" fontId="101" fillId="0" borderId="72" xfId="0" applyFont="1" applyBorder="1" applyAlignment="1" applyProtection="1">
      <alignment horizontal="center" vertical="center" wrapText="1"/>
      <protection locked="0"/>
    </xf>
    <xf numFmtId="0" fontId="173" fillId="0" borderId="72" xfId="0" applyFont="1" applyBorder="1" applyAlignment="1" applyProtection="1">
      <alignment horizontal="center" vertical="top" wrapText="1"/>
      <protection locked="0"/>
    </xf>
    <xf numFmtId="0" fontId="19" fillId="0" borderId="0" xfId="0" applyFont="1" applyAlignment="1">
      <alignment horizontal="center"/>
    </xf>
    <xf numFmtId="0" fontId="80" fillId="0" borderId="0" xfId="0" applyFont="1" applyAlignment="1">
      <alignment horizontal="left"/>
    </xf>
    <xf numFmtId="0" fontId="5" fillId="4" borderId="2" xfId="0" applyFont="1" applyFill="1" applyBorder="1" applyAlignment="1">
      <alignment horizontal="left" vertical="top" wrapText="1"/>
    </xf>
    <xf numFmtId="0" fontId="19" fillId="4" borderId="2" xfId="0" applyFont="1" applyFill="1" applyBorder="1" applyAlignment="1">
      <alignment horizontal="center"/>
    </xf>
    <xf numFmtId="0" fontId="1" fillId="4" borderId="2" xfId="1" applyFill="1" applyBorder="1" applyAlignment="1">
      <alignment horizontal="center" vertical="center"/>
    </xf>
    <xf numFmtId="14" fontId="19" fillId="59" borderId="2" xfId="0" applyNumberFormat="1" applyFont="1" applyFill="1" applyBorder="1" applyAlignment="1">
      <alignment horizontal="center" vertical="top" wrapText="1"/>
    </xf>
    <xf numFmtId="0" fontId="20" fillId="59" borderId="2" xfId="0" applyFont="1" applyFill="1" applyBorder="1"/>
    <xf numFmtId="0" fontId="20" fillId="59" borderId="2" xfId="0" applyFont="1" applyFill="1" applyBorder="1" applyAlignment="1">
      <alignment horizontal="center" vertical="center" wrapText="1"/>
    </xf>
    <xf numFmtId="0" fontId="20" fillId="59" borderId="2" xfId="0" applyFont="1" applyFill="1" applyBorder="1" applyAlignment="1">
      <alignment horizontal="center" vertical="center"/>
    </xf>
    <xf numFmtId="0" fontId="20" fillId="59" borderId="11" xfId="0" applyFont="1" applyFill="1" applyBorder="1" applyAlignment="1">
      <alignment horizontal="center" vertical="center" wrapText="1"/>
    </xf>
    <xf numFmtId="0" fontId="31" fillId="59" borderId="2" xfId="0" applyFont="1" applyFill="1" applyBorder="1" applyAlignment="1">
      <alignment horizontal="left" vertical="top" wrapText="1"/>
    </xf>
    <xf numFmtId="0" fontId="124" fillId="59" borderId="2" xfId="0" applyFont="1" applyFill="1" applyBorder="1" applyAlignment="1">
      <alignment horizontal="left" vertical="top" wrapText="1"/>
    </xf>
    <xf numFmtId="0" fontId="19" fillId="59" borderId="0" xfId="0" applyFont="1" applyFill="1" applyAlignment="1">
      <alignment horizontal="left" vertical="top" wrapText="1"/>
    </xf>
    <xf numFmtId="0" fontId="26" fillId="4" borderId="46" xfId="0" applyFont="1" applyFill="1" applyBorder="1" applyAlignment="1">
      <alignment horizontal="left" vertical="top" wrapText="1"/>
    </xf>
    <xf numFmtId="0" fontId="19" fillId="60" borderId="2" xfId="0" applyFont="1" applyFill="1" applyBorder="1" applyAlignment="1">
      <alignment horizontal="left" vertical="top" wrapText="1"/>
    </xf>
    <xf numFmtId="0" fontId="26" fillId="59" borderId="2" xfId="0" applyFont="1" applyFill="1" applyBorder="1" applyAlignment="1">
      <alignment horizontal="left" vertical="center" wrapText="1"/>
    </xf>
    <xf numFmtId="0" fontId="19" fillId="4" borderId="2" xfId="0" applyFont="1" applyFill="1" applyBorder="1" applyAlignment="1">
      <alignment horizontal="left" vertical="center" wrapText="1"/>
    </xf>
    <xf numFmtId="0" fontId="1" fillId="4" borderId="2" xfId="1" applyFill="1" applyBorder="1" applyAlignment="1">
      <alignment horizontal="left" vertical="top" wrapText="1"/>
    </xf>
    <xf numFmtId="0" fontId="20" fillId="59" borderId="2" xfId="0" applyFont="1" applyFill="1" applyBorder="1" applyAlignment="1">
      <alignment horizontal="left" vertical="top" wrapText="1"/>
    </xf>
    <xf numFmtId="0" fontId="25" fillId="59" borderId="2" xfId="0" applyFont="1" applyFill="1" applyBorder="1" applyAlignment="1">
      <alignment horizontal="left" vertical="top" wrapText="1"/>
    </xf>
    <xf numFmtId="0" fontId="74" fillId="5" borderId="0" xfId="1" applyFont="1" applyFill="1" applyAlignment="1">
      <alignment horizontal="left" wrapText="1"/>
    </xf>
    <xf numFmtId="0" fontId="74" fillId="4" borderId="0" xfId="1" applyFont="1" applyFill="1" applyAlignment="1">
      <alignment horizontal="left" wrapText="1"/>
    </xf>
    <xf numFmtId="0" fontId="19" fillId="0" borderId="72" xfId="0" applyFont="1" applyBorder="1" applyAlignment="1">
      <alignment horizontal="left" vertical="top" wrapText="1"/>
    </xf>
    <xf numFmtId="0" fontId="19" fillId="0" borderId="3" xfId="0" applyFont="1" applyBorder="1" applyAlignment="1">
      <alignment horizontal="left" vertical="top" wrapText="1"/>
    </xf>
    <xf numFmtId="0" fontId="19" fillId="0" borderId="0" xfId="0" applyFont="1" applyAlignment="1">
      <alignment horizontal="left" wrapText="1"/>
    </xf>
    <xf numFmtId="14" fontId="19" fillId="57" borderId="2" xfId="0" applyNumberFormat="1" applyFont="1" applyFill="1" applyBorder="1" applyAlignment="1">
      <alignment horizontal="center" vertical="top" wrapText="1"/>
    </xf>
    <xf numFmtId="0" fontId="26" fillId="59" borderId="72" xfId="0" applyFont="1" applyFill="1" applyBorder="1" applyAlignment="1">
      <alignment horizontal="left" vertical="top" wrapText="1"/>
    </xf>
    <xf numFmtId="0" fontId="19" fillId="4" borderId="2" xfId="0" applyFont="1" applyFill="1" applyBorder="1" applyAlignment="1">
      <alignment horizontal="justify" vertical="top" wrapText="1"/>
    </xf>
    <xf numFmtId="14" fontId="19" fillId="4" borderId="2" xfId="0" applyNumberFormat="1" applyFont="1" applyFill="1" applyBorder="1" applyAlignment="1">
      <alignment horizontal="justify" vertical="top" wrapText="1"/>
    </xf>
    <xf numFmtId="0" fontId="189" fillId="59" borderId="0" xfId="0" applyFont="1" applyFill="1" applyAlignment="1">
      <alignment wrapText="1"/>
    </xf>
    <xf numFmtId="14" fontId="19" fillId="64" borderId="2" xfId="0" applyNumberFormat="1" applyFont="1" applyFill="1" applyBorder="1"/>
    <xf numFmtId="0" fontId="26" fillId="64" borderId="2" xfId="0" applyFont="1" applyFill="1" applyBorder="1" applyAlignment="1">
      <alignment horizontal="left" vertical="top" wrapText="1"/>
    </xf>
    <xf numFmtId="0" fontId="19" fillId="64" borderId="2" xfId="0" applyFont="1" applyFill="1" applyBorder="1"/>
    <xf numFmtId="0" fontId="19" fillId="64" borderId="2" xfId="0" applyFont="1" applyFill="1" applyBorder="1" applyAlignment="1">
      <alignment horizontal="center" vertical="center" wrapText="1"/>
    </xf>
    <xf numFmtId="0" fontId="19" fillId="64" borderId="2" xfId="0" applyFont="1" applyFill="1" applyBorder="1" applyAlignment="1">
      <alignment horizontal="center" vertical="center"/>
    </xf>
    <xf numFmtId="0" fontId="19" fillId="64" borderId="11" xfId="0" applyFont="1" applyFill="1" applyBorder="1" applyAlignment="1">
      <alignment horizontal="center" vertical="center" wrapText="1"/>
    </xf>
    <xf numFmtId="0" fontId="104" fillId="59" borderId="2" xfId="0" applyFont="1" applyFill="1" applyBorder="1" applyAlignment="1">
      <alignment horizontal="center" vertical="center" wrapText="1"/>
    </xf>
    <xf numFmtId="0" fontId="1" fillId="0" borderId="0" xfId="1" applyProtection="1">
      <protection hidden="1"/>
    </xf>
    <xf numFmtId="0" fontId="0" fillId="0" borderId="0" xfId="0" applyAlignment="1" applyProtection="1">
      <alignment horizontal="center"/>
      <protection locked="0"/>
    </xf>
    <xf numFmtId="0" fontId="0" fillId="4" borderId="0" xfId="0" applyFill="1" applyAlignment="1" applyProtection="1">
      <alignment horizontal="center"/>
      <protection locked="0"/>
    </xf>
    <xf numFmtId="0" fontId="0" fillId="4" borderId="16" xfId="0" applyFill="1" applyBorder="1" applyAlignment="1" applyProtection="1">
      <alignment horizontal="center"/>
      <protection locked="0"/>
    </xf>
    <xf numFmtId="0" fontId="0" fillId="4" borderId="0" xfId="0" applyFill="1" applyAlignment="1" applyProtection="1">
      <alignment horizontal="center" vertical="center" wrapText="1"/>
      <protection locked="0"/>
    </xf>
    <xf numFmtId="0" fontId="0" fillId="0" borderId="0" xfId="0" applyAlignment="1" applyProtection="1">
      <alignment horizontal="center" vertical="center"/>
      <protection locked="0"/>
    </xf>
    <xf numFmtId="0" fontId="1" fillId="51" borderId="0" xfId="1" applyFill="1" applyProtection="1">
      <protection hidden="1"/>
    </xf>
    <xf numFmtId="0" fontId="1" fillId="51" borderId="0" xfId="1" applyFill="1" applyProtection="1">
      <protection locked="0"/>
    </xf>
    <xf numFmtId="0" fontId="0" fillId="51" borderId="0" xfId="0" applyFill="1" applyProtection="1">
      <protection locked="0"/>
    </xf>
    <xf numFmtId="164" fontId="20" fillId="45" borderId="0" xfId="0" applyNumberFormat="1" applyFont="1" applyFill="1" applyAlignment="1" applyProtection="1">
      <alignment horizontal="center" vertical="center"/>
      <protection hidden="1"/>
    </xf>
    <xf numFmtId="0" fontId="19" fillId="45" borderId="0" xfId="0" applyFont="1" applyFill="1" applyAlignment="1" applyProtection="1">
      <alignment horizontal="center" vertical="center"/>
      <protection hidden="1"/>
    </xf>
    <xf numFmtId="0" fontId="28" fillId="45" borderId="0" xfId="0" applyFont="1" applyFill="1" applyAlignment="1" applyProtection="1">
      <alignment horizontal="left" vertical="center" wrapText="1"/>
      <protection hidden="1"/>
    </xf>
    <xf numFmtId="14" fontId="0" fillId="0" borderId="0" xfId="0" applyNumberFormat="1"/>
    <xf numFmtId="166" fontId="27" fillId="45" borderId="0" xfId="0" applyNumberFormat="1" applyFont="1" applyFill="1" applyAlignment="1" applyProtection="1">
      <alignment horizontal="center" vertical="center" wrapText="1"/>
      <protection hidden="1"/>
    </xf>
    <xf numFmtId="0" fontId="28" fillId="45" borderId="0" xfId="0" applyFont="1" applyFill="1" applyAlignment="1" applyProtection="1">
      <alignment horizontal="center" vertical="center" wrapText="1"/>
      <protection hidden="1"/>
    </xf>
    <xf numFmtId="0" fontId="26" fillId="45" borderId="0" xfId="0" applyFont="1" applyFill="1" applyAlignment="1" applyProtection="1">
      <alignment horizontal="left" vertical="center" wrapText="1"/>
      <protection hidden="1"/>
    </xf>
    <xf numFmtId="164" fontId="27" fillId="45" borderId="0" xfId="0" applyNumberFormat="1" applyFont="1" applyFill="1" applyAlignment="1" applyProtection="1">
      <alignment horizontal="center" vertical="center" wrapText="1"/>
      <protection hidden="1"/>
    </xf>
    <xf numFmtId="0" fontId="26" fillId="45" borderId="0" xfId="0" applyFont="1" applyFill="1" applyAlignment="1" applyProtection="1">
      <alignment horizontal="center" vertical="center" wrapText="1"/>
      <protection hidden="1"/>
    </xf>
    <xf numFmtId="164" fontId="20" fillId="45" borderId="0" xfId="0" applyNumberFormat="1" applyFont="1" applyFill="1" applyAlignment="1" applyProtection="1">
      <alignment horizontal="center" vertical="center" wrapText="1"/>
      <protection hidden="1"/>
    </xf>
    <xf numFmtId="164" fontId="19" fillId="45" borderId="0" xfId="0" applyNumberFormat="1" applyFont="1" applyFill="1" applyAlignment="1" applyProtection="1">
      <alignment horizontal="left" vertical="center" wrapText="1"/>
      <protection hidden="1"/>
    </xf>
    <xf numFmtId="164" fontId="19" fillId="45" borderId="0" xfId="0" applyNumberFormat="1" applyFont="1" applyFill="1" applyAlignment="1" applyProtection="1">
      <alignment horizontal="center" vertical="center" wrapText="1"/>
      <protection hidden="1"/>
    </xf>
    <xf numFmtId="0" fontId="19" fillId="45" borderId="0" xfId="0" applyFont="1" applyFill="1" applyAlignment="1" applyProtection="1">
      <alignment horizontal="left" vertical="center" wrapText="1"/>
      <protection hidden="1"/>
    </xf>
    <xf numFmtId="0" fontId="19" fillId="45" borderId="0" xfId="0" applyFont="1" applyFill="1" applyAlignment="1" applyProtection="1">
      <alignment horizontal="center" vertical="center" wrapText="1"/>
      <protection hidden="1"/>
    </xf>
    <xf numFmtId="0" fontId="19" fillId="45" borderId="46" xfId="0" applyFont="1" applyFill="1" applyBorder="1" applyAlignment="1" applyProtection="1">
      <alignment horizontal="left" vertical="center" wrapText="1"/>
      <protection locked="0"/>
    </xf>
    <xf numFmtId="0" fontId="19" fillId="45" borderId="73" xfId="0" applyFont="1" applyFill="1" applyBorder="1" applyAlignment="1" applyProtection="1">
      <alignment horizontal="left" vertical="center" wrapText="1"/>
      <protection locked="0"/>
    </xf>
    <xf numFmtId="0" fontId="19" fillId="45" borderId="46" xfId="0" applyFont="1" applyFill="1" applyBorder="1" applyAlignment="1">
      <alignment horizontal="left" vertical="top" wrapText="1"/>
    </xf>
    <xf numFmtId="0" fontId="19" fillId="45" borderId="46" xfId="0" applyFont="1" applyFill="1" applyBorder="1" applyAlignment="1">
      <alignment horizontal="left" vertical="center" wrapText="1"/>
    </xf>
    <xf numFmtId="0" fontId="20" fillId="2" borderId="1" xfId="0" applyFont="1" applyFill="1" applyBorder="1" applyAlignment="1" applyProtection="1">
      <alignment wrapText="1"/>
      <protection hidden="1"/>
    </xf>
    <xf numFmtId="0" fontId="19" fillId="0" borderId="0" xfId="0" applyFont="1" applyAlignment="1" applyProtection="1">
      <alignment vertical="top" wrapText="1"/>
      <protection hidden="1"/>
    </xf>
    <xf numFmtId="0" fontId="20" fillId="0" borderId="0" xfId="0" applyFont="1" applyAlignment="1" applyProtection="1">
      <alignment horizontal="left" wrapText="1"/>
      <protection hidden="1"/>
    </xf>
    <xf numFmtId="0" fontId="26" fillId="0" borderId="0" xfId="0" applyFont="1" applyAlignment="1" applyProtection="1">
      <alignment wrapText="1"/>
      <protection hidden="1"/>
    </xf>
    <xf numFmtId="0" fontId="26" fillId="0" borderId="0" xfId="0" applyFont="1" applyAlignment="1" applyProtection="1">
      <alignment horizontal="left" wrapText="1" indent="2"/>
      <protection hidden="1"/>
    </xf>
    <xf numFmtId="0" fontId="73" fillId="0" borderId="0" xfId="0" applyFont="1" applyAlignment="1" applyProtection="1">
      <alignment wrapText="1"/>
      <protection hidden="1"/>
    </xf>
    <xf numFmtId="0" fontId="20" fillId="2" borderId="1" xfId="0" applyFont="1" applyFill="1" applyBorder="1" applyAlignment="1" applyProtection="1">
      <alignment vertical="center"/>
      <protection hidden="1"/>
    </xf>
    <xf numFmtId="0" fontId="37" fillId="0" borderId="0" xfId="0" applyFont="1" applyAlignment="1" applyProtection="1">
      <alignment horizontal="justify" vertical="center"/>
      <protection hidden="1"/>
    </xf>
    <xf numFmtId="0" fontId="80" fillId="0" borderId="0" xfId="0" applyFont="1" applyAlignment="1" applyProtection="1">
      <alignment horizontal="center" vertical="center" wrapText="1"/>
      <protection locked="0"/>
    </xf>
    <xf numFmtId="0" fontId="20" fillId="45" borderId="0" xfId="0" applyFont="1" applyFill="1" applyAlignment="1" applyProtection="1">
      <alignment horizontal="center" vertical="center" wrapText="1"/>
      <protection hidden="1"/>
    </xf>
    <xf numFmtId="0" fontId="28" fillId="45" borderId="46" xfId="0" applyFont="1" applyFill="1" applyBorder="1" applyAlignment="1" applyProtection="1">
      <alignment horizontal="left" vertical="center" wrapText="1"/>
      <protection locked="0"/>
    </xf>
    <xf numFmtId="0" fontId="19" fillId="0" borderId="0" xfId="0" applyFont="1" applyAlignment="1" applyProtection="1">
      <alignment horizontal="center"/>
      <protection locked="0"/>
    </xf>
    <xf numFmtId="0" fontId="20" fillId="2" borderId="1" xfId="0" applyFont="1" applyFill="1" applyBorder="1" applyProtection="1">
      <protection hidden="1"/>
    </xf>
    <xf numFmtId="0" fontId="26" fillId="0" borderId="0" xfId="0" applyFont="1" applyProtection="1">
      <protection locked="0"/>
    </xf>
    <xf numFmtId="0" fontId="31" fillId="0" borderId="0" xfId="0" applyFont="1" applyProtection="1">
      <protection locked="0"/>
    </xf>
    <xf numFmtId="0" fontId="19" fillId="0" borderId="0" xfId="0" applyFont="1" applyAlignment="1" applyProtection="1">
      <alignment vertical="top" wrapText="1"/>
      <protection locked="0"/>
    </xf>
    <xf numFmtId="0" fontId="26" fillId="0" borderId="0" xfId="0" applyFont="1" applyAlignment="1" applyProtection="1">
      <alignment horizontal="left" vertical="center" indent="2"/>
      <protection hidden="1"/>
    </xf>
    <xf numFmtId="0" fontId="28" fillId="0" borderId="0" xfId="0" applyFont="1" applyAlignment="1" applyProtection="1">
      <alignment horizontal="justify" vertical="center"/>
      <protection hidden="1"/>
    </xf>
    <xf numFmtId="0" fontId="20" fillId="0" borderId="0" xfId="0" applyFont="1" applyAlignment="1" applyProtection="1">
      <alignment horizontal="justify" vertical="top" wrapText="1"/>
      <protection hidden="1"/>
    </xf>
    <xf numFmtId="0" fontId="19" fillId="45" borderId="0" xfId="0" applyFont="1" applyFill="1" applyProtection="1">
      <protection hidden="1"/>
    </xf>
    <xf numFmtId="0" fontId="19" fillId="45" borderId="0" xfId="0" applyFont="1" applyFill="1" applyAlignment="1" applyProtection="1">
      <alignment horizontal="justify" vertical="center" wrapText="1"/>
      <protection hidden="1"/>
    </xf>
    <xf numFmtId="166" fontId="20" fillId="45" borderId="0" xfId="0" applyNumberFormat="1" applyFont="1" applyFill="1" applyAlignment="1" applyProtection="1">
      <alignment horizontal="center" vertical="center" wrapText="1"/>
      <protection hidden="1"/>
    </xf>
    <xf numFmtId="0" fontId="19" fillId="45" borderId="2" xfId="0" applyFont="1" applyFill="1" applyBorder="1" applyAlignment="1" applyProtection="1">
      <alignment horizontal="left" vertical="center" wrapText="1"/>
      <protection hidden="1"/>
    </xf>
    <xf numFmtId="0" fontId="19" fillId="45" borderId="2" xfId="0" applyFont="1" applyFill="1" applyBorder="1" applyAlignment="1" applyProtection="1">
      <alignment horizontal="center" vertical="center" wrapText="1"/>
      <protection hidden="1"/>
    </xf>
    <xf numFmtId="0" fontId="19" fillId="45" borderId="3" xfId="0" applyFont="1" applyFill="1" applyBorder="1" applyAlignment="1" applyProtection="1">
      <alignment horizontal="center" vertical="center" wrapText="1"/>
      <protection hidden="1"/>
    </xf>
    <xf numFmtId="0" fontId="19" fillId="45" borderId="72" xfId="0" applyFont="1" applyFill="1" applyBorder="1" applyAlignment="1" applyProtection="1">
      <alignment horizontal="center" vertical="center" wrapText="1"/>
      <protection hidden="1"/>
    </xf>
    <xf numFmtId="0" fontId="28" fillId="45" borderId="0" xfId="0" applyFont="1" applyFill="1" applyAlignment="1" applyProtection="1">
      <alignment horizontal="left" vertical="top" wrapText="1"/>
      <protection hidden="1"/>
    </xf>
    <xf numFmtId="0" fontId="19" fillId="45" borderId="0" xfId="0" applyFont="1" applyFill="1" applyAlignment="1" applyProtection="1">
      <alignment horizontal="center"/>
      <protection hidden="1"/>
    </xf>
    <xf numFmtId="0" fontId="19" fillId="45" borderId="0" xfId="0" applyFont="1" applyFill="1" applyAlignment="1" applyProtection="1">
      <alignment horizontal="justify" vertical="top" wrapText="1"/>
      <protection hidden="1"/>
    </xf>
    <xf numFmtId="164" fontId="25" fillId="45" borderId="72" xfId="0" applyNumberFormat="1" applyFont="1" applyFill="1" applyBorder="1" applyAlignment="1">
      <alignment horizontal="center" vertical="center"/>
    </xf>
    <xf numFmtId="0" fontId="19" fillId="45" borderId="72" xfId="0" applyFont="1" applyFill="1" applyBorder="1" applyAlignment="1" applyProtection="1">
      <alignment vertical="center" wrapText="1"/>
      <protection hidden="1"/>
    </xf>
    <xf numFmtId="0" fontId="20" fillId="45" borderId="72" xfId="0" applyFont="1" applyFill="1" applyBorder="1" applyAlignment="1" applyProtection="1">
      <alignment horizontal="center" vertical="center" wrapText="1"/>
      <protection hidden="1"/>
    </xf>
    <xf numFmtId="0" fontId="19" fillId="45" borderId="72" xfId="0" applyFont="1" applyFill="1" applyBorder="1" applyAlignment="1">
      <alignment horizontal="left" vertical="top" wrapText="1"/>
    </xf>
    <xf numFmtId="0" fontId="19" fillId="45" borderId="72" xfId="0" applyFont="1" applyFill="1" applyBorder="1" applyAlignment="1">
      <alignment horizontal="left" vertical="center" wrapText="1"/>
    </xf>
    <xf numFmtId="0" fontId="19" fillId="45" borderId="72" xfId="0" applyFont="1" applyFill="1" applyBorder="1" applyAlignment="1">
      <alignment horizontal="justify" vertical="top" wrapText="1"/>
    </xf>
    <xf numFmtId="0" fontId="19" fillId="45" borderId="72" xfId="0" applyFont="1" applyFill="1" applyBorder="1" applyAlignment="1">
      <alignment horizontal="center" vertical="center"/>
    </xf>
    <xf numFmtId="0" fontId="19" fillId="45" borderId="72" xfId="0" applyFont="1" applyFill="1" applyBorder="1" applyAlignment="1">
      <alignment horizontal="center" vertical="center" wrapText="1"/>
    </xf>
    <xf numFmtId="164" fontId="25" fillId="59" borderId="72" xfId="0" applyNumberFormat="1" applyFont="1" applyFill="1" applyBorder="1" applyAlignment="1">
      <alignment horizontal="center" vertical="center"/>
    </xf>
    <xf numFmtId="0" fontId="85" fillId="45" borderId="72" xfId="0" applyFont="1" applyFill="1" applyBorder="1" applyAlignment="1">
      <alignment horizontal="justify" vertical="top" wrapText="1"/>
    </xf>
    <xf numFmtId="0" fontId="107" fillId="56" borderId="72" xfId="0" applyFont="1" applyFill="1" applyBorder="1" applyAlignment="1">
      <alignment horizontal="left" vertical="top" wrapText="1"/>
    </xf>
    <xf numFmtId="0" fontId="156" fillId="56" borderId="72" xfId="0" applyFont="1" applyFill="1" applyBorder="1" applyAlignment="1">
      <alignment horizontal="left" vertical="top" wrapText="1"/>
    </xf>
    <xf numFmtId="164" fontId="135" fillId="56" borderId="0" xfId="0" applyNumberFormat="1" applyFont="1" applyFill="1" applyAlignment="1">
      <alignment horizontal="center" vertical="center" wrapText="1"/>
    </xf>
    <xf numFmtId="164" fontId="20" fillId="45" borderId="46" xfId="0" applyNumberFormat="1" applyFont="1" applyFill="1" applyBorder="1" applyAlignment="1" applyProtection="1">
      <alignment horizontal="center" vertical="center"/>
      <protection hidden="1"/>
    </xf>
    <xf numFmtId="164" fontId="20" fillId="45" borderId="72" xfId="0" applyNumberFormat="1" applyFont="1" applyFill="1" applyBorder="1" applyAlignment="1" applyProtection="1">
      <alignment horizontal="center" vertical="center" wrapText="1"/>
      <protection hidden="1"/>
    </xf>
    <xf numFmtId="164" fontId="20" fillId="45" borderId="3" xfId="0" applyNumberFormat="1" applyFont="1" applyFill="1" applyBorder="1" applyAlignment="1" applyProtection="1">
      <alignment horizontal="center" vertical="center" wrapText="1"/>
      <protection hidden="1"/>
    </xf>
    <xf numFmtId="0" fontId="20" fillId="45" borderId="3" xfId="0" applyFont="1" applyFill="1" applyBorder="1" applyAlignment="1" applyProtection="1">
      <alignment horizontal="center" vertical="center" wrapText="1"/>
      <protection hidden="1"/>
    </xf>
    <xf numFmtId="0" fontId="32" fillId="0" borderId="0" xfId="0" applyFont="1" applyAlignment="1" applyProtection="1">
      <alignment vertical="center"/>
      <protection hidden="1"/>
    </xf>
    <xf numFmtId="0" fontId="32" fillId="0" borderId="0" xfId="0" applyFont="1" applyAlignment="1" applyProtection="1">
      <alignment horizontal="center" vertical="center"/>
      <protection hidden="1"/>
    </xf>
    <xf numFmtId="0" fontId="32" fillId="0" borderId="0" xfId="0" applyFont="1" applyAlignment="1" applyProtection="1">
      <alignment vertical="center" wrapText="1"/>
      <protection hidden="1"/>
    </xf>
    <xf numFmtId="0" fontId="32" fillId="0" borderId="0" xfId="0" applyFont="1" applyAlignment="1" applyProtection="1">
      <alignment horizontal="left" vertical="center" wrapText="1"/>
      <protection hidden="1"/>
    </xf>
    <xf numFmtId="0" fontId="19" fillId="0" borderId="0" xfId="1" applyFont="1" applyFill="1" applyAlignment="1" applyProtection="1">
      <alignment horizontal="center" vertical="center" wrapText="1"/>
      <protection hidden="1"/>
    </xf>
    <xf numFmtId="0" fontId="26" fillId="4" borderId="2" xfId="0" applyFont="1" applyFill="1" applyBorder="1" applyAlignment="1">
      <alignment horizontal="left" vertical="top" wrapText="1"/>
    </xf>
    <xf numFmtId="0" fontId="170" fillId="0" borderId="46" xfId="0" applyFont="1" applyBorder="1" applyAlignment="1" applyProtection="1">
      <alignment horizontal="justify" vertical="top" wrapText="1"/>
      <protection locked="0"/>
    </xf>
    <xf numFmtId="0" fontId="170" fillId="0" borderId="0" xfId="0" applyFont="1" applyAlignment="1" applyProtection="1">
      <alignment horizontal="justify" vertical="top" wrapText="1"/>
      <protection locked="0"/>
    </xf>
    <xf numFmtId="0" fontId="170" fillId="5" borderId="46" xfId="0" applyFont="1" applyFill="1" applyBorder="1" applyAlignment="1" applyProtection="1">
      <alignment horizontal="justify" vertical="top" wrapText="1"/>
      <protection locked="0"/>
    </xf>
    <xf numFmtId="0" fontId="170" fillId="5" borderId="47" xfId="0" applyFont="1" applyFill="1" applyBorder="1" applyAlignment="1" applyProtection="1">
      <alignment horizontal="justify" vertical="top" wrapText="1"/>
      <protection locked="0"/>
    </xf>
    <xf numFmtId="0" fontId="170" fillId="0" borderId="106" xfId="0" applyFont="1" applyBorder="1" applyAlignment="1" applyProtection="1">
      <alignment horizontal="justify" vertical="top" wrapText="1"/>
      <protection locked="0"/>
    </xf>
    <xf numFmtId="0" fontId="29" fillId="3" borderId="0" xfId="0" applyFont="1" applyFill="1" applyAlignment="1">
      <alignment horizontal="center" vertical="center" wrapText="1"/>
    </xf>
    <xf numFmtId="0" fontId="19" fillId="0" borderId="0" xfId="0" applyFont="1" applyAlignment="1">
      <alignment horizontal="center" vertical="center" wrapText="1"/>
    </xf>
    <xf numFmtId="0" fontId="29" fillId="62" borderId="46" xfId="0" applyFont="1" applyFill="1" applyBorder="1" applyAlignment="1">
      <alignment horizontal="center" vertical="center"/>
    </xf>
    <xf numFmtId="0" fontId="29" fillId="62" borderId="47" xfId="0" applyFont="1" applyFill="1" applyBorder="1" applyAlignment="1">
      <alignment horizontal="center" vertical="center"/>
    </xf>
    <xf numFmtId="0" fontId="29" fillId="62" borderId="47" xfId="0" applyFont="1" applyFill="1" applyBorder="1" applyAlignment="1">
      <alignment horizontal="center" vertical="center" wrapText="1"/>
    </xf>
    <xf numFmtId="0" fontId="29" fillId="62" borderId="0" xfId="0" applyFont="1" applyFill="1" applyAlignment="1">
      <alignment horizontal="center" vertical="center"/>
    </xf>
    <xf numFmtId="0" fontId="1" fillId="0" borderId="0" xfId="1" applyAlignment="1" applyProtection="1">
      <alignment vertical="center" wrapText="1"/>
      <protection hidden="1"/>
    </xf>
    <xf numFmtId="0" fontId="1" fillId="0" borderId="0" xfId="1"/>
    <xf numFmtId="0" fontId="198" fillId="0" borderId="0" xfId="0" applyFont="1" applyProtection="1">
      <protection locked="0"/>
    </xf>
    <xf numFmtId="0" fontId="196" fillId="0" borderId="0" xfId="0" applyFont="1" applyProtection="1">
      <protection locked="0"/>
    </xf>
    <xf numFmtId="0" fontId="196" fillId="0" borderId="0" xfId="0" applyFont="1" applyAlignment="1" applyProtection="1">
      <alignment horizontal="left"/>
      <protection locked="0"/>
    </xf>
    <xf numFmtId="0" fontId="200" fillId="0" borderId="0" xfId="0" applyFont="1" applyAlignment="1" applyProtection="1">
      <alignment horizontal="center"/>
      <protection hidden="1"/>
    </xf>
    <xf numFmtId="0" fontId="200" fillId="0" borderId="0" xfId="0" applyFont="1" applyAlignment="1" applyProtection="1">
      <alignment horizontal="left" vertical="center"/>
      <protection hidden="1"/>
    </xf>
    <xf numFmtId="0" fontId="200" fillId="0" borderId="0" xfId="0" applyFont="1" applyAlignment="1" applyProtection="1">
      <alignment horizontal="left"/>
      <protection hidden="1"/>
    </xf>
    <xf numFmtId="0" fontId="199" fillId="3" borderId="0" xfId="0" applyFont="1" applyFill="1" applyAlignment="1" applyProtection="1">
      <alignment horizontal="center" vertical="center" wrapText="1"/>
      <protection hidden="1"/>
    </xf>
    <xf numFmtId="0" fontId="24" fillId="3" borderId="2" xfId="0" applyFont="1" applyFill="1" applyBorder="1" applyAlignment="1" applyProtection="1">
      <alignment horizontal="center" vertical="center" wrapText="1"/>
      <protection hidden="1"/>
    </xf>
    <xf numFmtId="0" fontId="25" fillId="0" borderId="2" xfId="0" applyFont="1" applyBorder="1" applyAlignment="1" applyProtection="1">
      <alignment horizontal="left" vertical="center" wrapText="1"/>
      <protection hidden="1"/>
    </xf>
    <xf numFmtId="0" fontId="25" fillId="0" borderId="13" xfId="0" applyFont="1" applyBorder="1" applyAlignment="1" applyProtection="1">
      <alignment horizontal="center" vertical="center"/>
      <protection hidden="1"/>
    </xf>
    <xf numFmtId="0" fontId="25" fillId="0" borderId="14" xfId="0" applyFont="1" applyBorder="1" applyAlignment="1" applyProtection="1">
      <alignment horizontal="center" vertical="center"/>
      <protection hidden="1"/>
    </xf>
    <xf numFmtId="0" fontId="19" fillId="0" borderId="0" xfId="1" applyFont="1" applyFill="1" applyBorder="1" applyAlignment="1" applyProtection="1">
      <alignment horizontal="center" vertical="center" wrapText="1"/>
      <protection hidden="1"/>
    </xf>
    <xf numFmtId="0" fontId="1" fillId="53" borderId="101" xfId="1" applyFill="1" applyBorder="1" applyAlignment="1">
      <alignment horizontal="center"/>
    </xf>
    <xf numFmtId="0" fontId="1" fillId="0" borderId="101" xfId="1" applyBorder="1" applyAlignment="1">
      <alignment horizontal="center"/>
    </xf>
    <xf numFmtId="0" fontId="1" fillId="0" borderId="103" xfId="1" applyBorder="1" applyAlignment="1">
      <alignment horizontal="center"/>
    </xf>
    <xf numFmtId="164" fontId="202" fillId="45" borderId="72" xfId="0" applyNumberFormat="1" applyFont="1" applyFill="1" applyBorder="1" applyAlignment="1">
      <alignment horizontal="center" vertical="center"/>
    </xf>
    <xf numFmtId="0" fontId="74" fillId="2" borderId="1" xfId="1" applyFont="1" applyFill="1" applyBorder="1" applyProtection="1">
      <protection hidden="1"/>
    </xf>
    <xf numFmtId="164" fontId="205" fillId="45" borderId="72" xfId="0" applyNumberFormat="1" applyFont="1" applyFill="1" applyBorder="1" applyAlignment="1">
      <alignment horizontal="center" vertical="center"/>
    </xf>
    <xf numFmtId="0" fontId="19" fillId="0" borderId="72" xfId="0" applyFont="1" applyBorder="1" applyAlignment="1" applyProtection="1">
      <alignment horizontal="center" vertical="center"/>
      <protection hidden="1"/>
    </xf>
    <xf numFmtId="166" fontId="20" fillId="45" borderId="2" xfId="0" applyNumberFormat="1" applyFont="1" applyFill="1" applyBorder="1" applyAlignment="1" applyProtection="1">
      <alignment horizontal="center" vertical="center" wrapText="1"/>
      <protection hidden="1"/>
    </xf>
    <xf numFmtId="164" fontId="27" fillId="0" borderId="0" xfId="0" applyNumberFormat="1" applyFont="1" applyAlignment="1" applyProtection="1">
      <alignment horizontal="center" vertical="center" wrapText="1"/>
      <protection hidden="1"/>
    </xf>
    <xf numFmtId="14" fontId="0" fillId="45" borderId="2" xfId="0" applyNumberFormat="1" applyFill="1" applyBorder="1" applyAlignment="1">
      <alignment horizontal="center" vertical="center" wrapText="1"/>
    </xf>
    <xf numFmtId="0" fontId="0" fillId="45" borderId="2" xfId="0" applyFill="1" applyBorder="1" applyAlignment="1">
      <alignment horizontal="center" vertical="center" wrapText="1"/>
    </xf>
    <xf numFmtId="0" fontId="0" fillId="45" borderId="2" xfId="0" applyFill="1" applyBorder="1" applyAlignment="1">
      <alignment horizontal="justify" vertical="top" wrapText="1"/>
    </xf>
    <xf numFmtId="0" fontId="119" fillId="45" borderId="2" xfId="0" applyFont="1" applyFill="1" applyBorder="1" applyAlignment="1">
      <alignment horizontal="justify" vertical="top" wrapText="1"/>
    </xf>
    <xf numFmtId="0" fontId="123" fillId="45" borderId="2" xfId="0" applyFont="1" applyFill="1" applyBorder="1" applyAlignment="1">
      <alignment horizontal="center" vertical="center" wrapText="1"/>
    </xf>
    <xf numFmtId="0" fontId="190" fillId="45" borderId="2" xfId="0" applyFont="1" applyFill="1" applyBorder="1" applyAlignment="1">
      <alignment horizontal="center" vertical="center" wrapText="1"/>
    </xf>
    <xf numFmtId="0" fontId="23" fillId="45" borderId="2" xfId="0" applyFont="1" applyFill="1" applyBorder="1" applyAlignment="1">
      <alignment horizontal="center" vertical="center" wrapText="1"/>
    </xf>
    <xf numFmtId="0" fontId="0" fillId="45" borderId="2" xfId="0" applyFill="1" applyBorder="1" applyAlignment="1">
      <alignment horizontal="justify" wrapText="1"/>
    </xf>
    <xf numFmtId="0" fontId="107" fillId="45" borderId="2" xfId="0" applyFont="1" applyFill="1" applyBorder="1" applyAlignment="1">
      <alignment horizontal="justify" vertical="top" wrapText="1"/>
    </xf>
    <xf numFmtId="0" fontId="132" fillId="45" borderId="2" xfId="0" applyFont="1" applyFill="1" applyBorder="1" applyAlignment="1">
      <alignment horizontal="justify" vertical="top" wrapText="1"/>
    </xf>
    <xf numFmtId="0" fontId="156" fillId="45" borderId="2" xfId="0" applyFont="1" applyFill="1" applyBorder="1" applyAlignment="1">
      <alignment horizontal="justify" vertical="top" wrapText="1"/>
    </xf>
    <xf numFmtId="0" fontId="107" fillId="45" borderId="2" xfId="0" applyFont="1" applyFill="1" applyBorder="1" applyAlignment="1">
      <alignment horizontal="center" vertical="top" wrapText="1"/>
    </xf>
    <xf numFmtId="0" fontId="0" fillId="45" borderId="2" xfId="0" applyFill="1" applyBorder="1" applyAlignment="1">
      <alignment horizontal="center" vertical="top" wrapText="1"/>
    </xf>
    <xf numFmtId="0" fontId="161" fillId="45" borderId="2" xfId="0" applyFont="1" applyFill="1" applyBorder="1" applyAlignment="1">
      <alignment horizontal="justify" vertical="top" wrapText="1"/>
    </xf>
    <xf numFmtId="0" fontId="131" fillId="45" borderId="2" xfId="0" applyFont="1" applyFill="1" applyBorder="1" applyAlignment="1">
      <alignment horizontal="justify" vertical="top" wrapText="1"/>
    </xf>
    <xf numFmtId="0" fontId="39" fillId="45" borderId="2" xfId="0" applyFont="1" applyFill="1" applyBorder="1" applyAlignment="1">
      <alignment horizontal="justify" vertical="top" wrapText="1"/>
    </xf>
    <xf numFmtId="0" fontId="206" fillId="45" borderId="2" xfId="0" applyFont="1" applyFill="1" applyBorder="1" applyAlignment="1">
      <alignment horizontal="justify" vertical="top" wrapText="1"/>
    </xf>
    <xf numFmtId="14" fontId="19" fillId="45" borderId="2" xfId="0" applyNumberFormat="1" applyFont="1" applyFill="1" applyBorder="1" applyAlignment="1">
      <alignment horizontal="center" vertical="center" wrapText="1"/>
    </xf>
    <xf numFmtId="0" fontId="19" fillId="45" borderId="0" xfId="0" applyFont="1" applyFill="1"/>
    <xf numFmtId="0" fontId="19" fillId="45" borderId="2" xfId="0" applyFont="1" applyFill="1" applyBorder="1" applyAlignment="1">
      <alignment horizontal="center" vertical="center" wrapText="1"/>
    </xf>
    <xf numFmtId="0" fontId="19" fillId="45" borderId="0" xfId="0" applyFont="1" applyFill="1" applyAlignment="1">
      <alignment horizontal="justify" vertical="top" wrapText="1"/>
    </xf>
    <xf numFmtId="164" fontId="103" fillId="4" borderId="46" xfId="0" applyNumberFormat="1" applyFont="1" applyFill="1" applyBorder="1" applyAlignment="1">
      <alignment horizontal="center" vertical="center" wrapText="1"/>
    </xf>
    <xf numFmtId="164" fontId="25" fillId="4" borderId="72" xfId="0" applyNumberFormat="1" applyFont="1" applyFill="1" applyBorder="1" applyAlignment="1">
      <alignment horizontal="center" vertical="center"/>
    </xf>
    <xf numFmtId="0" fontId="24" fillId="49" borderId="72" xfId="0" applyFont="1" applyFill="1" applyBorder="1" applyAlignment="1">
      <alignment horizontal="center" vertical="center"/>
    </xf>
    <xf numFmtId="0" fontId="24" fillId="49" borderId="72" xfId="0" applyFont="1" applyFill="1" applyBorder="1" applyAlignment="1">
      <alignment horizontal="center" vertical="center" wrapText="1"/>
    </xf>
    <xf numFmtId="0" fontId="26" fillId="45" borderId="72" xfId="0" applyFont="1" applyFill="1" applyBorder="1" applyAlignment="1">
      <alignment horizontal="left" vertical="center" wrapText="1"/>
    </xf>
    <xf numFmtId="0" fontId="26" fillId="45" borderId="72" xfId="0" applyFont="1" applyFill="1" applyBorder="1" applyAlignment="1">
      <alignment horizontal="center" vertical="center"/>
    </xf>
    <xf numFmtId="0" fontId="26" fillId="45" borderId="72" xfId="0" applyFont="1" applyFill="1" applyBorder="1" applyAlignment="1">
      <alignment horizontal="center" vertical="center" wrapText="1"/>
    </xf>
    <xf numFmtId="0" fontId="19" fillId="45" borderId="72" xfId="0" applyFont="1" applyFill="1" applyBorder="1" applyAlignment="1">
      <alignment vertical="center" wrapText="1"/>
    </xf>
    <xf numFmtId="164" fontId="103" fillId="37" borderId="46" xfId="0" applyNumberFormat="1" applyFont="1" applyFill="1" applyBorder="1" applyAlignment="1">
      <alignment horizontal="center" vertical="center" wrapText="1"/>
    </xf>
    <xf numFmtId="164" fontId="25" fillId="37" borderId="72" xfId="0" applyNumberFormat="1" applyFont="1" applyFill="1" applyBorder="1" applyAlignment="1">
      <alignment horizontal="center" vertical="center"/>
    </xf>
    <xf numFmtId="0" fontId="31" fillId="45" borderId="72" xfId="0" applyFont="1" applyFill="1" applyBorder="1" applyAlignment="1">
      <alignment horizontal="center" vertical="center" wrapText="1"/>
    </xf>
    <xf numFmtId="0" fontId="26" fillId="59" borderId="72" xfId="0" applyFont="1" applyFill="1" applyBorder="1" applyAlignment="1">
      <alignment horizontal="left" vertical="center" wrapText="1"/>
    </xf>
    <xf numFmtId="0" fontId="140" fillId="59" borderId="72" xfId="0" applyFont="1" applyFill="1" applyBorder="1" applyAlignment="1">
      <alignment horizontal="center" vertical="center"/>
    </xf>
    <xf numFmtId="0" fontId="26" fillId="59" borderId="72" xfId="0" applyFont="1" applyFill="1" applyBorder="1" applyAlignment="1">
      <alignment horizontal="center" vertical="center" wrapText="1"/>
    </xf>
    <xf numFmtId="0" fontId="26" fillId="59" borderId="72" xfId="0" applyFont="1" applyFill="1" applyBorder="1" applyAlignment="1">
      <alignment horizontal="center" vertical="center"/>
    </xf>
    <xf numFmtId="0" fontId="31" fillId="59" borderId="72" xfId="0" applyFont="1" applyFill="1" applyBorder="1" applyAlignment="1">
      <alignment horizontal="center" vertical="center" wrapText="1"/>
    </xf>
    <xf numFmtId="0" fontId="19" fillId="59" borderId="72" xfId="0" applyFont="1" applyFill="1" applyBorder="1" applyAlignment="1">
      <alignment horizontal="left" vertical="center" wrapText="1"/>
    </xf>
    <xf numFmtId="0" fontId="32" fillId="45" borderId="72" xfId="0" applyFont="1" applyFill="1" applyBorder="1" applyAlignment="1">
      <alignment horizontal="center" vertical="center" wrapText="1"/>
    </xf>
    <xf numFmtId="0" fontId="208" fillId="59" borderId="72" xfId="0" applyFont="1" applyFill="1" applyBorder="1" applyAlignment="1" applyProtection="1">
      <alignment horizontal="left" vertical="center" wrapText="1"/>
      <protection hidden="1"/>
    </xf>
    <xf numFmtId="0" fontId="38" fillId="59" borderId="72" xfId="0" applyFont="1" applyFill="1" applyBorder="1" applyAlignment="1" applyProtection="1">
      <alignment horizontal="center" vertical="center"/>
      <protection hidden="1"/>
    </xf>
    <xf numFmtId="0" fontId="38" fillId="59" borderId="72" xfId="0" applyFont="1" applyFill="1" applyBorder="1" applyAlignment="1" applyProtection="1">
      <alignment horizontal="center" vertical="center" wrapText="1"/>
      <protection hidden="1"/>
    </xf>
    <xf numFmtId="164" fontId="103" fillId="66" borderId="46" xfId="0" applyNumberFormat="1" applyFont="1" applyFill="1" applyBorder="1" applyAlignment="1">
      <alignment horizontal="center" vertical="center" wrapText="1"/>
    </xf>
    <xf numFmtId="164" fontId="25" fillId="66" borderId="72" xfId="0" applyNumberFormat="1" applyFont="1" applyFill="1" applyBorder="1" applyAlignment="1">
      <alignment horizontal="center" vertical="center"/>
    </xf>
    <xf numFmtId="164" fontId="103" fillId="67" borderId="46" xfId="0" applyNumberFormat="1" applyFont="1" applyFill="1" applyBorder="1" applyAlignment="1">
      <alignment horizontal="center" vertical="center" wrapText="1"/>
    </xf>
    <xf numFmtId="164" fontId="25" fillId="67" borderId="72" xfId="0" applyNumberFormat="1" applyFont="1" applyFill="1" applyBorder="1" applyAlignment="1">
      <alignment horizontal="center" vertical="center"/>
    </xf>
    <xf numFmtId="0" fontId="32" fillId="59" borderId="72" xfId="0" applyFont="1" applyFill="1" applyBorder="1" applyAlignment="1">
      <alignment horizontal="left" vertical="center" wrapText="1"/>
    </xf>
    <xf numFmtId="0" fontId="28" fillId="59" borderId="72" xfId="0" applyFont="1" applyFill="1" applyBorder="1" applyAlignment="1">
      <alignment horizontal="left" vertical="center" wrapText="1"/>
    </xf>
    <xf numFmtId="0" fontId="0" fillId="68" borderId="0" xfId="0" applyFill="1" applyAlignment="1">
      <alignment horizontal="center" vertical="center" wrapText="1"/>
    </xf>
    <xf numFmtId="164" fontId="209" fillId="37" borderId="46" xfId="0" applyNumberFormat="1" applyFont="1" applyFill="1" applyBorder="1" applyAlignment="1">
      <alignment horizontal="center" vertical="center" wrapText="1"/>
    </xf>
    <xf numFmtId="164" fontId="24" fillId="37" borderId="72" xfId="0" applyNumberFormat="1" applyFont="1" applyFill="1" applyBorder="1" applyAlignment="1">
      <alignment horizontal="center" vertical="center"/>
    </xf>
    <xf numFmtId="0" fontId="34" fillId="59" borderId="72" xfId="0" applyFont="1" applyFill="1" applyBorder="1" applyAlignment="1" applyProtection="1">
      <alignment horizontal="left" vertical="center" wrapText="1"/>
      <protection hidden="1"/>
    </xf>
    <xf numFmtId="0" fontId="34" fillId="59" borderId="72" xfId="0" applyFont="1" applyFill="1" applyBorder="1" applyAlignment="1" applyProtection="1">
      <alignment horizontal="center" vertical="center"/>
      <protection hidden="1"/>
    </xf>
    <xf numFmtId="0" fontId="34" fillId="59" borderId="72" xfId="0" applyFont="1" applyFill="1" applyBorder="1" applyAlignment="1" applyProtection="1">
      <alignment horizontal="center" vertical="center" wrapText="1"/>
      <protection hidden="1"/>
    </xf>
    <xf numFmtId="0" fontId="127" fillId="59" borderId="72" xfId="0" applyFont="1" applyFill="1" applyBorder="1" applyAlignment="1" applyProtection="1">
      <alignment horizontal="left" vertical="center" wrapText="1"/>
      <protection hidden="1"/>
    </xf>
    <xf numFmtId="0" fontId="28" fillId="59" borderId="72" xfId="0" applyFont="1" applyFill="1" applyBorder="1" applyAlignment="1">
      <alignment horizontal="center" vertical="center" wrapText="1"/>
    </xf>
    <xf numFmtId="0" fontId="20" fillId="59" borderId="72" xfId="0" applyFont="1" applyFill="1" applyBorder="1" applyAlignment="1" applyProtection="1">
      <alignment horizontal="center" vertical="center"/>
      <protection hidden="1"/>
    </xf>
    <xf numFmtId="0" fontId="20" fillId="59" borderId="72" xfId="0" applyFont="1" applyFill="1" applyBorder="1" applyAlignment="1" applyProtection="1">
      <alignment horizontal="center" vertical="center" wrapText="1"/>
      <protection hidden="1"/>
    </xf>
    <xf numFmtId="164" fontId="136" fillId="56" borderId="72" xfId="0" applyNumberFormat="1" applyFont="1" applyFill="1" applyBorder="1" applyAlignment="1">
      <alignment horizontal="center" vertical="center"/>
    </xf>
    <xf numFmtId="0" fontId="191" fillId="56" borderId="72" xfId="0" applyFont="1" applyFill="1" applyBorder="1" applyAlignment="1">
      <alignment horizontal="left" vertical="center" wrapText="1"/>
    </xf>
    <xf numFmtId="0" fontId="192" fillId="56" borderId="72" xfId="0" applyFont="1" applyFill="1" applyBorder="1" applyAlignment="1">
      <alignment horizontal="center" vertical="center"/>
    </xf>
    <xf numFmtId="0" fontId="192" fillId="56" borderId="72" xfId="0" applyFont="1" applyFill="1" applyBorder="1" applyAlignment="1">
      <alignment horizontal="center" vertical="center" wrapText="1"/>
    </xf>
    <xf numFmtId="164" fontId="210" fillId="56" borderId="46" xfId="0" applyNumberFormat="1" applyFont="1" applyFill="1" applyBorder="1" applyAlignment="1">
      <alignment horizontal="center" vertical="center" wrapText="1"/>
    </xf>
    <xf numFmtId="164" fontId="211" fillId="56" borderId="72" xfId="0" applyNumberFormat="1" applyFont="1" applyFill="1" applyBorder="1" applyAlignment="1">
      <alignment horizontal="center" vertical="center"/>
    </xf>
    <xf numFmtId="0" fontId="212" fillId="56" borderId="72" xfId="0" applyFont="1" applyFill="1" applyBorder="1" applyAlignment="1" applyProtection="1">
      <alignment horizontal="left" vertical="center" wrapText="1"/>
      <protection hidden="1"/>
    </xf>
    <xf numFmtId="0" fontId="213" fillId="56" borderId="72" xfId="0" applyFont="1" applyFill="1" applyBorder="1" applyAlignment="1" applyProtection="1">
      <alignment horizontal="center" vertical="center"/>
      <protection hidden="1"/>
    </xf>
    <xf numFmtId="0" fontId="213" fillId="56" borderId="72" xfId="0" applyFont="1" applyFill="1" applyBorder="1" applyAlignment="1" applyProtection="1">
      <alignment horizontal="center" vertical="center" wrapText="1"/>
      <protection hidden="1"/>
    </xf>
    <xf numFmtId="0" fontId="126" fillId="56" borderId="72" xfId="0" applyFont="1" applyFill="1" applyBorder="1" applyAlignment="1">
      <alignment horizontal="left" vertical="center" wrapText="1"/>
    </xf>
    <xf numFmtId="0" fontId="126" fillId="56" borderId="72" xfId="0" applyFont="1" applyFill="1" applyBorder="1" applyAlignment="1">
      <alignment horizontal="center" vertical="center"/>
    </xf>
    <xf numFmtId="0" fontId="126" fillId="56" borderId="72" xfId="0" applyFont="1" applyFill="1" applyBorder="1" applyAlignment="1">
      <alignment horizontal="center" vertical="center" wrapText="1"/>
    </xf>
    <xf numFmtId="164" fontId="214" fillId="56" borderId="46" xfId="0" applyNumberFormat="1" applyFont="1" applyFill="1" applyBorder="1" applyAlignment="1">
      <alignment horizontal="center" vertical="center" wrapText="1"/>
    </xf>
    <xf numFmtId="164" fontId="215" fillId="56" borderId="72" xfId="0" applyNumberFormat="1" applyFont="1" applyFill="1" applyBorder="1" applyAlignment="1">
      <alignment horizontal="center" vertical="center"/>
    </xf>
    <xf numFmtId="0" fontId="19" fillId="59" borderId="72" xfId="0" applyFont="1" applyFill="1" applyBorder="1" applyAlignment="1">
      <alignment vertical="center" wrapText="1"/>
    </xf>
    <xf numFmtId="0" fontId="203" fillId="45" borderId="72" xfId="0" applyFont="1" applyFill="1" applyBorder="1" applyAlignment="1">
      <alignment horizontal="left" vertical="center" wrapText="1"/>
    </xf>
    <xf numFmtId="0" fontId="203" fillId="45" borderId="72" xfId="0" applyFont="1" applyFill="1" applyBorder="1" applyAlignment="1">
      <alignment horizontal="center" vertical="center"/>
    </xf>
    <xf numFmtId="0" fontId="203" fillId="45" borderId="72" xfId="0" applyFont="1" applyFill="1" applyBorder="1" applyAlignment="1">
      <alignment vertical="center" wrapText="1"/>
    </xf>
    <xf numFmtId="0" fontId="19" fillId="4" borderId="72" xfId="0" applyFont="1" applyFill="1" applyBorder="1" applyAlignment="1" applyProtection="1">
      <alignment horizontal="left" vertical="center" wrapText="1"/>
      <protection hidden="1"/>
    </xf>
    <xf numFmtId="0" fontId="19" fillId="4" borderId="72" xfId="0" applyFont="1" applyFill="1" applyBorder="1" applyAlignment="1" applyProtection="1">
      <alignment horizontal="center" vertical="center"/>
      <protection hidden="1"/>
    </xf>
    <xf numFmtId="0" fontId="19" fillId="4" borderId="72" xfId="0" applyFont="1" applyFill="1" applyBorder="1" applyAlignment="1" applyProtection="1">
      <alignment vertical="center" wrapText="1"/>
      <protection hidden="1"/>
    </xf>
    <xf numFmtId="0" fontId="28" fillId="45" borderId="72" xfId="0" applyFont="1" applyFill="1" applyBorder="1" applyAlignment="1">
      <alignment horizontal="left" vertical="center" wrapText="1"/>
    </xf>
    <xf numFmtId="0" fontId="28" fillId="45" borderId="72" xfId="0" applyFont="1" applyFill="1" applyBorder="1" applyAlignment="1">
      <alignment vertical="center" wrapText="1"/>
    </xf>
    <xf numFmtId="0" fontId="28" fillId="59" borderId="72" xfId="0" applyFont="1" applyFill="1" applyBorder="1" applyAlignment="1" applyProtection="1">
      <alignment vertical="center" wrapText="1"/>
      <protection hidden="1"/>
    </xf>
    <xf numFmtId="0" fontId="20" fillId="45" borderId="72" xfId="0" applyFont="1" applyFill="1" applyBorder="1" applyAlignment="1">
      <alignment horizontal="center" vertical="center" wrapText="1"/>
    </xf>
    <xf numFmtId="0" fontId="86" fillId="45" borderId="72" xfId="0" applyFont="1" applyFill="1" applyBorder="1" applyAlignment="1">
      <alignment horizontal="left" vertical="center" wrapText="1"/>
    </xf>
    <xf numFmtId="0" fontId="86" fillId="45" borderId="72" xfId="0" applyFont="1" applyFill="1" applyBorder="1" applyAlignment="1">
      <alignment horizontal="center" vertical="center"/>
    </xf>
    <xf numFmtId="0" fontId="86" fillId="45" borderId="72" xfId="0" applyFont="1" applyFill="1" applyBorder="1" applyAlignment="1">
      <alignment horizontal="center" vertical="center" wrapText="1"/>
    </xf>
    <xf numFmtId="164" fontId="204" fillId="37" borderId="46" xfId="0" applyNumberFormat="1" applyFont="1" applyFill="1" applyBorder="1" applyAlignment="1">
      <alignment horizontal="center" vertical="center" wrapText="1"/>
    </xf>
    <xf numFmtId="164" fontId="205" fillId="37" borderId="72" xfId="0" applyNumberFormat="1" applyFont="1" applyFill="1" applyBorder="1" applyAlignment="1">
      <alignment horizontal="center" vertical="center"/>
    </xf>
    <xf numFmtId="0" fontId="86" fillId="59" borderId="72" xfId="0" applyFont="1" applyFill="1" applyBorder="1" applyAlignment="1" applyProtection="1">
      <alignment horizontal="left" vertical="center" wrapText="1"/>
      <protection hidden="1"/>
    </xf>
    <xf numFmtId="0" fontId="86" fillId="59" borderId="72" xfId="0" applyFont="1" applyFill="1" applyBorder="1" applyAlignment="1" applyProtection="1">
      <alignment horizontal="center" vertical="center"/>
      <protection hidden="1"/>
    </xf>
    <xf numFmtId="0" fontId="86" fillId="59" borderId="72" xfId="0" applyFont="1" applyFill="1" applyBorder="1" applyAlignment="1" applyProtection="1">
      <alignment horizontal="center" vertical="center" wrapText="1"/>
      <protection hidden="1"/>
    </xf>
    <xf numFmtId="0" fontId="19" fillId="59" borderId="72" xfId="0" applyFont="1" applyFill="1" applyBorder="1" applyAlignment="1">
      <alignment horizontal="left" vertical="top" wrapText="1"/>
    </xf>
    <xf numFmtId="0" fontId="19" fillId="59" borderId="72" xfId="0" applyFont="1" applyFill="1" applyBorder="1" applyAlignment="1">
      <alignment vertical="top" wrapText="1"/>
    </xf>
    <xf numFmtId="164" fontId="103" fillId="37" borderId="0" xfId="0" applyNumberFormat="1" applyFont="1" applyFill="1" applyAlignment="1">
      <alignment horizontal="center" vertical="center" wrapText="1"/>
    </xf>
    <xf numFmtId="164" fontId="20" fillId="37" borderId="72" xfId="0" applyNumberFormat="1" applyFont="1" applyFill="1" applyBorder="1" applyAlignment="1" applyProtection="1">
      <alignment horizontal="center" vertical="center"/>
      <protection hidden="1"/>
    </xf>
    <xf numFmtId="0" fontId="97" fillId="56" borderId="72" xfId="0" applyFont="1" applyFill="1" applyBorder="1" applyAlignment="1">
      <alignment vertical="top" wrapText="1"/>
    </xf>
    <xf numFmtId="0" fontId="97" fillId="56" borderId="72" xfId="0" applyFont="1" applyFill="1" applyBorder="1" applyAlignment="1">
      <alignment horizontal="center" vertical="center"/>
    </xf>
    <xf numFmtId="0" fontId="97" fillId="56" borderId="72" xfId="0" applyFont="1" applyFill="1" applyBorder="1" applyAlignment="1">
      <alignment horizontal="center" vertical="center" wrapText="1"/>
    </xf>
    <xf numFmtId="164" fontId="145" fillId="56" borderId="0" xfId="0" applyNumberFormat="1" applyFont="1" applyFill="1" applyAlignment="1">
      <alignment horizontal="center" vertical="center" wrapText="1"/>
    </xf>
    <xf numFmtId="0" fontId="144" fillId="56" borderId="72" xfId="0" applyFont="1" applyFill="1" applyBorder="1" applyAlignment="1" applyProtection="1">
      <alignment horizontal="center" vertical="center"/>
      <protection hidden="1"/>
    </xf>
    <xf numFmtId="0" fontId="19" fillId="37" borderId="8" xfId="0" applyFont="1" applyFill="1" applyBorder="1" applyAlignment="1">
      <alignment horizontal="justify" vertical="top" wrapText="1"/>
    </xf>
    <xf numFmtId="0" fontId="19" fillId="37" borderId="72" xfId="0" applyFont="1" applyFill="1" applyBorder="1" applyAlignment="1">
      <alignment horizontal="justify" vertical="top" wrapText="1"/>
    </xf>
    <xf numFmtId="164" fontId="216" fillId="4" borderId="46" xfId="0" applyNumberFormat="1" applyFont="1" applyFill="1" applyBorder="1" applyAlignment="1">
      <alignment horizontal="center" vertical="center" wrapText="1"/>
    </xf>
    <xf numFmtId="164" fontId="76" fillId="4" borderId="72" xfId="0" applyNumberFormat="1" applyFont="1" applyFill="1" applyBorder="1" applyAlignment="1">
      <alignment horizontal="center" vertical="center"/>
    </xf>
    <xf numFmtId="0" fontId="31" fillId="4" borderId="72" xfId="0" applyFont="1" applyFill="1" applyBorder="1" applyAlignment="1">
      <alignment horizontal="justify" vertical="top" wrapText="1"/>
    </xf>
    <xf numFmtId="0" fontId="31" fillId="4" borderId="72" xfId="0" applyFont="1" applyFill="1" applyBorder="1" applyAlignment="1">
      <alignment horizontal="center" vertical="center"/>
    </xf>
    <xf numFmtId="0" fontId="31" fillId="4" borderId="72" xfId="0" applyFont="1" applyFill="1" applyBorder="1" applyAlignment="1">
      <alignment horizontal="center" vertical="center" wrapText="1"/>
    </xf>
    <xf numFmtId="0" fontId="85" fillId="59" borderId="72" xfId="0" applyFont="1" applyFill="1" applyBorder="1" applyAlignment="1">
      <alignment horizontal="justify" vertical="top" wrapText="1"/>
    </xf>
    <xf numFmtId="0" fontId="19" fillId="56" borderId="72" xfId="0" applyFont="1" applyFill="1" applyBorder="1" applyAlignment="1">
      <alignment horizontal="center" vertical="center"/>
    </xf>
    <xf numFmtId="0" fontId="19" fillId="56" borderId="72" xfId="0" applyFont="1" applyFill="1" applyBorder="1" applyAlignment="1">
      <alignment horizontal="center" vertical="center" wrapText="1"/>
    </xf>
    <xf numFmtId="164" fontId="217" fillId="56" borderId="0" xfId="0" applyNumberFormat="1" applyFont="1" applyFill="1" applyAlignment="1">
      <alignment horizontal="center" vertical="center" wrapText="1"/>
    </xf>
    <xf numFmtId="164" fontId="218" fillId="56" borderId="72" xfId="0" applyNumberFormat="1" applyFont="1" applyFill="1" applyBorder="1" applyAlignment="1" applyProtection="1">
      <alignment horizontal="center" vertical="center"/>
      <protection hidden="1"/>
    </xf>
    <xf numFmtId="0" fontId="97" fillId="56" borderId="72" xfId="0" applyFont="1" applyFill="1" applyBorder="1" applyAlignment="1" applyProtection="1">
      <alignment horizontal="left" vertical="center" wrapText="1"/>
      <protection hidden="1"/>
    </xf>
    <xf numFmtId="164" fontId="20" fillId="45" borderId="72" xfId="0" applyNumberFormat="1" applyFont="1" applyFill="1" applyBorder="1" applyAlignment="1">
      <alignment horizontal="center" vertical="center"/>
    </xf>
    <xf numFmtId="164" fontId="103" fillId="56" borderId="0" xfId="0" applyNumberFormat="1" applyFont="1" applyFill="1" applyAlignment="1">
      <alignment horizontal="center" vertical="center" wrapText="1"/>
    </xf>
    <xf numFmtId="164" fontId="219" fillId="69" borderId="72" xfId="0" applyNumberFormat="1" applyFont="1" applyFill="1" applyBorder="1" applyAlignment="1" applyProtection="1">
      <alignment horizontal="center" vertical="center"/>
      <protection hidden="1"/>
    </xf>
    <xf numFmtId="0" fontId="170" fillId="69" borderId="72" xfId="0" applyFont="1" applyFill="1" applyBorder="1" applyAlignment="1" applyProtection="1">
      <alignment horizontal="left" vertical="center" wrapText="1"/>
      <protection hidden="1"/>
    </xf>
    <xf numFmtId="0" fontId="19" fillId="56" borderId="72" xfId="0" applyFont="1" applyFill="1" applyBorder="1" applyAlignment="1" applyProtection="1">
      <alignment horizontal="left" vertical="center" wrapText="1"/>
      <protection hidden="1"/>
    </xf>
    <xf numFmtId="164" fontId="103" fillId="59" borderId="0" xfId="0" applyNumberFormat="1" applyFont="1" applyFill="1" applyAlignment="1">
      <alignment horizontal="center" vertical="center" wrapText="1"/>
    </xf>
    <xf numFmtId="0" fontId="170" fillId="69" borderId="72" xfId="0" applyFont="1" applyFill="1" applyBorder="1" applyAlignment="1" applyProtection="1">
      <alignment horizontal="center" vertical="center"/>
      <protection hidden="1"/>
    </xf>
    <xf numFmtId="0" fontId="170" fillId="69" borderId="72" xfId="0" applyFont="1" applyFill="1" applyBorder="1" applyAlignment="1" applyProtection="1">
      <alignment horizontal="center" vertical="center" wrapText="1"/>
      <protection hidden="1"/>
    </xf>
    <xf numFmtId="164" fontId="127" fillId="37" borderId="72" xfId="0" applyNumberFormat="1" applyFont="1" applyFill="1" applyBorder="1" applyAlignment="1" applyProtection="1">
      <alignment horizontal="center" vertical="center"/>
      <protection hidden="1"/>
    </xf>
    <xf numFmtId="0" fontId="20" fillId="59" borderId="72" xfId="0" applyFont="1" applyFill="1" applyBorder="1" applyAlignment="1">
      <alignment horizontal="left" vertical="center" wrapText="1"/>
    </xf>
    <xf numFmtId="164" fontId="3" fillId="45" borderId="72" xfId="0" applyNumberFormat="1" applyFont="1" applyFill="1" applyBorder="1" applyAlignment="1">
      <alignment horizontal="center" vertical="center"/>
    </xf>
    <xf numFmtId="0" fontId="3" fillId="45" borderId="72" xfId="0" applyFont="1" applyFill="1" applyBorder="1" applyAlignment="1">
      <alignment horizontal="left" vertical="center" wrapText="1"/>
    </xf>
    <xf numFmtId="0" fontId="3" fillId="45" borderId="72" xfId="0" applyFont="1" applyFill="1" applyBorder="1" applyAlignment="1">
      <alignment horizontal="center" vertical="center"/>
    </xf>
    <xf numFmtId="0" fontId="3" fillId="45" borderId="72" xfId="0" applyFont="1" applyFill="1" applyBorder="1" applyAlignment="1">
      <alignment horizontal="center" vertical="center" wrapText="1"/>
    </xf>
    <xf numFmtId="164" fontId="10" fillId="4" borderId="0" xfId="0" applyNumberFormat="1" applyFont="1" applyFill="1" applyAlignment="1">
      <alignment horizontal="center" vertical="center" wrapText="1"/>
    </xf>
    <xf numFmtId="164" fontId="220" fillId="4" borderId="72" xfId="0" applyNumberFormat="1" applyFont="1" applyFill="1" applyBorder="1" applyAlignment="1" applyProtection="1">
      <alignment horizontal="center" vertical="center"/>
      <protection hidden="1"/>
    </xf>
    <xf numFmtId="0" fontId="139" fillId="4" borderId="72" xfId="0" applyFont="1" applyFill="1" applyBorder="1" applyAlignment="1" applyProtection="1">
      <alignment horizontal="left" vertical="center" wrapText="1"/>
      <protection hidden="1"/>
    </xf>
    <xf numFmtId="0" fontId="3" fillId="4" borderId="72" xfId="0" applyFont="1" applyFill="1" applyBorder="1" applyAlignment="1" applyProtection="1">
      <alignment horizontal="center" vertical="center"/>
      <protection hidden="1"/>
    </xf>
    <xf numFmtId="0" fontId="3" fillId="4" borderId="72" xfId="0" applyFont="1" applyFill="1" applyBorder="1" applyAlignment="1" applyProtection="1">
      <alignment horizontal="center" vertical="center" wrapText="1"/>
      <protection hidden="1"/>
    </xf>
    <xf numFmtId="0" fontId="3" fillId="45" borderId="72" xfId="0" applyFont="1" applyFill="1" applyBorder="1" applyAlignment="1">
      <alignment horizontal="left" vertical="top" wrapText="1"/>
    </xf>
    <xf numFmtId="0" fontId="139" fillId="4" borderId="72" xfId="0" applyFont="1" applyFill="1" applyBorder="1" applyAlignment="1" applyProtection="1">
      <alignment horizontal="left" vertical="top" wrapText="1"/>
      <protection hidden="1"/>
    </xf>
    <xf numFmtId="0" fontId="32" fillId="59" borderId="72" xfId="0" applyFont="1" applyFill="1" applyBorder="1" applyAlignment="1">
      <alignment horizontal="left" vertical="top" wrapText="1"/>
    </xf>
    <xf numFmtId="0" fontId="31" fillId="59" borderId="72" xfId="0" applyFont="1" applyFill="1" applyBorder="1" applyAlignment="1" applyProtection="1">
      <alignment horizontal="left" vertical="top" wrapText="1"/>
      <protection hidden="1"/>
    </xf>
    <xf numFmtId="164" fontId="221" fillId="56" borderId="0" xfId="0" applyNumberFormat="1" applyFont="1" applyFill="1" applyAlignment="1">
      <alignment horizontal="center" vertical="center" wrapText="1"/>
    </xf>
    <xf numFmtId="164" fontId="222" fillId="56" borderId="72" xfId="0" applyNumberFormat="1" applyFont="1" applyFill="1" applyBorder="1" applyAlignment="1" applyProtection="1">
      <alignment horizontal="center" vertical="center"/>
      <protection hidden="1"/>
    </xf>
    <xf numFmtId="0" fontId="223" fillId="56" borderId="72" xfId="0" applyFont="1" applyFill="1" applyBorder="1" applyAlignment="1" applyProtection="1">
      <alignment horizontal="left" vertical="top" wrapText="1"/>
      <protection hidden="1"/>
    </xf>
    <xf numFmtId="0" fontId="223" fillId="56" borderId="72" xfId="0" applyFont="1" applyFill="1" applyBorder="1" applyAlignment="1" applyProtection="1">
      <alignment horizontal="center" vertical="center"/>
      <protection hidden="1"/>
    </xf>
    <xf numFmtId="0" fontId="223" fillId="56" borderId="72" xfId="0" applyFont="1" applyFill="1" applyBorder="1" applyAlignment="1" applyProtection="1">
      <alignment horizontal="center" vertical="center" wrapText="1"/>
      <protection hidden="1"/>
    </xf>
    <xf numFmtId="164" fontId="224" fillId="56" borderId="72" xfId="0" applyNumberFormat="1" applyFont="1" applyFill="1" applyBorder="1" applyAlignment="1" applyProtection="1">
      <alignment horizontal="center" vertical="center"/>
      <protection hidden="1"/>
    </xf>
    <xf numFmtId="0" fontId="170" fillId="56" borderId="72" xfId="0" applyFont="1" applyFill="1" applyBorder="1" applyAlignment="1" applyProtection="1">
      <alignment horizontal="left" vertical="center" wrapText="1"/>
      <protection hidden="1"/>
    </xf>
    <xf numFmtId="0" fontId="127" fillId="59" borderId="72" xfId="0" applyFont="1" applyFill="1" applyBorder="1" applyAlignment="1">
      <alignment horizontal="left" vertical="top" wrapText="1"/>
    </xf>
    <xf numFmtId="0" fontId="49" fillId="59" borderId="0" xfId="10" applyFill="1" applyAlignment="1">
      <alignment wrapText="1"/>
    </xf>
    <xf numFmtId="0" fontId="0" fillId="58" borderId="0" xfId="0" applyFill="1"/>
    <xf numFmtId="164" fontId="49" fillId="8" borderId="92" xfId="10" applyNumberFormat="1" applyBorder="1" applyAlignment="1" applyProtection="1">
      <alignment horizontal="center" vertical="center"/>
      <protection hidden="1"/>
    </xf>
    <xf numFmtId="0" fontId="8" fillId="8" borderId="0" xfId="10" applyFont="1" applyAlignment="1">
      <alignment wrapText="1"/>
    </xf>
    <xf numFmtId="0" fontId="127" fillId="4" borderId="72" xfId="0" applyFont="1" applyFill="1" applyBorder="1" applyAlignment="1">
      <alignment horizontal="left" vertical="top" wrapText="1"/>
    </xf>
    <xf numFmtId="0" fontId="19" fillId="0" borderId="72" xfId="0" applyFont="1" applyBorder="1" applyAlignment="1">
      <alignment horizontal="center" vertical="center"/>
    </xf>
    <xf numFmtId="0" fontId="49" fillId="59" borderId="0" xfId="10" applyFill="1" applyAlignment="1">
      <alignment horizontal="justify" vertical="top" wrapText="1"/>
    </xf>
    <xf numFmtId="0" fontId="49" fillId="59" borderId="72" xfId="10" applyFill="1" applyBorder="1" applyAlignment="1" applyProtection="1">
      <alignment horizontal="left" vertical="center" wrapText="1"/>
      <protection hidden="1"/>
    </xf>
    <xf numFmtId="0" fontId="49" fillId="8" borderId="72" xfId="10" applyBorder="1" applyAlignment="1" applyProtection="1">
      <alignment horizontal="left" vertical="center" wrapText="1"/>
      <protection hidden="1"/>
    </xf>
    <xf numFmtId="164" fontId="25" fillId="70" borderId="92" xfId="10" applyNumberFormat="1" applyFont="1" applyFill="1" applyBorder="1" applyAlignment="1" applyProtection="1">
      <alignment horizontal="center" vertical="center"/>
      <protection hidden="1"/>
    </xf>
    <xf numFmtId="0" fontId="26" fillId="70" borderId="72" xfId="10" applyFont="1" applyFill="1" applyBorder="1" applyAlignment="1" applyProtection="1">
      <alignment horizontal="left" vertical="center" wrapText="1"/>
      <protection hidden="1"/>
    </xf>
    <xf numFmtId="0" fontId="24" fillId="62" borderId="72" xfId="0" applyFont="1" applyFill="1" applyBorder="1" applyAlignment="1">
      <alignment horizontal="center" vertical="center" wrapText="1"/>
    </xf>
    <xf numFmtId="0" fontId="0" fillId="45" borderId="2" xfId="0" applyFill="1" applyBorder="1" applyAlignment="1">
      <alignment horizontal="left" vertical="center" wrapText="1"/>
    </xf>
    <xf numFmtId="0" fontId="19" fillId="4" borderId="72" xfId="0" applyFont="1" applyFill="1" applyBorder="1" applyProtection="1">
      <protection locked="0"/>
    </xf>
    <xf numFmtId="0" fontId="0" fillId="45" borderId="2" xfId="0" applyFill="1" applyBorder="1" applyAlignment="1">
      <alignment horizontal="justify" vertical="center" wrapText="1"/>
    </xf>
    <xf numFmtId="0" fontId="196" fillId="0" borderId="0" xfId="0" applyFont="1"/>
    <xf numFmtId="0" fontId="226" fillId="3" borderId="0" xfId="0" applyFont="1" applyFill="1" applyAlignment="1">
      <alignment horizontal="center" vertical="center" wrapText="1"/>
    </xf>
    <xf numFmtId="0" fontId="196" fillId="45" borderId="2" xfId="0" applyFont="1" applyFill="1" applyBorder="1" applyAlignment="1">
      <alignment horizontal="center" vertical="center" wrapText="1"/>
    </xf>
    <xf numFmtId="0" fontId="196" fillId="45" borderId="2" xfId="0" applyFont="1" applyFill="1" applyBorder="1" applyAlignment="1">
      <alignment horizontal="justify" vertical="top" wrapText="1"/>
    </xf>
    <xf numFmtId="0" fontId="227" fillId="45" borderId="2" xfId="0" applyFont="1" applyFill="1" applyBorder="1" applyAlignment="1">
      <alignment horizontal="center" vertical="center" wrapText="1"/>
    </xf>
    <xf numFmtId="0" fontId="9" fillId="45" borderId="2" xfId="0" applyFont="1" applyFill="1" applyBorder="1" applyAlignment="1">
      <alignment horizontal="justify" vertical="top" wrapText="1"/>
    </xf>
    <xf numFmtId="0" fontId="230" fillId="56" borderId="2" xfId="0" applyFont="1" applyFill="1" applyBorder="1" applyAlignment="1">
      <alignment horizontal="center" vertical="center" wrapText="1"/>
    </xf>
    <xf numFmtId="0" fontId="231" fillId="45" borderId="2" xfId="0" applyFont="1" applyFill="1" applyBorder="1" applyAlignment="1">
      <alignment horizontal="justify" vertical="top" wrapText="1"/>
    </xf>
    <xf numFmtId="0" fontId="196" fillId="45" borderId="2" xfId="0" applyFont="1" applyFill="1" applyBorder="1" applyAlignment="1">
      <alignment horizontal="justify" vertical="center" wrapText="1"/>
    </xf>
    <xf numFmtId="0" fontId="232" fillId="45" borderId="2" xfId="0" applyFont="1" applyFill="1" applyBorder="1" applyAlignment="1">
      <alignment horizontal="justify" vertical="top" wrapText="1"/>
    </xf>
    <xf numFmtId="0" fontId="234" fillId="45" borderId="2" xfId="0" applyFont="1" applyFill="1" applyBorder="1" applyAlignment="1">
      <alignment horizontal="justify" vertical="top" wrapText="1"/>
    </xf>
    <xf numFmtId="0" fontId="227" fillId="45" borderId="2" xfId="0" applyFont="1" applyFill="1" applyBorder="1" applyAlignment="1">
      <alignment horizontal="justify" vertical="top" wrapText="1"/>
    </xf>
    <xf numFmtId="0" fontId="232" fillId="45" borderId="2" xfId="0" applyFont="1" applyFill="1" applyBorder="1" applyAlignment="1">
      <alignment horizontal="center" vertical="top" wrapText="1"/>
    </xf>
    <xf numFmtId="0" fontId="235" fillId="45" borderId="2" xfId="0" applyFont="1" applyFill="1" applyBorder="1" applyAlignment="1">
      <alignment horizontal="justify" vertical="top" wrapText="1"/>
    </xf>
    <xf numFmtId="0" fontId="236" fillId="45" borderId="2" xfId="0" applyFont="1" applyFill="1" applyBorder="1" applyAlignment="1">
      <alignment horizontal="justify" vertical="top" wrapText="1"/>
    </xf>
    <xf numFmtId="0" fontId="239" fillId="45" borderId="2" xfId="0" applyFont="1" applyFill="1" applyBorder="1" applyAlignment="1">
      <alignment horizontal="justify" vertical="top" wrapText="1"/>
    </xf>
    <xf numFmtId="0" fontId="0" fillId="0" borderId="0" xfId="0" applyAlignment="1">
      <alignment horizontal="justify" vertical="top" wrapText="1"/>
    </xf>
    <xf numFmtId="0" fontId="118" fillId="0" borderId="0" xfId="0" applyFont="1" applyAlignment="1">
      <alignment horizontal="justify" vertical="top" wrapText="1"/>
    </xf>
    <xf numFmtId="0" fontId="19" fillId="59" borderId="0" xfId="0" applyFont="1" applyFill="1" applyAlignment="1" applyProtection="1">
      <alignment horizontal="center" vertical="center" wrapText="1"/>
      <protection hidden="1"/>
    </xf>
    <xf numFmtId="0" fontId="28" fillId="45" borderId="0" xfId="0" applyFont="1" applyFill="1" applyAlignment="1" applyProtection="1">
      <alignment horizontal="justify" vertical="center" wrapText="1"/>
      <protection hidden="1"/>
    </xf>
    <xf numFmtId="0" fontId="19" fillId="45" borderId="0" xfId="0" applyFont="1" applyFill="1" applyAlignment="1" applyProtection="1">
      <alignment vertical="center" wrapText="1"/>
      <protection hidden="1"/>
    </xf>
    <xf numFmtId="0" fontId="26" fillId="45" borderId="72" xfId="0" applyFont="1" applyFill="1" applyBorder="1" applyAlignment="1" applyProtection="1">
      <alignment horizontal="left" vertical="center" wrapText="1"/>
      <protection hidden="1"/>
    </xf>
    <xf numFmtId="0" fontId="26" fillId="45" borderId="46" xfId="0" applyFont="1" applyFill="1" applyBorder="1" applyAlignment="1" applyProtection="1">
      <alignment horizontal="left" vertical="top" wrapText="1"/>
      <protection locked="0"/>
    </xf>
    <xf numFmtId="0" fontId="19" fillId="45" borderId="46" xfId="0" applyFont="1" applyFill="1" applyBorder="1" applyAlignment="1" applyProtection="1">
      <alignment horizontal="left" vertical="top" wrapText="1"/>
      <protection locked="0"/>
    </xf>
    <xf numFmtId="0" fontId="19" fillId="45" borderId="0" xfId="0" applyFont="1" applyFill="1" applyAlignment="1" applyProtection="1">
      <alignment horizontal="left" vertical="top" wrapText="1"/>
      <protection hidden="1"/>
    </xf>
    <xf numFmtId="0" fontId="24" fillId="3" borderId="0" xfId="0" applyFont="1" applyFill="1" applyAlignment="1" applyProtection="1">
      <alignment horizontal="center" vertical="center" wrapText="1"/>
      <protection hidden="1"/>
    </xf>
    <xf numFmtId="0" fontId="24" fillId="3" borderId="0" xfId="0" applyFont="1" applyFill="1" applyAlignment="1" applyProtection="1">
      <alignment vertical="center" wrapText="1"/>
      <protection hidden="1"/>
    </xf>
    <xf numFmtId="0" fontId="34" fillId="3" borderId="0" xfId="0" applyFont="1" applyFill="1" applyAlignment="1" applyProtection="1">
      <alignment horizontal="center" vertical="center" wrapText="1"/>
      <protection hidden="1"/>
    </xf>
    <xf numFmtId="0" fontId="34" fillId="3" borderId="14" xfId="0" applyFont="1" applyFill="1" applyBorder="1" applyAlignment="1" applyProtection="1">
      <alignment horizontal="center" vertical="center" wrapText="1"/>
      <protection hidden="1"/>
    </xf>
    <xf numFmtId="0" fontId="34" fillId="3" borderId="13" xfId="0" applyFont="1" applyFill="1" applyBorder="1" applyAlignment="1" applyProtection="1">
      <alignment horizontal="center" vertical="center" wrapText="1"/>
      <protection hidden="1"/>
    </xf>
    <xf numFmtId="0" fontId="34" fillId="3" borderId="25" xfId="0" applyFont="1" applyFill="1" applyBorder="1" applyAlignment="1" applyProtection="1">
      <alignment horizontal="center" vertical="center" wrapText="1"/>
      <protection hidden="1"/>
    </xf>
    <xf numFmtId="0" fontId="24" fillId="3" borderId="11" xfId="0" applyFont="1" applyFill="1" applyBorder="1" applyAlignment="1" applyProtection="1">
      <alignment horizontal="center" vertical="center" wrapText="1"/>
      <protection hidden="1"/>
    </xf>
    <xf numFmtId="0" fontId="24" fillId="3" borderId="3" xfId="0" applyFont="1" applyFill="1" applyBorder="1" applyAlignment="1" applyProtection="1">
      <alignment horizontal="center" vertical="center" wrapText="1"/>
      <protection hidden="1"/>
    </xf>
    <xf numFmtId="0" fontId="24" fillId="3" borderId="72" xfId="0" applyFont="1" applyFill="1" applyBorder="1" applyAlignment="1" applyProtection="1">
      <alignment horizontal="center" vertical="center" wrapText="1"/>
      <protection hidden="1"/>
    </xf>
    <xf numFmtId="0" fontId="34" fillId="3" borderId="0" xfId="0" applyFont="1" applyFill="1" applyAlignment="1" applyProtection="1">
      <alignment horizontal="justify" vertical="center" wrapText="1"/>
      <protection hidden="1"/>
    </xf>
    <xf numFmtId="0" fontId="29" fillId="3" borderId="0" xfId="0" applyFont="1" applyFill="1" applyAlignment="1" applyProtection="1">
      <alignment horizontal="center" vertical="center" wrapText="1"/>
      <protection hidden="1"/>
    </xf>
    <xf numFmtId="0" fontId="35" fillId="3" borderId="0" xfId="0" applyFont="1" applyFill="1" applyAlignment="1" applyProtection="1">
      <alignment horizontal="center" vertical="center" wrapText="1"/>
      <protection hidden="1"/>
    </xf>
    <xf numFmtId="0" fontId="20" fillId="3" borderId="0" xfId="0" applyFont="1" applyFill="1" applyAlignment="1" applyProtection="1">
      <alignment horizontal="center" vertical="center" wrapText="1"/>
      <protection hidden="1"/>
    </xf>
    <xf numFmtId="0" fontId="24" fillId="62" borderId="47" xfId="0" applyFont="1" applyFill="1" applyBorder="1" applyAlignment="1">
      <alignment horizontal="center" vertical="center"/>
    </xf>
    <xf numFmtId="0" fontId="24" fillId="3" borderId="72" xfId="0" applyFont="1" applyFill="1" applyBorder="1" applyAlignment="1" applyProtection="1">
      <alignment horizontal="center" vertical="center"/>
      <protection hidden="1"/>
    </xf>
    <xf numFmtId="0" fontId="24" fillId="3" borderId="89" xfId="0" applyFont="1" applyFill="1" applyBorder="1" applyAlignment="1" applyProtection="1">
      <alignment horizontal="center" vertical="center"/>
      <protection hidden="1"/>
    </xf>
    <xf numFmtId="0" fontId="20" fillId="3" borderId="0" xfId="0" applyFont="1" applyFill="1" applyAlignment="1" applyProtection="1">
      <alignment horizontal="center" vertical="center"/>
      <protection hidden="1"/>
    </xf>
    <xf numFmtId="0" fontId="19" fillId="3" borderId="0" xfId="0" applyFont="1" applyFill="1" applyAlignment="1" applyProtection="1">
      <alignment horizontal="center" vertical="center"/>
      <protection hidden="1"/>
    </xf>
    <xf numFmtId="0" fontId="201" fillId="72" borderId="98" xfId="0" applyFont="1" applyFill="1" applyBorder="1" applyAlignment="1">
      <alignment horizontal="center" vertical="center" wrapText="1"/>
    </xf>
    <xf numFmtId="0" fontId="201" fillId="72" borderId="99" xfId="0" applyFont="1" applyFill="1" applyBorder="1" applyAlignment="1">
      <alignment horizontal="center" vertical="center" wrapText="1"/>
    </xf>
    <xf numFmtId="0" fontId="201" fillId="72" borderId="0" xfId="0" applyFont="1" applyFill="1" applyAlignment="1">
      <alignment horizontal="center" vertical="center" wrapText="1"/>
    </xf>
    <xf numFmtId="0" fontId="24" fillId="3" borderId="14" xfId="0" applyFont="1" applyFill="1" applyBorder="1" applyAlignment="1" applyProtection="1">
      <alignment horizontal="center" vertical="center" wrapText="1"/>
      <protection hidden="1"/>
    </xf>
    <xf numFmtId="0" fontId="24" fillId="3" borderId="13" xfId="0" applyFont="1" applyFill="1" applyBorder="1" applyAlignment="1" applyProtection="1">
      <alignment horizontal="center" vertical="center" wrapText="1"/>
      <protection hidden="1"/>
    </xf>
    <xf numFmtId="0" fontId="19" fillId="3" borderId="0" xfId="0" applyFont="1" applyFill="1" applyAlignment="1" applyProtection="1">
      <alignment horizontal="center" vertical="center" wrapText="1"/>
      <protection hidden="1"/>
    </xf>
    <xf numFmtId="0" fontId="24" fillId="3" borderId="8" xfId="0" applyFont="1" applyFill="1" applyBorder="1" applyAlignment="1" applyProtection="1">
      <alignment horizontal="center" vertical="center" wrapText="1"/>
      <protection hidden="1"/>
    </xf>
    <xf numFmtId="0" fontId="19" fillId="0" borderId="0" xfId="0" applyFont="1" applyAlignment="1" applyProtection="1">
      <alignment horizontal="left"/>
      <protection hidden="1"/>
    </xf>
    <xf numFmtId="0" fontId="20" fillId="2" borderId="1" xfId="0" applyFont="1" applyFill="1" applyBorder="1" applyAlignment="1" applyProtection="1">
      <alignment horizontal="left"/>
      <protection hidden="1"/>
    </xf>
    <xf numFmtId="0" fontId="19" fillId="0" borderId="0" xfId="0" applyFont="1" applyAlignment="1" applyProtection="1">
      <alignment horizontal="left" vertical="top" wrapText="1"/>
      <protection hidden="1"/>
    </xf>
    <xf numFmtId="0" fontId="20" fillId="0" borderId="0" xfId="0" applyFont="1" applyAlignment="1" applyProtection="1">
      <alignment horizontal="left"/>
      <protection hidden="1"/>
    </xf>
    <xf numFmtId="164" fontId="20" fillId="0" borderId="0" xfId="0" applyNumberFormat="1" applyFont="1" applyAlignment="1" applyProtection="1">
      <alignment horizontal="center" vertical="center"/>
      <protection hidden="1"/>
    </xf>
    <xf numFmtId="0" fontId="19" fillId="45" borderId="2" xfId="0" applyFont="1" applyFill="1" applyBorder="1" applyAlignment="1" applyProtection="1">
      <alignment horizontal="center" vertical="center"/>
      <protection hidden="1"/>
    </xf>
    <xf numFmtId="0" fontId="26" fillId="45" borderId="2" xfId="0" applyFont="1" applyFill="1" applyBorder="1" applyAlignment="1" applyProtection="1">
      <alignment horizontal="center" vertical="center"/>
      <protection hidden="1"/>
    </xf>
    <xf numFmtId="0" fontId="19" fillId="45" borderId="2" xfId="0" applyFont="1" applyFill="1" applyBorder="1" applyAlignment="1">
      <alignment horizontal="justify" vertical="top" wrapText="1"/>
    </xf>
    <xf numFmtId="0" fontId="169" fillId="45" borderId="2" xfId="0" applyFont="1" applyFill="1" applyBorder="1" applyAlignment="1">
      <alignment horizontal="center" vertical="center" wrapText="1"/>
    </xf>
    <xf numFmtId="0" fontId="33" fillId="45" borderId="2" xfId="0" applyFont="1" applyFill="1" applyBorder="1" applyAlignment="1">
      <alignment horizontal="center" vertical="center" wrapText="1"/>
    </xf>
    <xf numFmtId="0" fontId="104" fillId="45" borderId="2" xfId="0" applyFont="1" applyFill="1" applyBorder="1" applyAlignment="1">
      <alignment horizontal="justify" vertical="top" wrapText="1"/>
    </xf>
    <xf numFmtId="0" fontId="2" fillId="45" borderId="2" xfId="0" applyFont="1" applyFill="1" applyBorder="1" applyAlignment="1">
      <alignment horizontal="justify" vertical="top" wrapText="1"/>
    </xf>
    <xf numFmtId="0" fontId="145" fillId="45" borderId="2" xfId="0" applyFont="1" applyFill="1" applyBorder="1" applyAlignment="1">
      <alignment horizontal="center" vertical="center" wrapText="1"/>
    </xf>
    <xf numFmtId="0" fontId="20" fillId="45" borderId="2" xfId="0" applyFont="1" applyFill="1" applyBorder="1" applyAlignment="1">
      <alignment horizontal="center" vertical="center" wrapText="1"/>
    </xf>
    <xf numFmtId="0" fontId="242" fillId="45" borderId="2" xfId="0" applyFont="1" applyFill="1" applyBorder="1" applyAlignment="1">
      <alignment horizontal="justify" vertical="top" wrapText="1"/>
    </xf>
    <xf numFmtId="0" fontId="19" fillId="45" borderId="2" xfId="0" applyFont="1" applyFill="1" applyBorder="1" applyAlignment="1">
      <alignment horizontal="left" vertical="center" wrapText="1"/>
    </xf>
    <xf numFmtId="0" fontId="32" fillId="45" borderId="2" xfId="0" applyFont="1" applyFill="1" applyBorder="1" applyAlignment="1">
      <alignment horizontal="justify" vertical="top" wrapText="1"/>
    </xf>
    <xf numFmtId="0" fontId="19" fillId="45" borderId="2" xfId="0" applyFont="1" applyFill="1" applyBorder="1" applyAlignment="1">
      <alignment horizontal="justify" vertical="center" wrapText="1"/>
    </xf>
    <xf numFmtId="0" fontId="245" fillId="45" borderId="2" xfId="0" applyFont="1" applyFill="1" applyBorder="1" applyAlignment="1">
      <alignment horizontal="justify" vertical="top" wrapText="1"/>
    </xf>
    <xf numFmtId="0" fontId="246" fillId="45" borderId="2" xfId="0" applyFont="1" applyFill="1" applyBorder="1" applyAlignment="1">
      <alignment horizontal="justify" vertical="top" wrapText="1"/>
    </xf>
    <xf numFmtId="0" fontId="247" fillId="45" borderId="2" xfId="0" applyFont="1" applyFill="1" applyBorder="1" applyAlignment="1">
      <alignment horizontal="justify" vertical="top" wrapText="1"/>
    </xf>
    <xf numFmtId="0" fontId="213" fillId="45" borderId="2" xfId="0" applyFont="1" applyFill="1" applyBorder="1" applyAlignment="1">
      <alignment horizontal="justify" vertical="top" wrapText="1"/>
    </xf>
    <xf numFmtId="0" fontId="97" fillId="45" borderId="2" xfId="0" applyFont="1" applyFill="1" applyBorder="1" applyAlignment="1">
      <alignment horizontal="justify" vertical="top" wrapText="1"/>
    </xf>
    <xf numFmtId="0" fontId="86" fillId="45" borderId="2" xfId="0" applyFont="1" applyFill="1" applyBorder="1" applyAlignment="1">
      <alignment horizontal="justify" vertical="top" wrapText="1"/>
    </xf>
    <xf numFmtId="0" fontId="74" fillId="43" borderId="1" xfId="1" applyFont="1" applyFill="1" applyBorder="1" applyAlignment="1" applyProtection="1">
      <alignment horizontal="justify" vertical="center"/>
      <protection hidden="1"/>
    </xf>
    <xf numFmtId="0" fontId="28" fillId="0" borderId="0" xfId="0" applyFont="1" applyAlignment="1" applyProtection="1">
      <alignment horizontal="justify" vertical="top" wrapText="1"/>
      <protection hidden="1"/>
    </xf>
    <xf numFmtId="0" fontId="77" fillId="44" borderId="49" xfId="44" applyAlignment="1" applyProtection="1">
      <alignment vertical="center"/>
      <protection hidden="1"/>
    </xf>
    <xf numFmtId="0" fontId="20" fillId="0" borderId="0" xfId="0" applyFont="1" applyAlignment="1" applyProtection="1">
      <alignment horizontal="left" vertical="center" wrapText="1"/>
      <protection locked="0"/>
    </xf>
    <xf numFmtId="0" fontId="26" fillId="0" borderId="96" xfId="0" applyFont="1" applyBorder="1" applyAlignment="1" applyProtection="1">
      <alignment horizontal="center" vertical="center" wrapText="1"/>
      <protection hidden="1"/>
    </xf>
    <xf numFmtId="0" fontId="19" fillId="0" borderId="85" xfId="0" applyFont="1" applyBorder="1" applyProtection="1">
      <protection locked="0"/>
    </xf>
    <xf numFmtId="0" fontId="26" fillId="45" borderId="0" xfId="0" applyFont="1" applyFill="1" applyAlignment="1">
      <alignment horizontal="left" vertical="center" wrapText="1"/>
    </xf>
    <xf numFmtId="0" fontId="19" fillId="45" borderId="2" xfId="0" applyFont="1" applyFill="1" applyBorder="1" applyAlignment="1" applyProtection="1">
      <alignment vertical="center" wrapText="1"/>
      <protection hidden="1"/>
    </xf>
    <xf numFmtId="0" fontId="19" fillId="45" borderId="2" xfId="0" applyFont="1" applyFill="1" applyBorder="1" applyAlignment="1" applyProtection="1">
      <alignment horizontal="justify" vertical="center" wrapText="1"/>
      <protection hidden="1"/>
    </xf>
    <xf numFmtId="0" fontId="28" fillId="45" borderId="2" xfId="0" applyFont="1" applyFill="1" applyBorder="1" applyAlignment="1" applyProtection="1">
      <alignment horizontal="center" vertical="center" wrapText="1"/>
      <protection hidden="1"/>
    </xf>
    <xf numFmtId="0" fontId="19" fillId="0" borderId="2" xfId="0" applyFont="1" applyBorder="1" applyAlignment="1" applyProtection="1">
      <alignment horizontal="justify" vertical="center" wrapText="1"/>
      <protection hidden="1"/>
    </xf>
    <xf numFmtId="0" fontId="26" fillId="0" borderId="2" xfId="0" applyFont="1" applyBorder="1" applyAlignment="1">
      <alignment horizontal="center" vertical="center" wrapText="1"/>
    </xf>
    <xf numFmtId="0" fontId="19" fillId="0" borderId="0" xfId="0" applyFont="1" applyAlignment="1">
      <alignment wrapText="1"/>
    </xf>
    <xf numFmtId="0" fontId="19" fillId="0" borderId="0" xfId="0" applyFont="1" applyAlignment="1">
      <alignment vertical="center" wrapText="1"/>
    </xf>
    <xf numFmtId="0" fontId="25" fillId="0" borderId="2" xfId="0" applyFont="1" applyBorder="1" applyAlignment="1">
      <alignment vertical="center" wrapText="1"/>
    </xf>
    <xf numFmtId="0" fontId="127" fillId="0" borderId="2" xfId="0" applyFont="1" applyBorder="1" applyAlignment="1">
      <alignment horizontal="center" vertical="center" wrapText="1"/>
    </xf>
    <xf numFmtId="2" fontId="19" fillId="0" borderId="2" xfId="0" applyNumberFormat="1" applyFont="1" applyBorder="1" applyAlignment="1">
      <alignment horizontal="center" vertical="center" wrapText="1"/>
    </xf>
    <xf numFmtId="0" fontId="248" fillId="3" borderId="0" xfId="2" applyFont="1" applyFill="1" applyAlignment="1" applyProtection="1">
      <alignment horizontal="center" vertical="center" wrapText="1"/>
      <protection hidden="1"/>
    </xf>
    <xf numFmtId="0" fontId="73" fillId="0" borderId="0" xfId="0" applyFont="1" applyAlignment="1" applyProtection="1">
      <alignment vertical="top" wrapText="1"/>
      <protection hidden="1"/>
    </xf>
    <xf numFmtId="0" fontId="56" fillId="73" borderId="0" xfId="0" applyFont="1" applyFill="1" applyAlignment="1">
      <alignment horizontal="center" vertical="center" wrapText="1"/>
    </xf>
    <xf numFmtId="0" fontId="254" fillId="74" borderId="72" xfId="0" applyFont="1" applyFill="1" applyBorder="1" applyAlignment="1">
      <alignment horizontal="center" vertical="top" wrapText="1" readingOrder="1"/>
    </xf>
    <xf numFmtId="0" fontId="63" fillId="0" borderId="72" xfId="0" applyFont="1" applyBorder="1" applyAlignment="1">
      <alignment vertical="top" wrapText="1" readingOrder="1"/>
    </xf>
    <xf numFmtId="0" fontId="254" fillId="74" borderId="0" xfId="0" applyFont="1" applyFill="1" applyAlignment="1">
      <alignment horizontal="center" vertical="top" wrapText="1" readingOrder="1"/>
    </xf>
    <xf numFmtId="0" fontId="63" fillId="0" borderId="0" xfId="0" applyFont="1" applyAlignment="1">
      <alignment vertical="top" wrapText="1" readingOrder="1"/>
    </xf>
    <xf numFmtId="0" fontId="0" fillId="0" borderId="2" xfId="0" applyBorder="1"/>
    <xf numFmtId="167" fontId="0" fillId="0" borderId="2" xfId="0" applyNumberFormat="1" applyBorder="1" applyAlignment="1">
      <alignment horizontal="center"/>
    </xf>
    <xf numFmtId="0" fontId="19" fillId="53" borderId="2" xfId="0" applyFont="1" applyFill="1" applyBorder="1" applyAlignment="1">
      <alignment horizontal="center" vertical="center"/>
    </xf>
    <xf numFmtId="0" fontId="19" fillId="53" borderId="2" xfId="0" applyFont="1" applyFill="1" applyBorder="1" applyAlignment="1">
      <alignment horizontal="left" vertical="center"/>
    </xf>
    <xf numFmtId="14" fontId="0" fillId="0" borderId="2" xfId="0" applyNumberFormat="1" applyBorder="1"/>
    <xf numFmtId="0" fontId="0" fillId="0" borderId="2" xfId="0" applyBorder="1" applyAlignment="1">
      <alignment horizontal="center"/>
    </xf>
    <xf numFmtId="0" fontId="0" fillId="0" borderId="2" xfId="0" applyBorder="1" applyAlignment="1">
      <alignment horizontal="justify" vertical="top" wrapText="1"/>
    </xf>
    <xf numFmtId="0" fontId="19" fillId="53" borderId="0" xfId="0" applyFont="1" applyFill="1" applyAlignment="1">
      <alignment horizontal="center" vertical="center"/>
    </xf>
    <xf numFmtId="0" fontId="19" fillId="53" borderId="0" xfId="0" applyFont="1" applyFill="1" applyAlignment="1">
      <alignment horizontal="left" vertical="center"/>
    </xf>
    <xf numFmtId="0" fontId="0" fillId="53" borderId="0" xfId="0" applyFill="1"/>
    <xf numFmtId="0" fontId="20" fillId="45" borderId="0" xfId="0" applyFont="1" applyFill="1" applyAlignment="1" applyProtection="1">
      <alignment horizontal="justify" vertical="top" wrapText="1"/>
      <protection hidden="1"/>
    </xf>
    <xf numFmtId="0" fontId="73" fillId="0" borderId="0" xfId="1" applyFont="1" applyFill="1" applyBorder="1" applyAlignment="1" applyProtection="1">
      <alignment horizontal="center" vertical="center" wrapText="1"/>
      <protection hidden="1"/>
    </xf>
    <xf numFmtId="0" fontId="20" fillId="0" borderId="82" xfId="0" applyFont="1" applyBorder="1" applyAlignment="1">
      <alignment horizontal="left" vertical="center" wrapText="1"/>
    </xf>
    <xf numFmtId="0" fontId="19" fillId="0" borderId="82" xfId="0" applyFont="1" applyBorder="1" applyAlignment="1">
      <alignment horizontal="center" vertical="center" wrapText="1"/>
    </xf>
    <xf numFmtId="0" fontId="20" fillId="45" borderId="0" xfId="0" applyFont="1" applyFill="1" applyAlignment="1" applyProtection="1">
      <alignment horizontal="left" vertical="center" wrapText="1"/>
      <protection hidden="1"/>
    </xf>
    <xf numFmtId="0" fontId="27" fillId="45" borderId="0" xfId="0" applyFont="1" applyFill="1" applyAlignment="1" applyProtection="1">
      <alignment horizontal="left" vertical="center" wrapText="1"/>
      <protection hidden="1"/>
    </xf>
    <xf numFmtId="164" fontId="103" fillId="45" borderId="46" xfId="0" applyNumberFormat="1" applyFont="1" applyFill="1" applyBorder="1" applyAlignment="1">
      <alignment horizontal="center" vertical="center" wrapText="1"/>
    </xf>
    <xf numFmtId="0" fontId="26" fillId="45" borderId="72" xfId="0" applyFont="1" applyFill="1" applyBorder="1" applyAlignment="1" applyProtection="1">
      <alignment horizontal="center" vertical="center"/>
      <protection hidden="1"/>
    </xf>
    <xf numFmtId="0" fontId="26" fillId="45" borderId="72" xfId="0" applyFont="1" applyFill="1" applyBorder="1" applyAlignment="1" applyProtection="1">
      <alignment horizontal="center" vertical="center" wrapText="1"/>
      <protection hidden="1"/>
    </xf>
    <xf numFmtId="0" fontId="31" fillId="45" borderId="72" xfId="0" applyFont="1" applyFill="1" applyBorder="1" applyAlignment="1" applyProtection="1">
      <alignment horizontal="center" vertical="center" wrapText="1"/>
      <protection hidden="1"/>
    </xf>
    <xf numFmtId="0" fontId="140" fillId="45" borderId="72" xfId="0" applyFont="1" applyFill="1" applyBorder="1" applyAlignment="1" applyProtection="1">
      <alignment horizontal="center" vertical="center"/>
      <protection hidden="1"/>
    </xf>
    <xf numFmtId="0" fontId="19" fillId="45" borderId="72" xfId="0" applyFont="1" applyFill="1" applyBorder="1" applyAlignment="1" applyProtection="1">
      <alignment horizontal="left" vertical="center" wrapText="1"/>
      <protection hidden="1"/>
    </xf>
    <xf numFmtId="0" fontId="28" fillId="45" borderId="72" xfId="0" applyFont="1" applyFill="1" applyBorder="1" applyAlignment="1" applyProtection="1">
      <alignment horizontal="left" vertical="center" wrapText="1"/>
      <protection hidden="1"/>
    </xf>
    <xf numFmtId="164" fontId="194" fillId="45" borderId="46" xfId="0" applyNumberFormat="1" applyFont="1" applyFill="1" applyBorder="1" applyAlignment="1">
      <alignment horizontal="center" vertical="center" wrapText="1"/>
    </xf>
    <xf numFmtId="0" fontId="19" fillId="45" borderId="0" xfId="0" applyFont="1" applyFill="1" applyAlignment="1" applyProtection="1">
      <alignment horizontal="left" vertical="center" wrapText="1"/>
      <protection locked="0" hidden="1"/>
    </xf>
    <xf numFmtId="164" fontId="20" fillId="0" borderId="0" xfId="0" applyNumberFormat="1" applyFont="1" applyAlignment="1" applyProtection="1">
      <alignment horizontal="center" vertical="center" wrapText="1"/>
      <protection hidden="1"/>
    </xf>
    <xf numFmtId="0" fontId="19" fillId="45" borderId="16" xfId="0" applyFont="1" applyFill="1" applyBorder="1" applyAlignment="1" applyProtection="1">
      <alignment horizontal="justify" vertical="center" wrapText="1"/>
      <protection locked="0" hidden="1"/>
    </xf>
    <xf numFmtId="0" fontId="74" fillId="59" borderId="0" xfId="1" applyFont="1" applyFill="1" applyAlignment="1" applyProtection="1">
      <alignment horizontal="center" vertical="center" wrapText="1"/>
      <protection hidden="1"/>
    </xf>
    <xf numFmtId="0" fontId="19" fillId="45" borderId="72" xfId="0" applyFont="1" applyFill="1" applyBorder="1" applyAlignment="1" applyProtection="1">
      <alignment vertical="top" wrapText="1"/>
      <protection locked="0"/>
    </xf>
    <xf numFmtId="0" fontId="257" fillId="0" borderId="0" xfId="1" applyFont="1" applyAlignment="1" applyProtection="1">
      <alignment vertical="center" wrapText="1"/>
      <protection hidden="1"/>
    </xf>
    <xf numFmtId="0" fontId="256" fillId="43" borderId="1" xfId="1" applyFont="1" applyFill="1" applyBorder="1" applyAlignment="1" applyProtection="1">
      <alignment wrapText="1"/>
      <protection hidden="1"/>
    </xf>
    <xf numFmtId="0" fontId="256" fillId="2" borderId="1" xfId="1" applyFont="1" applyFill="1" applyBorder="1" applyProtection="1">
      <protection hidden="1"/>
    </xf>
    <xf numFmtId="0" fontId="256" fillId="2" borderId="1" xfId="1" applyFont="1" applyFill="1" applyBorder="1" applyAlignment="1" applyProtection="1">
      <alignment horizontal="left"/>
      <protection hidden="1"/>
    </xf>
    <xf numFmtId="0" fontId="256" fillId="2" borderId="1" xfId="1" applyFont="1" applyFill="1" applyBorder="1" applyAlignment="1" applyProtection="1">
      <alignment horizontal="left" wrapText="1"/>
      <protection hidden="1"/>
    </xf>
    <xf numFmtId="0" fontId="256" fillId="2" borderId="1" xfId="1" applyFont="1" applyFill="1" applyBorder="1" applyAlignment="1" applyProtection="1">
      <alignment wrapText="1"/>
      <protection hidden="1"/>
    </xf>
    <xf numFmtId="0" fontId="256" fillId="2" borderId="1" xfId="1" applyFont="1" applyFill="1" applyBorder="1" applyAlignment="1" applyProtection="1">
      <alignment vertical="center"/>
      <protection hidden="1"/>
    </xf>
    <xf numFmtId="0" fontId="256" fillId="54" borderId="19" xfId="1" applyFont="1" applyFill="1" applyBorder="1" applyAlignment="1">
      <alignment vertical="center"/>
    </xf>
    <xf numFmtId="0" fontId="19" fillId="45" borderId="11" xfId="0" applyFont="1" applyFill="1" applyBorder="1" applyAlignment="1" applyProtection="1">
      <alignment horizontal="center" vertical="center"/>
      <protection hidden="1"/>
    </xf>
    <xf numFmtId="0" fontId="80" fillId="75" borderId="0" xfId="0" applyFont="1" applyFill="1" applyProtection="1">
      <protection locked="0"/>
    </xf>
    <xf numFmtId="164" fontId="20" fillId="75" borderId="0" xfId="0" applyNumberFormat="1" applyFont="1" applyFill="1" applyAlignment="1" applyProtection="1">
      <alignment horizontal="center" vertical="center"/>
      <protection hidden="1"/>
    </xf>
    <xf numFmtId="0" fontId="19" fillId="75" borderId="0" xfId="0" applyFont="1" applyFill="1" applyAlignment="1" applyProtection="1">
      <alignment horizontal="justify" vertical="top" wrapText="1"/>
      <protection hidden="1"/>
    </xf>
    <xf numFmtId="0" fontId="19" fillId="75" borderId="11" xfId="0" applyFont="1" applyFill="1" applyBorder="1" applyAlignment="1" applyProtection="1">
      <alignment horizontal="center" vertical="center"/>
      <protection hidden="1"/>
    </xf>
    <xf numFmtId="0" fontId="19" fillId="75" borderId="0" xfId="0" applyFont="1" applyFill="1" applyAlignment="1" applyProtection="1">
      <alignment horizontal="left" vertical="center" wrapText="1"/>
      <protection hidden="1"/>
    </xf>
    <xf numFmtId="0" fontId="20" fillId="75" borderId="0" xfId="0" applyFont="1" applyFill="1" applyAlignment="1" applyProtection="1">
      <alignment horizontal="center" vertical="center" wrapText="1"/>
      <protection hidden="1"/>
    </xf>
    <xf numFmtId="0" fontId="19" fillId="75" borderId="0" xfId="0" applyFont="1" applyFill="1" applyProtection="1">
      <protection hidden="1"/>
    </xf>
    <xf numFmtId="2" fontId="20" fillId="75" borderId="0" xfId="0" applyNumberFormat="1" applyFont="1" applyFill="1" applyAlignment="1" applyProtection="1">
      <alignment horizontal="center" vertical="center" wrapText="1"/>
      <protection hidden="1"/>
    </xf>
    <xf numFmtId="0" fontId="19" fillId="75" borderId="0" xfId="0" applyFont="1" applyFill="1" applyAlignment="1" applyProtection="1">
      <alignment horizontal="center" vertical="center" wrapText="1"/>
      <protection hidden="1"/>
    </xf>
    <xf numFmtId="166" fontId="27" fillId="75" borderId="0" xfId="0" applyNumberFormat="1" applyFont="1" applyFill="1" applyAlignment="1" applyProtection="1">
      <alignment horizontal="center" vertical="center" wrapText="1"/>
      <protection hidden="1"/>
    </xf>
    <xf numFmtId="0" fontId="28" fillId="75" borderId="0" xfId="0" applyFont="1" applyFill="1" applyAlignment="1" applyProtection="1">
      <alignment horizontal="left" vertical="center" wrapText="1"/>
      <protection hidden="1"/>
    </xf>
    <xf numFmtId="0" fontId="28" fillId="75" borderId="0" xfId="0" applyFont="1" applyFill="1" applyAlignment="1" applyProtection="1">
      <alignment horizontal="center" vertical="center" wrapText="1"/>
      <protection hidden="1"/>
    </xf>
    <xf numFmtId="164" fontId="27" fillId="75" borderId="0" xfId="0" applyNumberFormat="1" applyFont="1" applyFill="1" applyAlignment="1" applyProtection="1">
      <alignment horizontal="center" vertical="center" wrapText="1"/>
      <protection hidden="1"/>
    </xf>
    <xf numFmtId="0" fontId="28" fillId="75" borderId="0" xfId="0" applyFont="1" applyFill="1" applyAlignment="1" applyProtection="1">
      <alignment horizontal="justify" vertical="center" wrapText="1"/>
      <protection hidden="1"/>
    </xf>
    <xf numFmtId="164" fontId="20" fillId="75" borderId="0" xfId="0" applyNumberFormat="1" applyFont="1" applyFill="1" applyAlignment="1" applyProtection="1">
      <alignment horizontal="center" vertical="center" wrapText="1"/>
      <protection hidden="1"/>
    </xf>
    <xf numFmtId="0" fontId="19" fillId="45" borderId="94" xfId="0" applyFont="1" applyFill="1" applyBorder="1" applyAlignment="1" applyProtection="1">
      <alignment horizontal="center" vertical="center" wrapText="1"/>
      <protection hidden="1"/>
    </xf>
    <xf numFmtId="0" fontId="19" fillId="75" borderId="94" xfId="0" applyFont="1" applyFill="1" applyBorder="1" applyAlignment="1" applyProtection="1">
      <alignment horizontal="center" vertical="center" wrapText="1"/>
      <protection hidden="1"/>
    </xf>
    <xf numFmtId="0" fontId="19" fillId="75" borderId="0" xfId="0" applyFont="1" applyFill="1" applyAlignment="1" applyProtection="1">
      <alignment horizontal="left" vertical="center" wrapText="1"/>
      <protection locked="0" hidden="1"/>
    </xf>
    <xf numFmtId="0" fontId="26" fillId="75" borderId="0" xfId="0" applyFont="1" applyFill="1" applyAlignment="1" applyProtection="1">
      <alignment horizontal="left" vertical="center" wrapText="1"/>
      <protection hidden="1"/>
    </xf>
    <xf numFmtId="166" fontId="20" fillId="75" borderId="0" xfId="0" applyNumberFormat="1" applyFont="1" applyFill="1" applyAlignment="1" applyProtection="1">
      <alignment horizontal="center" vertical="center" wrapText="1"/>
      <protection hidden="1"/>
    </xf>
    <xf numFmtId="166" fontId="20" fillId="45" borderId="11" xfId="0" applyNumberFormat="1" applyFont="1" applyFill="1" applyBorder="1" applyAlignment="1" applyProtection="1">
      <alignment horizontal="center" vertical="center" wrapText="1"/>
      <protection hidden="1"/>
    </xf>
    <xf numFmtId="0" fontId="19" fillId="45" borderId="11" xfId="0" applyFont="1" applyFill="1" applyBorder="1" applyAlignment="1" applyProtection="1">
      <alignment horizontal="left" vertical="center" wrapText="1"/>
      <protection hidden="1"/>
    </xf>
    <xf numFmtId="0" fontId="19" fillId="45" borderId="11" xfId="0" applyFont="1" applyFill="1" applyBorder="1" applyAlignment="1" applyProtection="1">
      <alignment horizontal="center" vertical="center" wrapText="1"/>
      <protection hidden="1"/>
    </xf>
    <xf numFmtId="166" fontId="20" fillId="75" borderId="11" xfId="0" applyNumberFormat="1" applyFont="1" applyFill="1" applyBorder="1" applyAlignment="1" applyProtection="1">
      <alignment horizontal="center" vertical="center" wrapText="1"/>
      <protection hidden="1"/>
    </xf>
    <xf numFmtId="0" fontId="19" fillId="75" borderId="11" xfId="0" applyFont="1" applyFill="1" applyBorder="1" applyAlignment="1" applyProtection="1">
      <alignment horizontal="left" vertical="center" wrapText="1"/>
      <protection hidden="1"/>
    </xf>
    <xf numFmtId="0" fontId="19" fillId="75" borderId="11" xfId="0" applyFont="1" applyFill="1" applyBorder="1" applyAlignment="1" applyProtection="1">
      <alignment horizontal="center" vertical="center" wrapText="1"/>
      <protection hidden="1"/>
    </xf>
    <xf numFmtId="168" fontId="20" fillId="45" borderId="11" xfId="0" applyNumberFormat="1" applyFont="1" applyFill="1" applyBorder="1" applyAlignment="1" applyProtection="1">
      <alignment horizontal="center" vertical="center" wrapText="1"/>
      <protection hidden="1"/>
    </xf>
    <xf numFmtId="0" fontId="19" fillId="0" borderId="11" xfId="0" applyFont="1" applyBorder="1" applyAlignment="1" applyProtection="1">
      <alignment horizontal="justify" vertical="center" wrapText="1"/>
      <protection hidden="1"/>
    </xf>
    <xf numFmtId="168" fontId="20" fillId="75" borderId="11" xfId="0" applyNumberFormat="1" applyFont="1" applyFill="1" applyBorder="1" applyAlignment="1" applyProtection="1">
      <alignment horizontal="center" vertical="center" wrapText="1"/>
      <protection hidden="1"/>
    </xf>
    <xf numFmtId="0" fontId="19" fillId="75" borderId="11" xfId="0" applyFont="1" applyFill="1" applyBorder="1" applyAlignment="1" applyProtection="1">
      <alignment horizontal="justify" vertical="center" wrapText="1"/>
      <protection hidden="1"/>
    </xf>
    <xf numFmtId="164" fontId="19" fillId="75" borderId="0" xfId="0" applyNumberFormat="1" applyFont="1" applyFill="1" applyProtection="1">
      <protection hidden="1"/>
    </xf>
    <xf numFmtId="0" fontId="19" fillId="75" borderId="0" xfId="0" applyFont="1" applyFill="1" applyAlignment="1" applyProtection="1">
      <alignment horizontal="center"/>
      <protection hidden="1"/>
    </xf>
    <xf numFmtId="164" fontId="20" fillId="75" borderId="0" xfId="0" applyNumberFormat="1" applyFont="1" applyFill="1" applyProtection="1">
      <protection hidden="1"/>
    </xf>
    <xf numFmtId="0" fontId="19" fillId="75" borderId="0" xfId="0" applyFont="1" applyFill="1" applyAlignment="1" applyProtection="1">
      <alignment horizontal="justify" vertical="center" wrapText="1"/>
      <protection hidden="1"/>
    </xf>
    <xf numFmtId="0" fontId="27" fillId="45" borderId="0" xfId="0" applyFont="1" applyFill="1" applyAlignment="1" applyProtection="1">
      <alignment horizontal="center" vertical="center" wrapText="1"/>
      <protection hidden="1"/>
    </xf>
    <xf numFmtId="0" fontId="27" fillId="75" borderId="0" xfId="0" applyFont="1" applyFill="1" applyAlignment="1" applyProtection="1">
      <alignment horizontal="center" vertical="center" wrapText="1"/>
      <protection hidden="1"/>
    </xf>
    <xf numFmtId="164" fontId="249" fillId="75" borderId="0" xfId="2" applyNumberFormat="1" applyFont="1" applyFill="1" applyAlignment="1" applyProtection="1">
      <alignment horizontal="center" vertical="center" wrapText="1"/>
      <protection hidden="1"/>
    </xf>
    <xf numFmtId="0" fontId="250" fillId="75" borderId="0" xfId="2" applyFont="1" applyFill="1" applyAlignment="1" applyProtection="1">
      <alignment horizontal="center" vertical="center" wrapText="1"/>
      <protection hidden="1"/>
    </xf>
    <xf numFmtId="0" fontId="25" fillId="0" borderId="46" xfId="0" applyFont="1" applyBorder="1" applyAlignment="1" applyProtection="1">
      <alignment horizontal="left" vertical="center" wrapText="1"/>
      <protection hidden="1"/>
    </xf>
    <xf numFmtId="0" fontId="26" fillId="0" borderId="46" xfId="0" applyFont="1" applyBorder="1" applyAlignment="1" applyProtection="1">
      <alignment horizontal="justify" vertical="center" wrapText="1"/>
      <protection hidden="1"/>
    </xf>
    <xf numFmtId="0" fontId="26" fillId="0" borderId="95" xfId="0" applyFont="1" applyBorder="1" applyAlignment="1" applyProtection="1">
      <alignment horizontal="justify" vertical="center" wrapText="1"/>
      <protection hidden="1"/>
    </xf>
    <xf numFmtId="0" fontId="74" fillId="0" borderId="0" xfId="1" applyFont="1" applyBorder="1" applyAlignment="1" applyProtection="1">
      <alignment horizontal="center" vertical="center" wrapText="1"/>
      <protection hidden="1"/>
    </xf>
    <xf numFmtId="0" fontId="19" fillId="0" borderId="0" xfId="0" applyFont="1" applyAlignment="1">
      <alignment vertical="top" wrapText="1"/>
    </xf>
    <xf numFmtId="0" fontId="35" fillId="56" borderId="0" xfId="0" applyFont="1" applyFill="1" applyAlignment="1" applyProtection="1">
      <alignment horizontal="center" vertical="center" wrapText="1"/>
      <protection hidden="1"/>
    </xf>
    <xf numFmtId="0" fontId="19" fillId="0" borderId="20" xfId="0" applyFont="1" applyBorder="1" applyAlignment="1" applyProtection="1">
      <alignment horizontal="center" vertical="center" wrapText="1"/>
      <protection hidden="1"/>
    </xf>
    <xf numFmtId="0" fontId="19" fillId="0" borderId="12" xfId="0" applyFont="1" applyBorder="1" applyAlignment="1" applyProtection="1">
      <alignment horizontal="center" vertical="center" wrapText="1"/>
      <protection hidden="1"/>
    </xf>
    <xf numFmtId="14" fontId="19" fillId="0" borderId="2" xfId="0" applyNumberFormat="1" applyFont="1" applyBorder="1" applyAlignment="1">
      <alignment horizontal="center" vertical="center"/>
    </xf>
    <xf numFmtId="0" fontId="19" fillId="0" borderId="46" xfId="0" applyFont="1" applyBorder="1" applyAlignment="1">
      <alignment horizontal="left" vertical="top" wrapText="1"/>
    </xf>
    <xf numFmtId="0" fontId="19" fillId="45" borderId="0" xfId="0" applyFont="1" applyFill="1" applyAlignment="1">
      <alignment horizontal="left" vertical="top" wrapText="1"/>
    </xf>
    <xf numFmtId="0" fontId="20" fillId="45" borderId="72" xfId="0" applyFont="1" applyFill="1" applyBorder="1" applyAlignment="1" applyProtection="1">
      <alignment horizontal="left" vertical="center" wrapText="1"/>
      <protection hidden="1"/>
    </xf>
    <xf numFmtId="0" fontId="19" fillId="0" borderId="72" xfId="1" applyFont="1" applyFill="1" applyBorder="1" applyAlignment="1" applyProtection="1">
      <alignment horizontal="center" vertical="center" wrapText="1"/>
      <protection hidden="1"/>
    </xf>
    <xf numFmtId="0" fontId="19" fillId="0" borderId="0" xfId="0" applyFont="1" applyAlignment="1">
      <alignment vertical="top"/>
    </xf>
    <xf numFmtId="0" fontId="19" fillId="0" borderId="72" xfId="0" applyFont="1" applyBorder="1" applyAlignment="1" applyProtection="1">
      <alignment horizontal="center" vertical="top"/>
      <protection locked="0"/>
    </xf>
    <xf numFmtId="0" fontId="19" fillId="0" borderId="0" xfId="0" applyFont="1" applyAlignment="1" applyProtection="1">
      <alignment vertical="top"/>
      <protection locked="0"/>
    </xf>
    <xf numFmtId="0" fontId="19" fillId="0" borderId="2" xfId="0" applyFont="1" applyBorder="1" applyAlignment="1">
      <alignment wrapText="1"/>
    </xf>
    <xf numFmtId="0" fontId="19" fillId="0" borderId="2" xfId="0" applyFont="1" applyBorder="1" applyAlignment="1">
      <alignment vertical="top" wrapText="1"/>
    </xf>
    <xf numFmtId="164" fontId="205" fillId="45" borderId="0" xfId="0" applyNumberFormat="1" applyFont="1" applyFill="1" applyAlignment="1" applyProtection="1">
      <alignment horizontal="center" vertical="center"/>
      <protection hidden="1"/>
    </xf>
    <xf numFmtId="0" fontId="20" fillId="0" borderId="113" xfId="0" applyFont="1" applyBorder="1" applyAlignment="1">
      <alignment horizontal="center" vertical="center"/>
    </xf>
    <xf numFmtId="0" fontId="20" fillId="45" borderId="2" xfId="0" applyFont="1" applyFill="1" applyBorder="1" applyAlignment="1" applyProtection="1">
      <alignment horizontal="center" vertical="center" wrapText="1"/>
      <protection hidden="1"/>
    </xf>
    <xf numFmtId="0" fontId="20" fillId="75" borderId="2" xfId="0" applyFont="1" applyFill="1" applyBorder="1" applyAlignment="1" applyProtection="1">
      <alignment horizontal="center" vertical="center" wrapText="1"/>
      <protection hidden="1"/>
    </xf>
    <xf numFmtId="0" fontId="19" fillId="0" borderId="2" xfId="0" applyFont="1" applyBorder="1" applyProtection="1">
      <protection locked="0"/>
    </xf>
    <xf numFmtId="2" fontId="19" fillId="45" borderId="0" xfId="0" applyNumberFormat="1" applyFont="1" applyFill="1" applyAlignment="1" applyProtection="1">
      <alignment horizontal="left" vertical="center" wrapText="1"/>
      <protection hidden="1"/>
    </xf>
    <xf numFmtId="166" fontId="27" fillId="0" borderId="0" xfId="0" applyNumberFormat="1" applyFont="1" applyAlignment="1" applyProtection="1">
      <alignment horizontal="center" vertical="center" wrapText="1"/>
      <protection hidden="1"/>
    </xf>
    <xf numFmtId="164" fontId="20" fillId="45" borderId="0" xfId="0" applyNumberFormat="1" applyFont="1" applyFill="1" applyAlignment="1" applyProtection="1">
      <alignment horizontal="center"/>
      <protection hidden="1"/>
    </xf>
    <xf numFmtId="0" fontId="19" fillId="0" borderId="11" xfId="0" applyFont="1" applyBorder="1" applyAlignment="1">
      <alignment vertical="top" wrapText="1"/>
    </xf>
    <xf numFmtId="0" fontId="19" fillId="0" borderId="1" xfId="0" applyFont="1" applyBorder="1" applyAlignment="1" applyProtection="1">
      <alignment horizontal="center" vertical="center" wrapText="1"/>
      <protection hidden="1"/>
    </xf>
    <xf numFmtId="0" fontId="19" fillId="0" borderId="46" xfId="0" applyFont="1" applyBorder="1" applyAlignment="1" applyProtection="1">
      <alignment horizontal="left" vertical="center" wrapText="1"/>
      <protection hidden="1"/>
    </xf>
    <xf numFmtId="0" fontId="19" fillId="0" borderId="73" xfId="0" applyFont="1" applyBorder="1" applyAlignment="1" applyProtection="1">
      <alignment horizontal="left" vertical="center" wrapText="1"/>
      <protection hidden="1"/>
    </xf>
    <xf numFmtId="0" fontId="19" fillId="0" borderId="2" xfId="0" applyFont="1" applyBorder="1" applyAlignment="1" applyProtection="1">
      <alignment horizontal="left" vertical="center" wrapText="1"/>
      <protection hidden="1"/>
    </xf>
    <xf numFmtId="0" fontId="19" fillId="0" borderId="17" xfId="0" applyFont="1" applyBorder="1" applyAlignment="1" applyProtection="1">
      <alignment horizontal="left" vertical="center" wrapText="1"/>
      <protection hidden="1"/>
    </xf>
    <xf numFmtId="0" fontId="28" fillId="0" borderId="1" xfId="0" applyFont="1" applyBorder="1" applyAlignment="1" applyProtection="1">
      <alignment horizontal="left" vertical="center" wrapText="1"/>
      <protection hidden="1"/>
    </xf>
    <xf numFmtId="0" fontId="19" fillId="0" borderId="2" xfId="0" applyFont="1" applyBorder="1" applyAlignment="1">
      <alignment vertical="top"/>
    </xf>
    <xf numFmtId="0" fontId="26" fillId="45" borderId="0" xfId="0" applyFont="1" applyFill="1" applyAlignment="1" applyProtection="1">
      <alignment horizontal="left" vertical="top" wrapText="1"/>
      <protection hidden="1"/>
    </xf>
    <xf numFmtId="0" fontId="28" fillId="0" borderId="0" xfId="0" applyFont="1" applyAlignment="1" applyProtection="1">
      <alignment horizontal="justify" wrapText="1"/>
      <protection hidden="1"/>
    </xf>
    <xf numFmtId="0" fontId="20" fillId="0" borderId="2" xfId="0" applyFont="1" applyBorder="1" applyAlignment="1" applyProtection="1">
      <alignment horizontal="center" vertical="center" wrapText="1"/>
      <protection hidden="1"/>
    </xf>
    <xf numFmtId="0" fontId="19" fillId="45" borderId="2" xfId="0" applyFont="1" applyFill="1" applyBorder="1" applyAlignment="1">
      <alignment horizontal="center" vertical="top" wrapText="1"/>
    </xf>
    <xf numFmtId="0" fontId="28" fillId="0" borderId="2" xfId="0" applyFont="1" applyBorder="1" applyAlignment="1" applyProtection="1">
      <alignment horizontal="center" vertical="center"/>
      <protection hidden="1"/>
    </xf>
    <xf numFmtId="14" fontId="19" fillId="0" borderId="2" xfId="0" applyNumberFormat="1" applyFont="1" applyBorder="1" applyAlignment="1">
      <alignment horizontal="center" vertical="top"/>
    </xf>
    <xf numFmtId="0" fontId="19" fillId="45" borderId="11" xfId="0" applyFont="1" applyFill="1" applyBorder="1" applyAlignment="1">
      <alignment horizontal="center" vertical="top" wrapText="1"/>
    </xf>
    <xf numFmtId="0" fontId="19" fillId="0" borderId="2" xfId="0" applyFont="1" applyBorder="1" applyAlignment="1">
      <alignment horizontal="center" vertical="top"/>
    </xf>
    <xf numFmtId="0" fontId="86" fillId="45" borderId="0" xfId="0" applyFont="1" applyFill="1" applyAlignment="1" applyProtection="1">
      <alignment horizontal="center" vertical="center" wrapText="1"/>
      <protection hidden="1"/>
    </xf>
    <xf numFmtId="0" fontId="260" fillId="3" borderId="2" xfId="0" applyFont="1" applyFill="1" applyBorder="1" applyAlignment="1">
      <alignment horizontal="center" vertical="center"/>
    </xf>
    <xf numFmtId="0" fontId="29" fillId="3" borderId="2" xfId="0" applyFont="1" applyFill="1" applyBorder="1" applyAlignment="1">
      <alignment horizontal="center" vertical="center"/>
    </xf>
    <xf numFmtId="164" fontId="20" fillId="45" borderId="2" xfId="0" applyNumberFormat="1" applyFont="1" applyFill="1" applyBorder="1" applyAlignment="1">
      <alignment horizontal="center" vertical="center"/>
    </xf>
    <xf numFmtId="164" fontId="20" fillId="0" borderId="2" xfId="0" applyNumberFormat="1" applyFont="1" applyBorder="1" applyAlignment="1">
      <alignment horizontal="center" vertical="center"/>
    </xf>
    <xf numFmtId="164" fontId="261" fillId="0" borderId="46" xfId="0" applyNumberFormat="1" applyFont="1" applyBorder="1" applyAlignment="1">
      <alignment horizontal="center" vertical="center"/>
    </xf>
    <xf numFmtId="164" fontId="27" fillId="45" borderId="2" xfId="0" applyNumberFormat="1" applyFont="1" applyFill="1" applyBorder="1" applyAlignment="1" applyProtection="1">
      <alignment horizontal="center" vertical="center"/>
      <protection hidden="1"/>
    </xf>
    <xf numFmtId="0" fontId="28" fillId="45" borderId="2" xfId="0" applyFont="1" applyFill="1" applyBorder="1" applyAlignment="1" applyProtection="1">
      <alignment horizontal="justify" vertical="top" wrapText="1"/>
      <protection hidden="1"/>
    </xf>
    <xf numFmtId="164" fontId="261" fillId="0" borderId="46" xfId="0" applyNumberFormat="1" applyFont="1" applyBorder="1" applyAlignment="1">
      <alignment horizontal="center" vertical="center" wrapText="1"/>
    </xf>
    <xf numFmtId="164" fontId="27" fillId="45" borderId="11" xfId="0" applyNumberFormat="1" applyFont="1" applyFill="1" applyBorder="1" applyAlignment="1" applyProtection="1">
      <alignment horizontal="center" vertical="center"/>
      <protection hidden="1"/>
    </xf>
    <xf numFmtId="164" fontId="261" fillId="0" borderId="2" xfId="0" applyNumberFormat="1" applyFont="1" applyBorder="1" applyAlignment="1">
      <alignment horizontal="center" vertical="center"/>
    </xf>
    <xf numFmtId="0" fontId="28" fillId="45" borderId="46" xfId="0" applyFont="1" applyFill="1" applyBorder="1" applyAlignment="1">
      <alignment horizontal="left" vertical="top" wrapText="1"/>
    </xf>
    <xf numFmtId="0" fontId="28" fillId="0" borderId="2" xfId="0" applyFont="1" applyBorder="1" applyAlignment="1">
      <alignment horizontal="left" wrapText="1"/>
    </xf>
    <xf numFmtId="0" fontId="28" fillId="0" borderId="0" xfId="0" applyFont="1" applyAlignment="1">
      <alignment horizontal="left" vertical="top" wrapText="1"/>
    </xf>
    <xf numFmtId="0" fontId="29" fillId="3" borderId="46" xfId="0" applyFont="1" applyFill="1" applyBorder="1" applyAlignment="1">
      <alignment horizontal="center" vertical="center" wrapText="1"/>
    </xf>
    <xf numFmtId="165" fontId="80" fillId="0" borderId="2" xfId="0" applyNumberFormat="1" applyFont="1" applyBorder="1" applyAlignment="1" applyProtection="1">
      <alignment horizontal="center" vertical="center" wrapText="1"/>
      <protection locked="0"/>
    </xf>
    <xf numFmtId="164" fontId="20" fillId="75" borderId="2" xfId="0" applyNumberFormat="1" applyFont="1" applyFill="1" applyBorder="1" applyAlignment="1">
      <alignment horizontal="center" vertical="center"/>
    </xf>
    <xf numFmtId="0" fontId="19" fillId="0" borderId="2" xfId="0" applyFont="1" applyBorder="1" applyAlignment="1" applyProtection="1">
      <alignment horizontal="center" vertical="center"/>
      <protection locked="0"/>
    </xf>
    <xf numFmtId="0" fontId="19" fillId="0" borderId="2" xfId="0" applyFont="1" applyBorder="1" applyAlignment="1" applyProtection="1">
      <alignment vertical="center" wrapText="1"/>
      <protection locked="0"/>
    </xf>
    <xf numFmtId="0" fontId="24" fillId="62" borderId="47" xfId="0" applyFont="1" applyFill="1" applyBorder="1" applyAlignment="1">
      <alignment horizontal="center" vertical="center" wrapText="1"/>
    </xf>
    <xf numFmtId="164" fontId="240" fillId="0" borderId="72" xfId="0" applyNumberFormat="1" applyFont="1" applyBorder="1" applyAlignment="1">
      <alignment horizontal="center" vertical="center"/>
    </xf>
    <xf numFmtId="164" fontId="103" fillId="0" borderId="46" xfId="0" applyNumberFormat="1" applyFont="1" applyBorder="1" applyAlignment="1">
      <alignment horizontal="center" vertical="center" wrapText="1"/>
    </xf>
    <xf numFmtId="0" fontId="28" fillId="0" borderId="72" xfId="0" applyFont="1" applyBorder="1" applyAlignment="1" applyProtection="1">
      <alignment horizontal="left" vertical="center" wrapText="1"/>
      <protection hidden="1"/>
    </xf>
    <xf numFmtId="0" fontId="28" fillId="0" borderId="72" xfId="0" applyFont="1" applyBorder="1" applyAlignment="1" applyProtection="1">
      <alignment horizontal="left" vertical="center" wrapText="1"/>
      <protection locked="0"/>
    </xf>
    <xf numFmtId="0" fontId="28" fillId="0" borderId="72" xfId="0" applyFont="1" applyBorder="1" applyAlignment="1" applyProtection="1">
      <alignment horizontal="left" wrapText="1"/>
      <protection hidden="1"/>
    </xf>
    <xf numFmtId="0" fontId="19" fillId="0" borderId="72" xfId="0" applyFont="1" applyBorder="1" applyAlignment="1" applyProtection="1">
      <alignment horizontal="left" vertical="center" wrapText="1"/>
      <protection hidden="1"/>
    </xf>
    <xf numFmtId="0" fontId="28" fillId="45" borderId="72" xfId="0" applyFont="1" applyFill="1" applyBorder="1" applyAlignment="1" applyProtection="1">
      <alignment horizontal="left" wrapText="1"/>
      <protection hidden="1"/>
    </xf>
    <xf numFmtId="164" fontId="25" fillId="0" borderId="72" xfId="0" applyNumberFormat="1" applyFont="1" applyBorder="1" applyAlignment="1">
      <alignment horizontal="center" vertical="center"/>
    </xf>
    <xf numFmtId="0" fontId="28" fillId="0" borderId="2" xfId="0" applyFont="1" applyBorder="1" applyAlignment="1">
      <alignment horizontal="justify" vertical="top" wrapText="1"/>
    </xf>
    <xf numFmtId="164" fontId="265" fillId="0" borderId="46" xfId="0" applyNumberFormat="1" applyFont="1" applyBorder="1" applyAlignment="1">
      <alignment horizontal="center" vertical="center" wrapText="1"/>
    </xf>
    <xf numFmtId="164" fontId="28" fillId="0" borderId="72" xfId="0" applyNumberFormat="1" applyFont="1" applyBorder="1" applyAlignment="1">
      <alignment horizontal="center" vertical="center"/>
    </xf>
    <xf numFmtId="0" fontId="28" fillId="0" borderId="72" xfId="0" applyFont="1" applyBorder="1" applyAlignment="1">
      <alignment horizontal="left" vertical="top" wrapText="1"/>
    </xf>
    <xf numFmtId="0" fontId="19" fillId="0" borderId="72" xfId="0" applyFont="1" applyBorder="1" applyAlignment="1" applyProtection="1">
      <alignment vertical="top" wrapText="1"/>
      <protection locked="0"/>
    </xf>
    <xf numFmtId="0" fontId="28" fillId="0" borderId="72" xfId="0" applyFont="1" applyBorder="1" applyAlignment="1">
      <alignment horizontal="justify" vertical="top" wrapText="1"/>
    </xf>
    <xf numFmtId="164" fontId="27" fillId="0" borderId="72" xfId="0" applyNumberFormat="1" applyFont="1" applyBorder="1" applyAlignment="1">
      <alignment horizontal="center" vertical="center"/>
    </xf>
    <xf numFmtId="0" fontId="28" fillId="45" borderId="72" xfId="0" applyFont="1" applyFill="1" applyBorder="1" applyAlignment="1">
      <alignment horizontal="justify" vertical="top" wrapText="1"/>
    </xf>
    <xf numFmtId="0" fontId="19" fillId="0" borderId="72" xfId="0" applyFont="1" applyBorder="1" applyAlignment="1">
      <alignment horizontal="justify" vertical="top" wrapText="1"/>
    </xf>
    <xf numFmtId="164" fontId="103" fillId="0" borderId="0" xfId="0" applyNumberFormat="1" applyFont="1" applyAlignment="1">
      <alignment horizontal="center" vertical="center" wrapText="1"/>
    </xf>
    <xf numFmtId="164" fontId="194" fillId="0" borderId="0" xfId="0" applyNumberFormat="1" applyFont="1" applyAlignment="1">
      <alignment horizontal="center" vertical="center" wrapText="1"/>
    </xf>
    <xf numFmtId="164" fontId="103" fillId="0" borderId="114" xfId="0" applyNumberFormat="1" applyFont="1" applyBorder="1" applyAlignment="1">
      <alignment horizontal="center" vertical="center" wrapText="1"/>
    </xf>
    <xf numFmtId="164" fontId="3" fillId="0" borderId="0" xfId="0" applyNumberFormat="1" applyFont="1" applyAlignment="1">
      <alignment horizontal="center" vertical="center" wrapText="1"/>
    </xf>
    <xf numFmtId="164" fontId="194" fillId="0" borderId="46" xfId="0" applyNumberFormat="1" applyFont="1" applyBorder="1" applyAlignment="1">
      <alignment horizontal="center" vertical="center" wrapText="1"/>
    </xf>
    <xf numFmtId="0" fontId="93" fillId="0" borderId="72" xfId="0" applyFont="1" applyBorder="1" applyAlignment="1" applyProtection="1">
      <alignment horizontal="left" vertical="top" wrapText="1"/>
      <protection hidden="1"/>
    </xf>
    <xf numFmtId="0" fontId="28" fillId="0" borderId="72" xfId="0" applyFont="1" applyBorder="1" applyAlignment="1" applyProtection="1">
      <alignment horizontal="left" vertical="top" wrapText="1"/>
      <protection hidden="1"/>
    </xf>
    <xf numFmtId="0" fontId="3" fillId="0" borderId="72" xfId="0" applyFont="1" applyBorder="1" applyAlignment="1" applyProtection="1">
      <alignment horizontal="left" vertical="center" wrapText="1"/>
      <protection hidden="1"/>
    </xf>
    <xf numFmtId="0" fontId="3" fillId="0" borderId="72" xfId="0" applyFont="1" applyBorder="1" applyAlignment="1" applyProtection="1">
      <alignment horizontal="left" vertical="top" wrapText="1"/>
      <protection hidden="1"/>
    </xf>
    <xf numFmtId="0" fontId="19" fillId="0" borderId="72" xfId="0" applyFont="1" applyBorder="1" applyAlignment="1" applyProtection="1">
      <alignment horizontal="left" vertical="top" wrapText="1"/>
      <protection hidden="1"/>
    </xf>
    <xf numFmtId="164" fontId="27" fillId="0" borderId="85" xfId="0" applyNumberFormat="1" applyFont="1" applyBorder="1" applyAlignment="1">
      <alignment horizontal="center" vertical="center"/>
    </xf>
    <xf numFmtId="164" fontId="3" fillId="0" borderId="2" xfId="0" applyNumberFormat="1" applyFont="1" applyBorder="1" applyAlignment="1">
      <alignment horizontal="center" vertical="center" wrapText="1"/>
    </xf>
    <xf numFmtId="164" fontId="266" fillId="0" borderId="46" xfId="0" applyNumberFormat="1" applyFont="1" applyBorder="1" applyAlignment="1">
      <alignment horizontal="center" vertical="center" wrapText="1"/>
    </xf>
    <xf numFmtId="164" fontId="101" fillId="0" borderId="46" xfId="0" applyNumberFormat="1" applyFont="1" applyBorder="1" applyAlignment="1">
      <alignment horizontal="center" vertical="center" wrapText="1"/>
    </xf>
    <xf numFmtId="164" fontId="20" fillId="0" borderId="72" xfId="0" applyNumberFormat="1" applyFont="1" applyBorder="1" applyAlignment="1">
      <alignment horizontal="center" vertical="center"/>
    </xf>
    <xf numFmtId="164" fontId="76" fillId="0" borderId="72" xfId="0" applyNumberFormat="1" applyFont="1" applyBorder="1" applyAlignment="1">
      <alignment horizontal="center" vertical="center"/>
    </xf>
    <xf numFmtId="164" fontId="216" fillId="0" borderId="46" xfId="0" applyNumberFormat="1" applyFont="1" applyBorder="1" applyAlignment="1">
      <alignment horizontal="center" vertical="center" wrapText="1"/>
    </xf>
    <xf numFmtId="164" fontId="240" fillId="0" borderId="85" xfId="0" applyNumberFormat="1" applyFont="1" applyBorder="1" applyAlignment="1" applyProtection="1">
      <alignment horizontal="center" vertical="center"/>
      <protection locked="0"/>
    </xf>
    <xf numFmtId="0" fontId="101" fillId="0" borderId="2" xfId="0" applyFont="1" applyBorder="1" applyProtection="1">
      <protection locked="0"/>
    </xf>
    <xf numFmtId="164" fontId="27" fillId="0" borderId="85" xfId="0" applyNumberFormat="1" applyFont="1" applyBorder="1" applyAlignment="1" applyProtection="1">
      <alignment horizontal="center" vertical="center"/>
      <protection locked="0"/>
    </xf>
    <xf numFmtId="164" fontId="20" fillId="0" borderId="2" xfId="0" applyNumberFormat="1" applyFont="1" applyBorder="1" applyAlignment="1" applyProtection="1">
      <alignment horizontal="center" vertical="center"/>
      <protection hidden="1"/>
    </xf>
    <xf numFmtId="0" fontId="20" fillId="0" borderId="72" xfId="0" applyFont="1" applyBorder="1" applyAlignment="1" applyProtection="1">
      <alignment horizontal="left" vertical="top" wrapText="1"/>
      <protection hidden="1"/>
    </xf>
    <xf numFmtId="49" fontId="28" fillId="0" borderId="72" xfId="0" applyNumberFormat="1" applyFont="1" applyBorder="1" applyAlignment="1" applyProtection="1">
      <alignment horizontal="left" vertical="top" wrapText="1"/>
      <protection hidden="1"/>
    </xf>
    <xf numFmtId="0" fontId="27" fillId="0" borderId="72" xfId="0" applyFont="1" applyBorder="1" applyAlignment="1" applyProtection="1">
      <alignment horizontal="left" vertical="top" wrapText="1"/>
      <protection hidden="1"/>
    </xf>
    <xf numFmtId="0" fontId="28" fillId="0" borderId="94" xfId="0" applyFont="1" applyBorder="1" applyAlignment="1" applyProtection="1">
      <alignment horizontal="left" vertical="center" wrapText="1"/>
      <protection hidden="1"/>
    </xf>
    <xf numFmtId="0" fontId="20" fillId="0" borderId="94" xfId="0" applyFont="1" applyBorder="1" applyAlignment="1" applyProtection="1">
      <alignment horizontal="left" vertical="center" wrapText="1"/>
      <protection hidden="1"/>
    </xf>
    <xf numFmtId="0" fontId="28" fillId="0" borderId="2" xfId="0" applyFont="1" applyBorder="1" applyAlignment="1" applyProtection="1">
      <alignment wrapText="1"/>
      <protection hidden="1"/>
    </xf>
    <xf numFmtId="0" fontId="19" fillId="0" borderId="2" xfId="0" applyFont="1" applyBorder="1" applyAlignment="1" applyProtection="1">
      <alignment wrapText="1"/>
      <protection hidden="1"/>
    </xf>
    <xf numFmtId="164" fontId="20" fillId="0" borderId="92" xfId="0" applyNumberFormat="1" applyFont="1" applyBorder="1" applyAlignment="1" applyProtection="1">
      <alignment horizontal="center" vertical="center"/>
      <protection hidden="1"/>
    </xf>
    <xf numFmtId="0" fontId="104" fillId="0" borderId="2" xfId="0" applyFont="1" applyBorder="1" applyAlignment="1" applyProtection="1">
      <alignment vertical="center" wrapText="1"/>
      <protection locked="0"/>
    </xf>
    <xf numFmtId="0" fontId="26" fillId="0" borderId="72" xfId="0" applyFont="1" applyBorder="1" applyAlignment="1" applyProtection="1">
      <alignment horizontal="center" vertical="center"/>
      <protection hidden="1"/>
    </xf>
    <xf numFmtId="0" fontId="26" fillId="0" borderId="72" xfId="0" applyFont="1" applyBorder="1" applyAlignment="1" applyProtection="1">
      <alignment horizontal="center" vertical="center" wrapText="1"/>
      <protection hidden="1"/>
    </xf>
    <xf numFmtId="0" fontId="31" fillId="0" borderId="72" xfId="0" applyFont="1" applyBorder="1" applyAlignment="1" applyProtection="1">
      <alignment horizontal="center" vertical="center" wrapText="1"/>
      <protection hidden="1"/>
    </xf>
    <xf numFmtId="0" fontId="140" fillId="0" borderId="72" xfId="0" applyFont="1" applyBorder="1" applyAlignment="1" applyProtection="1">
      <alignment horizontal="center" vertical="center"/>
      <protection hidden="1"/>
    </xf>
    <xf numFmtId="0" fontId="32" fillId="0" borderId="72" xfId="0" applyFont="1" applyBorder="1" applyAlignment="1" applyProtection="1">
      <alignment horizontal="center" vertical="center" wrapText="1"/>
      <protection hidden="1"/>
    </xf>
    <xf numFmtId="0" fontId="19" fillId="0" borderId="72" xfId="0" applyFont="1" applyBorder="1" applyAlignment="1" applyProtection="1">
      <alignment vertical="center" wrapText="1"/>
      <protection hidden="1"/>
    </xf>
    <xf numFmtId="0" fontId="28" fillId="0" borderId="72" xfId="0" applyFont="1" applyBorder="1" applyAlignment="1" applyProtection="1">
      <alignment horizontal="center" vertical="center" wrapText="1"/>
      <protection hidden="1"/>
    </xf>
    <xf numFmtId="0" fontId="35" fillId="0" borderId="72" xfId="0" applyFont="1" applyBorder="1" applyAlignment="1" applyProtection="1">
      <alignment horizontal="center" vertical="center" wrapText="1"/>
      <protection hidden="1"/>
    </xf>
    <xf numFmtId="0" fontId="35" fillId="0" borderId="72" xfId="0" applyFont="1" applyBorder="1" applyProtection="1">
      <protection hidden="1"/>
    </xf>
    <xf numFmtId="0" fontId="25" fillId="0" borderId="72" xfId="0" applyFont="1" applyBorder="1" applyAlignment="1" applyProtection="1">
      <alignment horizontal="center" vertical="center"/>
      <protection hidden="1"/>
    </xf>
    <xf numFmtId="0" fontId="25" fillId="0" borderId="72" xfId="0" applyFont="1" applyBorder="1" applyAlignment="1" applyProtection="1">
      <alignment vertical="center" wrapText="1"/>
      <protection hidden="1"/>
    </xf>
    <xf numFmtId="0" fontId="169" fillId="0" borderId="72" xfId="0" applyFont="1" applyBorder="1" applyAlignment="1" applyProtection="1">
      <alignment horizontal="justify" vertical="top" wrapText="1"/>
      <protection hidden="1"/>
    </xf>
    <xf numFmtId="0" fontId="26" fillId="0" borderId="72" xfId="0" applyFont="1" applyBorder="1" applyAlignment="1" applyProtection="1">
      <alignment vertical="center" wrapText="1"/>
      <protection hidden="1"/>
    </xf>
    <xf numFmtId="0" fontId="25" fillId="0" borderId="72" xfId="0" applyFont="1" applyBorder="1" applyAlignment="1" applyProtection="1">
      <alignment horizontal="center" vertical="center" wrapText="1"/>
      <protection hidden="1"/>
    </xf>
    <xf numFmtId="0" fontId="173" fillId="0" borderId="72" xfId="0" applyFont="1" applyBorder="1" applyAlignment="1" applyProtection="1">
      <alignment horizontal="justify" vertical="top" wrapText="1"/>
      <protection hidden="1"/>
    </xf>
    <xf numFmtId="0" fontId="183" fillId="0" borderId="72" xfId="0" applyFont="1" applyBorder="1" applyAlignment="1" applyProtection="1">
      <alignment horizontal="center" vertical="center" wrapText="1"/>
      <protection hidden="1"/>
    </xf>
    <xf numFmtId="0" fontId="3" fillId="0" borderId="72" xfId="0" applyFont="1" applyBorder="1" applyAlignment="1" applyProtection="1">
      <alignment horizontal="center" vertical="center"/>
      <protection hidden="1"/>
    </xf>
    <xf numFmtId="0" fontId="3" fillId="0" borderId="72" xfId="0" applyFont="1" applyBorder="1" applyAlignment="1" applyProtection="1">
      <alignment horizontal="center" vertical="center" wrapText="1"/>
      <protection hidden="1"/>
    </xf>
    <xf numFmtId="0" fontId="20" fillId="0" borderId="72" xfId="0" applyFont="1" applyBorder="1" applyAlignment="1" applyProtection="1">
      <alignment horizontal="center" vertical="center"/>
      <protection hidden="1"/>
    </xf>
    <xf numFmtId="0" fontId="26" fillId="0" borderId="72" xfId="0" applyFont="1" applyBorder="1" applyProtection="1">
      <protection hidden="1"/>
    </xf>
    <xf numFmtId="164" fontId="127" fillId="0" borderId="72" xfId="0" applyNumberFormat="1" applyFont="1" applyBorder="1" applyAlignment="1">
      <alignment horizontal="center" vertical="center"/>
    </xf>
    <xf numFmtId="164" fontId="19" fillId="0" borderId="72" xfId="0" applyNumberFormat="1" applyFont="1" applyBorder="1" applyAlignment="1" applyProtection="1">
      <alignment horizontal="center" vertical="center" wrapText="1"/>
      <protection hidden="1"/>
    </xf>
    <xf numFmtId="0" fontId="19" fillId="0" borderId="94" xfId="0" applyFont="1" applyBorder="1" applyAlignment="1" applyProtection="1">
      <alignment horizontal="center" vertical="center" wrapText="1"/>
      <protection hidden="1"/>
    </xf>
    <xf numFmtId="0" fontId="19" fillId="0" borderId="94" xfId="0" applyFont="1" applyBorder="1" applyAlignment="1" applyProtection="1">
      <alignment horizontal="center" vertical="center"/>
      <protection hidden="1"/>
    </xf>
    <xf numFmtId="0" fontId="19" fillId="0" borderId="94" xfId="0" applyFont="1" applyBorder="1" applyAlignment="1">
      <alignment horizontal="center" vertical="center"/>
    </xf>
    <xf numFmtId="0" fontId="20" fillId="0" borderId="94" xfId="0" applyFont="1" applyBorder="1" applyAlignment="1">
      <alignment horizontal="center" vertical="center" wrapText="1"/>
    </xf>
    <xf numFmtId="0" fontId="20" fillId="0" borderId="97" xfId="0" applyFont="1" applyBorder="1" applyAlignment="1">
      <alignment horizontal="center" vertical="center" wrapText="1"/>
    </xf>
    <xf numFmtId="164" fontId="20" fillId="45" borderId="2" xfId="0" applyNumberFormat="1" applyFont="1" applyFill="1" applyBorder="1" applyAlignment="1">
      <alignment horizontal="center" vertical="center" wrapText="1"/>
    </xf>
    <xf numFmtId="0" fontId="80" fillId="0" borderId="2" xfId="0" applyFont="1" applyBorder="1" applyProtection="1">
      <protection locked="0"/>
    </xf>
    <xf numFmtId="164" fontId="20" fillId="0" borderId="2" xfId="0" applyNumberFormat="1" applyFont="1" applyBorder="1" applyAlignment="1">
      <alignment horizontal="center" vertical="center" wrapText="1"/>
    </xf>
    <xf numFmtId="2" fontId="20" fillId="45" borderId="2" xfId="0" applyNumberFormat="1" applyFont="1" applyFill="1" applyBorder="1" applyAlignment="1">
      <alignment horizontal="center" vertical="center" wrapText="1"/>
    </xf>
    <xf numFmtId="2" fontId="20" fillId="75" borderId="46" xfId="0" applyNumberFormat="1" applyFont="1" applyFill="1" applyBorder="1" applyAlignment="1">
      <alignment horizontal="center" vertical="center" wrapText="1"/>
    </xf>
    <xf numFmtId="0" fontId="24" fillId="3" borderId="46" xfId="0" applyFont="1" applyFill="1" applyBorder="1" applyAlignment="1">
      <alignment horizontal="center" vertical="center" wrapText="1"/>
    </xf>
    <xf numFmtId="166" fontId="27" fillId="45" borderId="2" xfId="0" applyNumberFormat="1" applyFont="1" applyFill="1" applyBorder="1" applyAlignment="1">
      <alignment horizontal="center" vertical="center" wrapText="1"/>
    </xf>
    <xf numFmtId="166" fontId="27" fillId="0" borderId="2" xfId="0" applyNumberFormat="1" applyFont="1" applyBorder="1" applyAlignment="1">
      <alignment horizontal="center" vertical="center" wrapText="1"/>
    </xf>
    <xf numFmtId="166" fontId="27" fillId="75" borderId="2" xfId="0" applyNumberFormat="1" applyFont="1" applyFill="1" applyBorder="1" applyAlignment="1">
      <alignment horizontal="center" vertical="center" wrapText="1"/>
    </xf>
    <xf numFmtId="166" fontId="27" fillId="75" borderId="115" xfId="0" applyNumberFormat="1" applyFont="1" applyFill="1" applyBorder="1" applyAlignment="1">
      <alignment horizontal="center" vertical="center" wrapText="1"/>
    </xf>
    <xf numFmtId="166" fontId="27" fillId="75" borderId="46" xfId="0" applyNumberFormat="1" applyFont="1" applyFill="1" applyBorder="1" applyAlignment="1">
      <alignment horizontal="center" vertical="center" wrapText="1"/>
    </xf>
    <xf numFmtId="0" fontId="19" fillId="0" borderId="2" xfId="0" applyFont="1" applyBorder="1" applyAlignment="1" applyProtection="1">
      <alignment horizontal="center" vertical="center" wrapText="1"/>
      <protection locked="0"/>
    </xf>
    <xf numFmtId="0" fontId="19" fillId="0" borderId="2" xfId="0" applyFont="1" applyBorder="1" applyAlignment="1" applyProtection="1">
      <alignment horizontal="center" wrapText="1"/>
      <protection locked="0"/>
    </xf>
    <xf numFmtId="164" fontId="27" fillId="45" borderId="46" xfId="0" applyNumberFormat="1" applyFont="1" applyFill="1" applyBorder="1" applyAlignment="1">
      <alignment horizontal="center" vertical="center" wrapText="1"/>
    </xf>
    <xf numFmtId="164" fontId="27" fillId="0" borderId="46" xfId="0" applyNumberFormat="1" applyFont="1" applyBorder="1" applyAlignment="1">
      <alignment horizontal="center" vertical="center" wrapText="1"/>
    </xf>
    <xf numFmtId="164" fontId="27" fillId="75" borderId="46" xfId="0" applyNumberFormat="1" applyFont="1" applyFill="1" applyBorder="1" applyAlignment="1">
      <alignment horizontal="center" vertical="center" wrapText="1"/>
    </xf>
    <xf numFmtId="164" fontId="27" fillId="0" borderId="2" xfId="0" applyNumberFormat="1" applyFont="1" applyBorder="1" applyAlignment="1">
      <alignment horizontal="center" vertical="center" wrapText="1"/>
    </xf>
    <xf numFmtId="164" fontId="20" fillId="45" borderId="2" xfId="0" applyNumberFormat="1" applyFont="1" applyFill="1" applyBorder="1" applyAlignment="1">
      <alignment horizontal="center" vertical="top" wrapText="1"/>
    </xf>
    <xf numFmtId="164" fontId="255" fillId="45" borderId="2" xfId="0" applyNumberFormat="1" applyFont="1" applyFill="1" applyBorder="1" applyAlignment="1">
      <alignment horizontal="center" vertical="top" wrapText="1"/>
    </xf>
    <xf numFmtId="164" fontId="20" fillId="75" borderId="2" xfId="0" applyNumberFormat="1" applyFont="1" applyFill="1" applyBorder="1" applyAlignment="1">
      <alignment horizontal="center" vertical="center" wrapText="1"/>
    </xf>
    <xf numFmtId="0" fontId="20" fillId="45" borderId="46" xfId="0" applyFont="1" applyFill="1" applyBorder="1" applyAlignment="1">
      <alignment horizontal="center" vertical="center" wrapText="1"/>
    </xf>
    <xf numFmtId="0" fontId="20" fillId="45" borderId="73" xfId="0" applyFont="1" applyFill="1" applyBorder="1" applyAlignment="1">
      <alignment horizontal="center" vertical="center" wrapText="1"/>
    </xf>
    <xf numFmtId="0" fontId="80" fillId="0" borderId="11" xfId="0" applyFont="1" applyBorder="1" applyProtection="1">
      <protection locked="0"/>
    </xf>
    <xf numFmtId="0" fontId="20" fillId="0" borderId="2" xfId="0" applyFont="1" applyBorder="1" applyAlignment="1" applyProtection="1">
      <alignment vertical="top" wrapText="1"/>
      <protection locked="0"/>
    </xf>
    <xf numFmtId="0" fontId="20" fillId="75" borderId="46" xfId="0" applyFont="1" applyFill="1" applyBorder="1" applyAlignment="1">
      <alignment horizontal="center" vertical="center" wrapText="1"/>
    </xf>
    <xf numFmtId="0" fontId="28" fillId="45" borderId="2" xfId="0" applyFont="1" applyFill="1" applyBorder="1" applyAlignment="1">
      <alignment horizontal="left" vertical="center" wrapText="1"/>
    </xf>
    <xf numFmtId="0" fontId="24" fillId="3" borderId="46" xfId="0" applyFont="1" applyFill="1" applyBorder="1" applyAlignment="1">
      <alignment vertical="center" wrapText="1"/>
    </xf>
    <xf numFmtId="164" fontId="20" fillId="45" borderId="46" xfId="0" applyNumberFormat="1" applyFont="1" applyFill="1" applyBorder="1" applyAlignment="1">
      <alignment horizontal="center" vertical="center" wrapText="1"/>
    </xf>
    <xf numFmtId="164" fontId="20" fillId="75" borderId="46" xfId="0" applyNumberFormat="1" applyFont="1" applyFill="1" applyBorder="1" applyAlignment="1">
      <alignment horizontal="center" vertical="center" wrapText="1"/>
    </xf>
    <xf numFmtId="164" fontId="20" fillId="57" borderId="46" xfId="0" applyNumberFormat="1" applyFont="1" applyFill="1" applyBorder="1" applyAlignment="1">
      <alignment horizontal="center" vertical="center" wrapText="1"/>
    </xf>
    <xf numFmtId="164" fontId="20" fillId="0" borderId="46" xfId="0" applyNumberFormat="1" applyFont="1" applyBorder="1" applyAlignment="1">
      <alignment horizontal="center" vertical="center" wrapText="1"/>
    </xf>
    <xf numFmtId="164" fontId="20" fillId="0" borderId="11" xfId="0" applyNumberFormat="1" applyFont="1" applyBorder="1" applyAlignment="1">
      <alignment horizontal="center" vertical="center" wrapText="1"/>
    </xf>
    <xf numFmtId="164" fontId="19" fillId="0" borderId="2" xfId="0" applyNumberFormat="1" applyFont="1" applyBorder="1" applyAlignment="1">
      <alignment horizontal="center" vertical="center" wrapText="1"/>
    </xf>
    <xf numFmtId="164" fontId="25" fillId="45" borderId="2" xfId="0" applyNumberFormat="1" applyFont="1" applyFill="1" applyBorder="1" applyAlignment="1">
      <alignment horizontal="center" vertical="center" wrapText="1"/>
    </xf>
    <xf numFmtId="0" fontId="25" fillId="75" borderId="46" xfId="0" applyFont="1" applyFill="1" applyBorder="1" applyAlignment="1">
      <alignment horizontal="center" vertical="center" wrapText="1"/>
    </xf>
    <xf numFmtId="0" fontId="259" fillId="0" borderId="2" xfId="0" applyFont="1" applyBorder="1" applyAlignment="1">
      <alignment horizontal="justify" vertical="center" wrapText="1"/>
    </xf>
    <xf numFmtId="164" fontId="25" fillId="45" borderId="46" xfId="0" applyNumberFormat="1" applyFont="1" applyFill="1" applyBorder="1" applyAlignment="1">
      <alignment horizontal="center" vertical="center" wrapText="1"/>
    </xf>
    <xf numFmtId="0" fontId="259" fillId="0" borderId="0" xfId="0" applyFont="1" applyAlignment="1">
      <alignment vertical="top" wrapText="1"/>
    </xf>
    <xf numFmtId="0" fontId="19" fillId="0" borderId="2" xfId="0" applyFont="1" applyBorder="1" applyAlignment="1" applyProtection="1">
      <alignment vertical="center"/>
      <protection locked="0"/>
    </xf>
    <xf numFmtId="0" fontId="20" fillId="0" borderId="2" xfId="0" applyFont="1" applyBorder="1" applyAlignment="1" applyProtection="1">
      <alignment vertical="center" wrapText="1"/>
      <protection locked="0"/>
    </xf>
    <xf numFmtId="0" fontId="27" fillId="45" borderId="46" xfId="0" applyFont="1" applyFill="1" applyBorder="1" applyAlignment="1">
      <alignment horizontal="center" vertical="center" wrapText="1"/>
    </xf>
    <xf numFmtId="0" fontId="27" fillId="57" borderId="46" xfId="0" applyFont="1" applyFill="1" applyBorder="1" applyAlignment="1">
      <alignment horizontal="center" vertical="center" wrapText="1"/>
    </xf>
    <xf numFmtId="0" fontId="26" fillId="0" borderId="0" xfId="0" applyFont="1" applyAlignment="1" applyProtection="1">
      <alignment horizontal="left" vertical="top" wrapText="1"/>
      <protection hidden="1"/>
    </xf>
    <xf numFmtId="0" fontId="28" fillId="0" borderId="0" xfId="0" applyFont="1" applyAlignment="1" applyProtection="1">
      <alignment horizontal="left" wrapText="1"/>
      <protection hidden="1"/>
    </xf>
    <xf numFmtId="0" fontId="26" fillId="0" borderId="94" xfId="0" applyFont="1" applyBorder="1" applyAlignment="1" applyProtection="1">
      <alignment horizontal="left" vertical="top" wrapText="1"/>
      <protection hidden="1"/>
    </xf>
    <xf numFmtId="0" fontId="28" fillId="57" borderId="0" xfId="0" applyFont="1" applyFill="1" applyAlignment="1" applyProtection="1">
      <alignment horizontal="left" vertical="center" wrapText="1"/>
      <protection hidden="1"/>
    </xf>
    <xf numFmtId="164" fontId="25" fillId="0" borderId="0" xfId="0" applyNumberFormat="1" applyFont="1" applyAlignment="1" applyProtection="1">
      <alignment horizontal="center" vertical="center" wrapText="1"/>
      <protection hidden="1"/>
    </xf>
    <xf numFmtId="164" fontId="25" fillId="0" borderId="0" xfId="0" applyNumberFormat="1" applyFont="1" applyAlignment="1" applyProtection="1">
      <alignment horizontal="center" vertical="top" wrapText="1"/>
      <protection hidden="1"/>
    </xf>
    <xf numFmtId="0" fontId="25" fillId="0" borderId="0" xfId="0" applyFont="1" applyAlignment="1" applyProtection="1">
      <alignment horizontal="center" vertical="center" wrapText="1"/>
      <protection hidden="1"/>
    </xf>
    <xf numFmtId="0" fontId="19" fillId="0" borderId="0" xfId="0" applyFont="1" applyAlignment="1" applyProtection="1">
      <alignment horizontal="center" vertical="top" wrapText="1"/>
      <protection hidden="1"/>
    </xf>
    <xf numFmtId="0" fontId="26" fillId="0" borderId="0" xfId="0" applyFont="1" applyAlignment="1" applyProtection="1">
      <alignment horizontal="center" vertical="top" wrapText="1"/>
      <protection hidden="1"/>
    </xf>
    <xf numFmtId="166" fontId="20" fillId="45" borderId="46" xfId="0" applyNumberFormat="1" applyFont="1" applyFill="1" applyBorder="1" applyAlignment="1">
      <alignment horizontal="center" vertical="center" wrapText="1"/>
    </xf>
    <xf numFmtId="0" fontId="80" fillId="0" borderId="2" xfId="0" applyFont="1" applyBorder="1" applyAlignment="1" applyProtection="1">
      <alignment horizontal="left"/>
      <protection locked="0"/>
    </xf>
    <xf numFmtId="166" fontId="20" fillId="75" borderId="46" xfId="0" applyNumberFormat="1" applyFont="1" applyFill="1" applyBorder="1" applyAlignment="1">
      <alignment horizontal="center" vertical="center" wrapText="1"/>
    </xf>
    <xf numFmtId="166" fontId="20" fillId="75" borderId="11" xfId="0" applyNumberFormat="1" applyFont="1" applyFill="1" applyBorder="1" applyAlignment="1">
      <alignment horizontal="center" vertical="center" wrapText="1"/>
    </xf>
    <xf numFmtId="166" fontId="20" fillId="45" borderId="2" xfId="0" applyNumberFormat="1" applyFont="1" applyFill="1" applyBorder="1" applyAlignment="1">
      <alignment horizontal="center" vertical="center" wrapText="1"/>
    </xf>
    <xf numFmtId="166" fontId="20" fillId="57" borderId="2" xfId="0" applyNumberFormat="1" applyFont="1" applyFill="1" applyBorder="1" applyAlignment="1">
      <alignment horizontal="center" vertical="center" wrapText="1"/>
    </xf>
    <xf numFmtId="0" fontId="20" fillId="45" borderId="2" xfId="0" applyFont="1" applyFill="1" applyBorder="1" applyAlignment="1">
      <alignment horizontal="left" vertical="center" wrapText="1"/>
    </xf>
    <xf numFmtId="0" fontId="20" fillId="45" borderId="46" xfId="0" applyFont="1" applyFill="1" applyBorder="1" applyAlignment="1">
      <alignment horizontal="left" vertical="center" wrapText="1"/>
    </xf>
    <xf numFmtId="0" fontId="24" fillId="3" borderId="15" xfId="0" applyFont="1" applyFill="1" applyBorder="1" applyAlignment="1">
      <alignment horizontal="center" vertical="center" wrapText="1"/>
    </xf>
    <xf numFmtId="166" fontId="20" fillId="45" borderId="41" xfId="0" applyNumberFormat="1" applyFont="1" applyFill="1" applyBorder="1" applyAlignment="1">
      <alignment horizontal="center" vertical="center" wrapText="1"/>
    </xf>
    <xf numFmtId="166" fontId="27" fillId="45" borderId="41" xfId="0" applyNumberFormat="1" applyFont="1" applyFill="1" applyBorder="1" applyAlignment="1">
      <alignment horizontal="center" vertical="center" wrapText="1"/>
    </xf>
    <xf numFmtId="0" fontId="19" fillId="75" borderId="11" xfId="0" applyFont="1" applyFill="1" applyBorder="1" applyAlignment="1">
      <alignment horizontal="left" vertical="center" wrapText="1"/>
    </xf>
    <xf numFmtId="168" fontId="20" fillId="45" borderId="2" xfId="0" applyNumberFormat="1" applyFont="1" applyFill="1" applyBorder="1" applyAlignment="1">
      <alignment horizontal="left" vertical="center" wrapText="1"/>
    </xf>
    <xf numFmtId="164" fontId="19" fillId="75" borderId="115" xfId="0" applyNumberFormat="1" applyFont="1" applyFill="1" applyBorder="1"/>
    <xf numFmtId="164" fontId="19" fillId="75" borderId="0" xfId="0" applyNumberFormat="1" applyFont="1" applyFill="1"/>
    <xf numFmtId="0" fontId="20" fillId="0" borderId="46" xfId="0" applyFont="1" applyBorder="1" applyAlignment="1">
      <alignment horizontal="center" vertical="center" wrapText="1"/>
    </xf>
    <xf numFmtId="0" fontId="20" fillId="0" borderId="2" xfId="0" applyFont="1" applyBorder="1" applyAlignment="1">
      <alignment horizontal="center" vertical="center" wrapText="1"/>
    </xf>
    <xf numFmtId="164" fontId="19" fillId="75" borderId="46" xfId="0" applyNumberFormat="1" applyFont="1" applyFill="1" applyBorder="1"/>
    <xf numFmtId="164" fontId="19" fillId="75" borderId="2" xfId="0" applyNumberFormat="1" applyFont="1" applyFill="1" applyBorder="1"/>
    <xf numFmtId="0" fontId="27" fillId="0" borderId="0" xfId="0" applyFont="1" applyAlignment="1" applyProtection="1">
      <alignment horizontal="left" vertical="top" wrapText="1"/>
      <protection hidden="1"/>
    </xf>
    <xf numFmtId="164" fontId="19" fillId="0" borderId="0" xfId="0" applyNumberFormat="1" applyFont="1" applyProtection="1">
      <protection hidden="1"/>
    </xf>
    <xf numFmtId="164" fontId="19" fillId="0" borderId="73" xfId="0" applyNumberFormat="1" applyFont="1" applyBorder="1"/>
    <xf numFmtId="164" fontId="20" fillId="75" borderId="46" xfId="0" applyNumberFormat="1" applyFont="1" applyFill="1" applyBorder="1"/>
    <xf numFmtId="164" fontId="20" fillId="75" borderId="73" xfId="0" applyNumberFormat="1" applyFont="1" applyFill="1" applyBorder="1"/>
    <xf numFmtId="164" fontId="20" fillId="45" borderId="46" xfId="0" applyNumberFormat="1" applyFont="1" applyFill="1" applyBorder="1" applyAlignment="1">
      <alignment horizontal="center" vertical="top" wrapText="1"/>
    </xf>
    <xf numFmtId="0" fontId="80" fillId="0" borderId="2" xfId="0" applyFont="1" applyBorder="1" applyAlignment="1" applyProtection="1">
      <alignment vertical="top"/>
      <protection locked="0"/>
    </xf>
    <xf numFmtId="164" fontId="27" fillId="45" borderId="2" xfId="0" applyNumberFormat="1" applyFont="1" applyFill="1" applyBorder="1" applyAlignment="1">
      <alignment horizontal="center" vertical="center" wrapText="1"/>
    </xf>
    <xf numFmtId="0" fontId="92" fillId="0" borderId="2" xfId="0" applyFont="1" applyBorder="1" applyProtection="1">
      <protection locked="0"/>
    </xf>
    <xf numFmtId="0" fontId="27" fillId="75" borderId="2" xfId="0" applyFont="1" applyFill="1" applyBorder="1" applyAlignment="1">
      <alignment horizontal="center" vertical="center" wrapText="1"/>
    </xf>
    <xf numFmtId="0" fontId="0" fillId="0" borderId="2" xfId="0" applyBorder="1" applyProtection="1">
      <protection locked="0"/>
    </xf>
    <xf numFmtId="0" fontId="28" fillId="0" borderId="46" xfId="0" applyFont="1" applyBorder="1" applyAlignment="1" applyProtection="1">
      <alignment horizontal="left" vertical="center" wrapText="1"/>
      <protection locked="0"/>
    </xf>
    <xf numFmtId="0" fontId="29" fillId="3" borderId="46" xfId="2" applyFont="1" applyFill="1" applyBorder="1" applyAlignment="1">
      <alignment horizontal="center" vertical="center" wrapText="1"/>
    </xf>
    <xf numFmtId="164" fontId="27" fillId="45" borderId="2" xfId="2" applyNumberFormat="1" applyFont="1" applyFill="1" applyBorder="1" applyAlignment="1">
      <alignment horizontal="center" vertical="center" wrapText="1"/>
    </xf>
    <xf numFmtId="164" fontId="27" fillId="5" borderId="2" xfId="2" applyNumberFormat="1" applyFont="1" applyFill="1" applyBorder="1" applyAlignment="1">
      <alignment horizontal="center" vertical="center" wrapText="1"/>
    </xf>
    <xf numFmtId="164" fontId="27" fillId="75" borderId="115" xfId="2" applyNumberFormat="1" applyFont="1" applyFill="1" applyBorder="1" applyAlignment="1">
      <alignment horizontal="center" vertical="center" wrapText="1"/>
    </xf>
    <xf numFmtId="0" fontId="27" fillId="0" borderId="2" xfId="2" applyFont="1" applyBorder="1" applyAlignment="1">
      <alignment vertical="center" wrapText="1"/>
    </xf>
    <xf numFmtId="0" fontId="28" fillId="0" borderId="0" xfId="2" applyFont="1" applyAlignment="1" applyProtection="1">
      <alignment vertical="center" wrapText="1"/>
      <protection hidden="1"/>
    </xf>
    <xf numFmtId="0" fontId="28" fillId="75" borderId="0" xfId="2" applyFont="1" applyFill="1" applyAlignment="1" applyProtection="1">
      <alignment horizontal="center" vertical="center" wrapText="1"/>
      <protection hidden="1"/>
    </xf>
    <xf numFmtId="0" fontId="0" fillId="0" borderId="2" xfId="0" applyBorder="1" applyAlignment="1">
      <alignment horizontal="center" vertical="center"/>
    </xf>
    <xf numFmtId="0" fontId="28" fillId="0" borderId="92" xfId="0" applyFont="1" applyBorder="1" applyAlignment="1" applyProtection="1">
      <alignment vertical="top" wrapText="1"/>
      <protection hidden="1"/>
    </xf>
    <xf numFmtId="0" fontId="28" fillId="0" borderId="5" xfId="0" applyFont="1" applyBorder="1" applyAlignment="1">
      <alignment vertical="top" wrapText="1"/>
    </xf>
    <xf numFmtId="0" fontId="19" fillId="0" borderId="2" xfId="0" applyFont="1" applyBorder="1" applyProtection="1">
      <protection hidden="1"/>
    </xf>
    <xf numFmtId="166" fontId="20" fillId="0" borderId="2" xfId="0" applyNumberFormat="1" applyFont="1" applyBorder="1" applyAlignment="1" applyProtection="1">
      <alignment horizontal="center" vertical="center" wrapText="1"/>
      <protection hidden="1"/>
    </xf>
    <xf numFmtId="0" fontId="28" fillId="0" borderId="2" xfId="0" applyFont="1" applyBorder="1" applyAlignment="1" applyProtection="1">
      <alignment horizontal="left" vertical="center" wrapText="1"/>
      <protection hidden="1"/>
    </xf>
    <xf numFmtId="0" fontId="267" fillId="0" borderId="0" xfId="0" applyFont="1"/>
    <xf numFmtId="0" fontId="28" fillId="45" borderId="46" xfId="0" applyFont="1" applyFill="1" applyBorder="1" applyAlignment="1">
      <alignment horizontal="left" vertical="center" wrapText="1"/>
    </xf>
    <xf numFmtId="164" fontId="20" fillId="0" borderId="88" xfId="0" applyNumberFormat="1" applyFont="1" applyBorder="1" applyAlignment="1" applyProtection="1">
      <alignment horizontal="center" vertical="center"/>
      <protection hidden="1"/>
    </xf>
    <xf numFmtId="0" fontId="28" fillId="0" borderId="11" xfId="0" applyFont="1" applyBorder="1" applyAlignment="1" applyProtection="1">
      <alignment wrapText="1"/>
      <protection hidden="1"/>
    </xf>
    <xf numFmtId="0" fontId="19" fillId="0" borderId="11" xfId="0" applyFont="1" applyBorder="1" applyAlignment="1">
      <alignment horizontal="center" vertical="center"/>
    </xf>
    <xf numFmtId="0" fontId="127" fillId="68" borderId="23" xfId="0" applyFont="1" applyFill="1" applyBorder="1" applyAlignment="1" applyProtection="1">
      <alignment wrapText="1"/>
      <protection hidden="1"/>
    </xf>
    <xf numFmtId="164" fontId="20" fillId="68" borderId="23" xfId="0" applyNumberFormat="1" applyFont="1" applyFill="1" applyBorder="1" applyAlignment="1" applyProtection="1">
      <alignment horizontal="center" vertical="center"/>
      <protection hidden="1"/>
    </xf>
    <xf numFmtId="164" fontId="240" fillId="0" borderId="97" xfId="0" applyNumberFormat="1" applyFont="1" applyBorder="1" applyAlignment="1" applyProtection="1">
      <alignment horizontal="center" vertical="center"/>
      <protection locked="0"/>
    </xf>
    <xf numFmtId="164" fontId="20" fillId="0" borderId="11" xfId="0" applyNumberFormat="1" applyFont="1" applyBorder="1" applyAlignment="1" applyProtection="1">
      <alignment horizontal="center" vertical="center"/>
      <protection hidden="1"/>
    </xf>
    <xf numFmtId="164" fontId="240" fillId="0" borderId="116" xfId="0" applyNumberFormat="1" applyFont="1" applyBorder="1" applyAlignment="1" applyProtection="1">
      <alignment horizontal="center" vertical="center"/>
      <protection locked="0"/>
    </xf>
    <xf numFmtId="164" fontId="20" fillId="0" borderId="48" xfId="0" applyNumberFormat="1" applyFont="1" applyBorder="1" applyAlignment="1" applyProtection="1">
      <alignment horizontal="center" vertical="center"/>
      <protection hidden="1"/>
    </xf>
    <xf numFmtId="164" fontId="240" fillId="0" borderId="2" xfId="0" applyNumberFormat="1" applyFont="1" applyBorder="1" applyAlignment="1" applyProtection="1">
      <alignment horizontal="center" vertical="center"/>
      <protection locked="0"/>
    </xf>
    <xf numFmtId="0" fontId="32" fillId="0" borderId="2" xfId="0" applyFont="1" applyBorder="1" applyAlignment="1" applyProtection="1">
      <alignment vertical="top" wrapText="1"/>
      <protection hidden="1"/>
    </xf>
    <xf numFmtId="0" fontId="19" fillId="68" borderId="23" xfId="0" applyFont="1" applyFill="1" applyBorder="1" applyAlignment="1">
      <alignment horizontal="center" vertical="center"/>
    </xf>
    <xf numFmtId="164" fontId="20" fillId="68" borderId="18" xfId="0" applyNumberFormat="1" applyFont="1" applyFill="1" applyBorder="1" applyAlignment="1" applyProtection="1">
      <alignment horizontal="center" vertical="center"/>
      <protection hidden="1"/>
    </xf>
    <xf numFmtId="0" fontId="27" fillId="0" borderId="94" xfId="0" applyFont="1" applyBorder="1" applyAlignment="1" applyProtection="1">
      <alignment horizontal="left" vertical="center" wrapText="1"/>
      <protection hidden="1"/>
    </xf>
    <xf numFmtId="164" fontId="20" fillId="0" borderId="72" xfId="0" applyNumberFormat="1" applyFont="1" applyBorder="1" applyAlignment="1" applyProtection="1">
      <alignment horizontal="center" vertical="center"/>
      <protection hidden="1"/>
    </xf>
    <xf numFmtId="164" fontId="3" fillId="0" borderId="92" xfId="0" applyNumberFormat="1" applyFont="1" applyBorder="1" applyAlignment="1" applyProtection="1">
      <alignment horizontal="center" vertical="center"/>
      <protection hidden="1"/>
    </xf>
    <xf numFmtId="164" fontId="3" fillId="0" borderId="72" xfId="0" applyNumberFormat="1" applyFont="1" applyBorder="1" applyAlignment="1" applyProtection="1">
      <alignment horizontal="center" vertical="center"/>
      <protection hidden="1"/>
    </xf>
    <xf numFmtId="164" fontId="3" fillId="0" borderId="72" xfId="0" applyNumberFormat="1" applyFont="1" applyBorder="1" applyAlignment="1" applyProtection="1">
      <alignment horizontal="center" vertical="center" wrapText="1"/>
      <protection hidden="1"/>
    </xf>
    <xf numFmtId="0" fontId="26" fillId="0" borderId="2" xfId="0" applyFont="1" applyBorder="1" applyAlignment="1">
      <alignment vertical="center" wrapText="1"/>
    </xf>
    <xf numFmtId="0" fontId="19" fillId="0" borderId="2" xfId="0" applyFont="1" applyBorder="1" applyAlignment="1" applyProtection="1">
      <alignment horizontal="left" vertical="center"/>
      <protection locked="0"/>
    </xf>
    <xf numFmtId="14" fontId="19" fillId="0" borderId="11" xfId="0" applyNumberFormat="1" applyFont="1" applyBorder="1" applyAlignment="1">
      <alignment horizontal="center" vertical="top"/>
    </xf>
    <xf numFmtId="0" fontId="19" fillId="0" borderId="11" xfId="0" applyFont="1" applyBorder="1" applyAlignment="1">
      <alignment horizontal="center" vertical="top"/>
    </xf>
    <xf numFmtId="0" fontId="26" fillId="0" borderId="2" xfId="0" applyFont="1" applyBorder="1" applyAlignment="1">
      <alignment horizontal="justify" vertical="top" wrapText="1"/>
    </xf>
    <xf numFmtId="0" fontId="26" fillId="0" borderId="118" xfId="0" applyFont="1" applyBorder="1" applyAlignment="1">
      <alignment horizontal="justify" vertical="top" wrapText="1"/>
    </xf>
    <xf numFmtId="0" fontId="26" fillId="0" borderId="119" xfId="0" applyFont="1" applyBorder="1" applyAlignment="1">
      <alignment horizontal="justify" vertical="top" wrapText="1"/>
    </xf>
    <xf numFmtId="0" fontId="32" fillId="0" borderId="72" xfId="0" applyFont="1" applyBorder="1" applyAlignment="1" applyProtection="1">
      <alignment horizontal="left" vertical="top" wrapText="1"/>
      <protection hidden="1"/>
    </xf>
    <xf numFmtId="0" fontId="19" fillId="0" borderId="2" xfId="0" applyFont="1" applyBorder="1" applyAlignment="1" applyProtection="1">
      <alignment vertical="top" wrapText="1"/>
      <protection hidden="1"/>
    </xf>
    <xf numFmtId="0" fontId="28" fillId="0" borderId="88" xfId="0" applyFont="1" applyBorder="1" applyAlignment="1" applyProtection="1">
      <alignment vertical="top" wrapText="1"/>
      <protection hidden="1"/>
    </xf>
    <xf numFmtId="0" fontId="28" fillId="0" borderId="2" xfId="0" applyFont="1" applyBorder="1" applyAlignment="1" applyProtection="1">
      <alignment vertical="top" wrapText="1"/>
      <protection hidden="1"/>
    </xf>
    <xf numFmtId="0" fontId="27" fillId="0" borderId="1" xfId="0" applyFont="1" applyBorder="1" applyAlignment="1" applyProtection="1">
      <alignment horizontal="left" vertical="center" wrapText="1"/>
      <protection hidden="1"/>
    </xf>
    <xf numFmtId="0" fontId="19" fillId="0" borderId="1" xfId="0" applyFont="1" applyBorder="1" applyAlignment="1" applyProtection="1">
      <alignment horizontal="left" vertical="center" wrapText="1"/>
      <protection hidden="1"/>
    </xf>
    <xf numFmtId="0" fontId="27" fillId="0" borderId="7" xfId="0" applyFont="1" applyBorder="1" applyAlignment="1" applyProtection="1">
      <alignment horizontal="left" vertical="center" wrapText="1"/>
      <protection hidden="1"/>
    </xf>
    <xf numFmtId="0" fontId="28" fillId="0" borderId="6" xfId="0" applyFont="1" applyBorder="1" applyAlignment="1" applyProtection="1">
      <alignment horizontal="center" vertical="center" wrapText="1"/>
      <protection hidden="1"/>
    </xf>
    <xf numFmtId="0" fontId="28" fillId="0" borderId="6" xfId="0" applyFont="1" applyBorder="1" applyAlignment="1" applyProtection="1">
      <alignment horizontal="left" vertical="center" wrapText="1"/>
      <protection hidden="1"/>
    </xf>
    <xf numFmtId="0" fontId="28" fillId="0" borderId="14" xfId="0" applyFont="1" applyBorder="1" applyAlignment="1" applyProtection="1">
      <alignment horizontal="center" vertical="center" wrapText="1"/>
      <protection hidden="1"/>
    </xf>
    <xf numFmtId="0" fontId="28" fillId="0" borderId="14" xfId="0" applyFont="1" applyBorder="1" applyAlignment="1" applyProtection="1">
      <alignment horizontal="left" vertical="center" wrapText="1"/>
      <protection hidden="1"/>
    </xf>
    <xf numFmtId="0" fontId="19" fillId="0" borderId="85" xfId="0" applyFont="1" applyBorder="1" applyProtection="1">
      <protection hidden="1"/>
    </xf>
    <xf numFmtId="164" fontId="20" fillId="45" borderId="120" xfId="0" applyNumberFormat="1" applyFont="1" applyFill="1" applyBorder="1" applyAlignment="1" applyProtection="1">
      <alignment horizontal="center" vertical="center"/>
      <protection hidden="1"/>
    </xf>
    <xf numFmtId="0" fontId="19" fillId="0" borderId="2" xfId="0" applyFont="1" applyBorder="1" applyAlignment="1">
      <alignment horizontal="center" vertical="top" wrapText="1"/>
    </xf>
    <xf numFmtId="0" fontId="26" fillId="45" borderId="46" xfId="0" applyFont="1" applyFill="1" applyBorder="1" applyAlignment="1">
      <alignment horizontal="left" vertical="top" wrapText="1"/>
    </xf>
    <xf numFmtId="164" fontId="20" fillId="69" borderId="2" xfId="0" applyNumberFormat="1" applyFont="1" applyFill="1" applyBorder="1" applyAlignment="1" applyProtection="1">
      <alignment horizontal="center" vertical="center"/>
      <protection hidden="1"/>
    </xf>
    <xf numFmtId="164" fontId="20" fillId="0" borderId="27" xfId="0" applyNumberFormat="1" applyFont="1" applyBorder="1" applyAlignment="1" applyProtection="1">
      <alignment horizontal="center" vertical="center"/>
      <protection hidden="1"/>
    </xf>
    <xf numFmtId="0" fontId="26" fillId="0" borderId="11" xfId="0" applyFont="1" applyBorder="1" applyAlignment="1">
      <alignment vertical="center" wrapText="1"/>
    </xf>
    <xf numFmtId="0" fontId="19" fillId="0" borderId="11" xfId="0" applyFont="1" applyBorder="1" applyAlignment="1" applyProtection="1">
      <alignment wrapText="1"/>
      <protection hidden="1"/>
    </xf>
    <xf numFmtId="0" fontId="19" fillId="0" borderId="11" xfId="0" applyFont="1" applyBorder="1" applyProtection="1">
      <protection locked="0"/>
    </xf>
    <xf numFmtId="0" fontId="32" fillId="69" borderId="4" xfId="0" applyFont="1" applyFill="1" applyBorder="1" applyAlignment="1">
      <alignment vertical="top" wrapText="1"/>
    </xf>
    <xf numFmtId="0" fontId="26" fillId="69" borderId="4" xfId="0" applyFont="1" applyFill="1" applyBorder="1" applyAlignment="1">
      <alignment vertical="center" wrapText="1"/>
    </xf>
    <xf numFmtId="0" fontId="19" fillId="69" borderId="4" xfId="0" applyFont="1" applyFill="1" applyBorder="1" applyAlignment="1" applyProtection="1">
      <alignment wrapText="1"/>
      <protection hidden="1"/>
    </xf>
    <xf numFmtId="0" fontId="19" fillId="69" borderId="5" xfId="0" applyFont="1" applyFill="1" applyBorder="1" applyProtection="1">
      <protection locked="0"/>
    </xf>
    <xf numFmtId="0" fontId="19" fillId="0" borderId="93" xfId="0" applyFont="1" applyBorder="1" applyAlignment="1" applyProtection="1">
      <alignment vertical="top" wrapText="1"/>
      <protection hidden="1"/>
    </xf>
    <xf numFmtId="0" fontId="19" fillId="0" borderId="117" xfId="0" applyFont="1" applyBorder="1" applyAlignment="1">
      <alignment vertical="top" wrapText="1"/>
    </xf>
    <xf numFmtId="0" fontId="19" fillId="0" borderId="121" xfId="0" applyFont="1" applyBorder="1" applyAlignment="1">
      <alignment vertical="top" wrapText="1"/>
    </xf>
    <xf numFmtId="0" fontId="28" fillId="0" borderId="48" xfId="0" applyFont="1" applyBorder="1" applyAlignment="1" applyProtection="1">
      <alignment vertical="top" wrapText="1"/>
      <protection hidden="1"/>
    </xf>
    <xf numFmtId="0" fontId="19" fillId="0" borderId="2" xfId="0" applyFont="1" applyBorder="1" applyAlignment="1" applyProtection="1">
      <alignment horizontal="center"/>
      <protection hidden="1"/>
    </xf>
    <xf numFmtId="2" fontId="19" fillId="45" borderId="0" xfId="0" applyNumberFormat="1" applyFont="1" applyFill="1" applyAlignment="1" applyProtection="1">
      <alignment horizontal="center" vertical="center" wrapText="1"/>
      <protection hidden="1"/>
    </xf>
    <xf numFmtId="164" fontId="19" fillId="45" borderId="2" xfId="0" applyNumberFormat="1" applyFont="1" applyFill="1" applyBorder="1" applyAlignment="1">
      <alignment horizontal="center" vertical="center" wrapText="1"/>
    </xf>
    <xf numFmtId="0" fontId="27" fillId="45" borderId="2" xfId="0" applyFont="1" applyFill="1" applyBorder="1" applyAlignment="1" applyProtection="1">
      <alignment horizontal="left" vertical="center" wrapText="1"/>
      <protection hidden="1"/>
    </xf>
    <xf numFmtId="0" fontId="26" fillId="45" borderId="2" xfId="0" applyFont="1" applyFill="1" applyBorder="1" applyAlignment="1" applyProtection="1">
      <alignment horizontal="center" vertical="center" wrapText="1"/>
      <protection hidden="1"/>
    </xf>
    <xf numFmtId="0" fontId="28" fillId="0" borderId="0" xfId="0" applyFont="1" applyAlignment="1" applyProtection="1">
      <alignment horizontal="left" vertical="top" wrapText="1" indent="2"/>
      <protection hidden="1"/>
    </xf>
    <xf numFmtId="0" fontId="19" fillId="0" borderId="0" xfId="0" applyFont="1" applyAlignment="1" applyProtection="1">
      <alignment horizontal="left" vertical="top" wrapText="1" indent="2"/>
      <protection hidden="1"/>
    </xf>
    <xf numFmtId="0" fontId="19" fillId="0" borderId="82" xfId="0" applyFont="1" applyBorder="1" applyAlignment="1">
      <alignment horizontal="left" vertical="center" wrapText="1"/>
    </xf>
    <xf numFmtId="0" fontId="26" fillId="0" borderId="72" xfId="0" applyFont="1" applyBorder="1" applyAlignment="1" applyProtection="1">
      <alignment horizontal="left" wrapText="1"/>
      <protection hidden="1"/>
    </xf>
    <xf numFmtId="164" fontId="240" fillId="0" borderId="72" xfId="0" applyNumberFormat="1" applyFont="1" applyBorder="1" applyAlignment="1">
      <alignment horizontal="center" vertical="top"/>
    </xf>
    <xf numFmtId="164" fontId="103" fillId="45" borderId="46" xfId="0" applyNumberFormat="1" applyFont="1" applyFill="1" applyBorder="1" applyAlignment="1">
      <alignment horizontal="center" vertical="top" wrapText="1"/>
    </xf>
    <xf numFmtId="164" fontId="25" fillId="45" borderId="72" xfId="0" applyNumberFormat="1" applyFont="1" applyFill="1" applyBorder="1" applyAlignment="1">
      <alignment horizontal="center" vertical="top"/>
    </xf>
    <xf numFmtId="0" fontId="26" fillId="45" borderId="72" xfId="0" applyFont="1" applyFill="1" applyBorder="1" applyAlignment="1" applyProtection="1">
      <alignment horizontal="left" vertical="top" wrapText="1"/>
      <protection hidden="1"/>
    </xf>
    <xf numFmtId="0" fontId="26" fillId="0" borderId="72" xfId="0" applyFont="1" applyBorder="1" applyAlignment="1" applyProtection="1">
      <alignment horizontal="center" vertical="top"/>
      <protection hidden="1"/>
    </xf>
    <xf numFmtId="0" fontId="26" fillId="0" borderId="72" xfId="0" applyFont="1" applyBorder="1" applyAlignment="1" applyProtection="1">
      <alignment horizontal="center" vertical="top" wrapText="1"/>
      <protection hidden="1"/>
    </xf>
    <xf numFmtId="0" fontId="19" fillId="0" borderId="72" xfId="0" applyFont="1" applyBorder="1" applyAlignment="1" applyProtection="1">
      <alignment vertical="top" wrapText="1"/>
      <protection hidden="1"/>
    </xf>
    <xf numFmtId="0" fontId="19" fillId="0" borderId="72" xfId="0" applyFont="1" applyBorder="1" applyAlignment="1" applyProtection="1">
      <alignment vertical="top"/>
      <protection hidden="1"/>
    </xf>
    <xf numFmtId="0" fontId="20" fillId="0" borderId="73" xfId="0" applyFont="1" applyBorder="1" applyAlignment="1">
      <alignment horizontal="center" vertical="top" wrapText="1"/>
    </xf>
    <xf numFmtId="0" fontId="20" fillId="0" borderId="2" xfId="0" applyFont="1" applyBorder="1" applyAlignment="1">
      <alignment horizontal="center" vertical="top" wrapText="1"/>
    </xf>
    <xf numFmtId="0" fontId="32" fillId="0" borderId="2" xfId="0" applyFont="1" applyBorder="1" applyAlignment="1" applyProtection="1">
      <alignment horizontal="left" vertical="top" wrapText="1"/>
      <protection hidden="1"/>
    </xf>
    <xf numFmtId="0" fontId="32" fillId="0" borderId="2" xfId="0" applyFont="1" applyBorder="1" applyAlignment="1" applyProtection="1">
      <alignment horizontal="center" vertical="top" wrapText="1"/>
      <protection hidden="1"/>
    </xf>
    <xf numFmtId="0" fontId="19" fillId="0" borderId="2" xfId="0" applyFont="1" applyBorder="1" applyAlignment="1" applyProtection="1">
      <alignment horizontal="center" vertical="top" wrapText="1"/>
      <protection hidden="1"/>
    </xf>
    <xf numFmtId="0" fontId="28" fillId="0" borderId="0" xfId="0" applyFont="1" applyAlignment="1" applyProtection="1">
      <alignment horizontal="left" vertical="center" wrapText="1"/>
      <protection locked="0" hidden="1"/>
    </xf>
    <xf numFmtId="0" fontId="19" fillId="0" borderId="16" xfId="0" applyFont="1" applyBorder="1" applyAlignment="1" applyProtection="1">
      <alignment horizontal="left" vertical="top" wrapText="1"/>
      <protection hidden="1"/>
    </xf>
    <xf numFmtId="0" fontId="19" fillId="69" borderId="0" xfId="0" applyFont="1" applyFill="1" applyProtection="1">
      <protection locked="0"/>
    </xf>
    <xf numFmtId="0" fontId="80" fillId="69" borderId="0" xfId="0" applyFont="1" applyFill="1" applyProtection="1">
      <protection locked="0"/>
    </xf>
    <xf numFmtId="0" fontId="20" fillId="69" borderId="0" xfId="0" applyFont="1" applyFill="1" applyAlignment="1" applyProtection="1">
      <alignment horizontal="center" vertical="center" wrapText="1"/>
      <protection hidden="1"/>
    </xf>
    <xf numFmtId="0" fontId="19" fillId="69" borderId="0" xfId="0" applyFont="1" applyFill="1" applyAlignment="1" applyProtection="1">
      <alignment vertical="center" wrapText="1"/>
      <protection hidden="1"/>
    </xf>
    <xf numFmtId="0" fontId="19" fillId="69" borderId="0" xfId="0" applyFont="1" applyFill="1" applyProtection="1">
      <protection hidden="1"/>
    </xf>
    <xf numFmtId="0" fontId="28" fillId="0" borderId="0" xfId="0" applyFont="1" applyAlignment="1" applyProtection="1">
      <alignment vertical="justify" wrapText="1"/>
      <protection hidden="1"/>
    </xf>
    <xf numFmtId="0" fontId="28" fillId="0" borderId="0" xfId="0" applyFont="1" applyAlignment="1">
      <alignment horizontal="justify" vertical="center" wrapText="1"/>
    </xf>
    <xf numFmtId="0" fontId="25" fillId="0" borderId="0" xfId="0" applyFont="1" applyAlignment="1" applyProtection="1">
      <alignment horizontal="justify" vertical="top" wrapText="1"/>
      <protection hidden="1"/>
    </xf>
    <xf numFmtId="0" fontId="80" fillId="0" borderId="0" xfId="0" applyFont="1" applyAlignment="1" applyProtection="1">
      <alignment vertical="top"/>
      <protection locked="0"/>
    </xf>
    <xf numFmtId="0" fontId="26" fillId="0" borderId="0" xfId="0" applyFont="1" applyAlignment="1" applyProtection="1">
      <alignment horizontal="justify" wrapText="1"/>
      <protection hidden="1"/>
    </xf>
    <xf numFmtId="0" fontId="25" fillId="0" borderId="0" xfId="0" applyFont="1" applyAlignment="1">
      <alignment horizontal="left" wrapText="1"/>
    </xf>
    <xf numFmtId="0" fontId="26" fillId="0" borderId="0" xfId="0" applyFont="1" applyAlignment="1" applyProtection="1">
      <alignment horizontal="center" wrapText="1"/>
      <protection hidden="1"/>
    </xf>
    <xf numFmtId="0" fontId="26" fillId="0" borderId="0" xfId="0" applyFont="1" applyAlignment="1">
      <alignment horizontal="justify" wrapText="1"/>
    </xf>
    <xf numFmtId="0" fontId="27" fillId="45" borderId="2" xfId="0" applyFont="1" applyFill="1" applyBorder="1" applyAlignment="1">
      <alignment horizontal="center" vertical="center" wrapText="1"/>
    </xf>
    <xf numFmtId="0" fontId="28" fillId="0" borderId="2" xfId="0" applyFont="1" applyBorder="1" applyProtection="1">
      <protection locked="0"/>
    </xf>
    <xf numFmtId="0" fontId="270" fillId="0" borderId="0" xfId="0" applyFont="1" applyAlignment="1" applyProtection="1">
      <alignment horizontal="left" vertical="top" wrapText="1"/>
      <protection hidden="1"/>
    </xf>
    <xf numFmtId="14" fontId="19" fillId="0" borderId="2" xfId="0" applyNumberFormat="1" applyFont="1" applyBorder="1" applyAlignment="1">
      <alignment vertical="top" wrapText="1"/>
    </xf>
    <xf numFmtId="0" fontId="19" fillId="0" borderId="2" xfId="0" applyFont="1" applyBorder="1" applyAlignment="1">
      <alignment horizontal="left"/>
    </xf>
    <xf numFmtId="0" fontId="28" fillId="0" borderId="73" xfId="0" applyFont="1" applyBorder="1" applyAlignment="1">
      <alignment horizontal="justify" vertical="center" wrapText="1"/>
    </xf>
    <xf numFmtId="0" fontId="28" fillId="0" borderId="73" xfId="0" applyFont="1" applyBorder="1" applyAlignment="1">
      <alignment horizontal="center" vertical="center" wrapText="1"/>
    </xf>
    <xf numFmtId="0" fontId="28" fillId="0" borderId="82" xfId="0" applyFont="1" applyBorder="1" applyAlignment="1">
      <alignment horizontal="center" vertical="center" wrapText="1"/>
    </xf>
    <xf numFmtId="164" fontId="27" fillId="0" borderId="106" xfId="0" applyNumberFormat="1" applyFont="1" applyBorder="1" applyAlignment="1">
      <alignment horizontal="center" vertical="center" wrapText="1"/>
    </xf>
    <xf numFmtId="0" fontId="27" fillId="57" borderId="115" xfId="0" applyFont="1" applyFill="1" applyBorder="1" applyAlignment="1">
      <alignment horizontal="center" vertical="center" wrapText="1"/>
    </xf>
    <xf numFmtId="0" fontId="28" fillId="45" borderId="2" xfId="0" applyFont="1" applyFill="1" applyBorder="1" applyAlignment="1" applyProtection="1">
      <alignment horizontal="left" vertical="center" wrapText="1"/>
      <protection hidden="1"/>
    </xf>
    <xf numFmtId="0" fontId="28" fillId="0" borderId="82" xfId="0" applyFont="1" applyBorder="1" applyAlignment="1" applyProtection="1">
      <alignment horizontal="left" vertical="center" wrapText="1"/>
      <protection locked="0"/>
    </xf>
    <xf numFmtId="164" fontId="27" fillId="45" borderId="0" xfId="2" applyNumberFormat="1" applyFont="1" applyFill="1" applyAlignment="1" applyProtection="1">
      <alignment horizontal="center" vertical="center" wrapText="1"/>
      <protection hidden="1"/>
    </xf>
    <xf numFmtId="0" fontId="28" fillId="45" borderId="0" xfId="2" applyFont="1" applyFill="1" applyAlignment="1" applyProtection="1">
      <alignment horizontal="center" vertical="center" wrapText="1"/>
      <protection hidden="1"/>
    </xf>
    <xf numFmtId="164" fontId="27" fillId="5" borderId="0" xfId="2" applyNumberFormat="1" applyFont="1" applyFill="1" applyAlignment="1" applyProtection="1">
      <alignment horizontal="center" vertical="center" wrapText="1"/>
      <protection hidden="1"/>
    </xf>
    <xf numFmtId="0" fontId="28" fillId="5" borderId="0" xfId="2" applyFont="1" applyFill="1" applyAlignment="1" applyProtection="1">
      <alignment horizontal="center" vertical="center" wrapText="1"/>
      <protection hidden="1"/>
    </xf>
    <xf numFmtId="164" fontId="27" fillId="75" borderId="0" xfId="2" applyNumberFormat="1" applyFont="1" applyFill="1" applyAlignment="1" applyProtection="1">
      <alignment horizontal="center" vertical="center" wrapText="1"/>
      <protection hidden="1"/>
    </xf>
    <xf numFmtId="164" fontId="27" fillId="45" borderId="2" xfId="2" applyNumberFormat="1" applyFont="1" applyFill="1" applyBorder="1" applyAlignment="1">
      <alignment horizontal="center" vertical="top" wrapText="1"/>
    </xf>
    <xf numFmtId="0" fontId="28" fillId="0" borderId="2" xfId="2" applyFont="1" applyBorder="1" applyAlignment="1" applyProtection="1">
      <alignment vertical="top" wrapText="1"/>
      <protection hidden="1"/>
    </xf>
    <xf numFmtId="0" fontId="28" fillId="45" borderId="2" xfId="2" applyFont="1" applyFill="1" applyBorder="1" applyAlignment="1" applyProtection="1">
      <alignment horizontal="center" vertical="top" wrapText="1"/>
      <protection hidden="1"/>
    </xf>
    <xf numFmtId="49" fontId="19" fillId="0" borderId="72" xfId="0" applyNumberFormat="1" applyFont="1" applyBorder="1" applyAlignment="1" applyProtection="1">
      <alignment horizontal="left" vertical="top" wrapText="1"/>
      <protection hidden="1"/>
    </xf>
    <xf numFmtId="0" fontId="26" fillId="0" borderId="72" xfId="0" applyFont="1" applyBorder="1" applyAlignment="1" applyProtection="1">
      <alignment horizontal="left" vertical="top" wrapText="1"/>
      <protection hidden="1"/>
    </xf>
    <xf numFmtId="0" fontId="270" fillId="0" borderId="72" xfId="0" applyFont="1" applyBorder="1" applyAlignment="1" applyProtection="1">
      <alignment horizontal="left" vertical="top" wrapText="1"/>
      <protection hidden="1"/>
    </xf>
    <xf numFmtId="0" fontId="19" fillId="0" borderId="94" xfId="0" applyFont="1" applyBorder="1" applyAlignment="1" applyProtection="1">
      <alignment horizontal="left" vertical="center" wrapText="1"/>
      <protection hidden="1"/>
    </xf>
    <xf numFmtId="0" fontId="19" fillId="0" borderId="94" xfId="0" applyFont="1" applyBorder="1" applyAlignment="1">
      <alignment horizontal="left" vertical="center" wrapText="1"/>
    </xf>
    <xf numFmtId="164" fontId="20" fillId="0" borderId="92" xfId="0" applyNumberFormat="1" applyFont="1" applyBorder="1" applyAlignment="1" applyProtection="1">
      <alignment horizontal="center" vertical="top"/>
      <protection hidden="1"/>
    </xf>
    <xf numFmtId="0" fontId="77" fillId="44" borderId="49" xfId="44" applyProtection="1">
      <alignment horizontal="center" vertical="center"/>
      <protection hidden="1"/>
    </xf>
    <xf numFmtId="0" fontId="77" fillId="44" borderId="49" xfId="44">
      <alignment horizontal="center" vertical="center"/>
    </xf>
    <xf numFmtId="0" fontId="56" fillId="73" borderId="0" xfId="0" applyFont="1" applyFill="1" applyAlignment="1">
      <alignment horizontal="center"/>
    </xf>
    <xf numFmtId="0" fontId="0" fillId="4" borderId="22" xfId="0" applyFill="1" applyBorder="1" applyAlignment="1">
      <alignment horizontal="justify" vertical="top" wrapText="1"/>
    </xf>
    <xf numFmtId="0" fontId="0" fillId="4" borderId="23" xfId="0" applyFill="1" applyBorder="1" applyAlignment="1">
      <alignment horizontal="justify" vertical="top" wrapText="1"/>
    </xf>
    <xf numFmtId="0" fontId="0" fillId="4" borderId="18" xfId="0" applyFill="1" applyBorder="1" applyAlignment="1">
      <alignment horizontal="justify" vertical="top" wrapText="1"/>
    </xf>
    <xf numFmtId="0" fontId="0" fillId="4" borderId="25" xfId="0" applyFill="1" applyBorder="1" applyAlignment="1">
      <alignment horizontal="justify" vertical="top" wrapText="1"/>
    </xf>
    <xf numFmtId="0" fontId="0" fillId="4" borderId="0" xfId="0" applyFill="1" applyAlignment="1">
      <alignment horizontal="justify" vertical="top" wrapText="1"/>
    </xf>
    <xf numFmtId="0" fontId="0" fillId="4" borderId="14" xfId="0" applyFill="1" applyBorder="1" applyAlignment="1">
      <alignment horizontal="justify" vertical="top" wrapText="1"/>
    </xf>
    <xf numFmtId="0" fontId="0" fillId="4" borderId="24" xfId="0" applyFill="1" applyBorder="1" applyAlignment="1">
      <alignment horizontal="justify" vertical="top" wrapText="1"/>
    </xf>
    <xf numFmtId="0" fontId="0" fillId="4" borderId="19" xfId="0" applyFill="1" applyBorder="1" applyAlignment="1">
      <alignment horizontal="justify" vertical="top" wrapText="1"/>
    </xf>
    <xf numFmtId="0" fontId="0" fillId="4" borderId="6" xfId="0" applyFill="1" applyBorder="1" applyAlignment="1">
      <alignment horizontal="justify" vertical="top" wrapText="1"/>
    </xf>
    <xf numFmtId="0" fontId="0" fillId="0" borderId="0" xfId="0" applyAlignment="1">
      <alignment horizontal="justify" vertical="top" wrapText="1"/>
    </xf>
    <xf numFmtId="0" fontId="198" fillId="71" borderId="0" xfId="0" applyFont="1" applyFill="1" applyAlignment="1">
      <alignment horizontal="center" vertical="top" wrapText="1"/>
    </xf>
    <xf numFmtId="0" fontId="1" fillId="0" borderId="0" xfId="1" applyFill="1" applyAlignment="1"/>
    <xf numFmtId="0" fontId="88" fillId="71" borderId="20" xfId="0" applyFont="1" applyFill="1" applyBorder="1" applyAlignment="1">
      <alignment horizontal="center" vertical="top" wrapText="1"/>
    </xf>
    <xf numFmtId="0" fontId="88" fillId="71" borderId="12" xfId="0" applyFont="1" applyFill="1" applyBorder="1" applyAlignment="1">
      <alignment horizontal="center" vertical="top" wrapText="1"/>
    </xf>
    <xf numFmtId="0" fontId="88" fillId="71" borderId="17" xfId="0" applyFont="1" applyFill="1" applyBorder="1" applyAlignment="1">
      <alignment horizontal="center" vertical="top" wrapText="1"/>
    </xf>
    <xf numFmtId="0" fontId="19" fillId="0" borderId="0" xfId="0" applyFont="1" applyAlignment="1">
      <alignment horizontal="center"/>
    </xf>
    <xf numFmtId="0" fontId="19" fillId="0" borderId="0" xfId="0" applyFont="1" applyAlignment="1">
      <alignment horizontal="center" vertical="top"/>
    </xf>
    <xf numFmtId="0" fontId="77" fillId="44" borderId="49" xfId="44" applyAlignment="1">
      <alignment horizontal="center" vertical="top"/>
    </xf>
    <xf numFmtId="0" fontId="23" fillId="0" borderId="0" xfId="0" applyFont="1" applyAlignment="1" applyProtection="1">
      <alignment horizontal="center" vertical="center" wrapText="1"/>
      <protection locked="0"/>
    </xf>
    <xf numFmtId="0" fontId="166" fillId="3" borderId="15" xfId="0" applyFont="1" applyFill="1" applyBorder="1" applyAlignment="1">
      <alignment horizontal="center" vertical="center" wrapText="1"/>
    </xf>
    <xf numFmtId="0" fontId="166" fillId="3" borderId="7" xfId="0" applyFont="1" applyFill="1" applyBorder="1" applyAlignment="1">
      <alignment horizontal="center" vertical="center" wrapText="1"/>
    </xf>
    <xf numFmtId="0" fontId="166" fillId="3" borderId="20" xfId="0" applyFont="1" applyFill="1" applyBorder="1" applyAlignment="1">
      <alignment horizontal="center" vertical="center" wrapText="1"/>
    </xf>
    <xf numFmtId="0" fontId="166" fillId="3" borderId="12" xfId="0" applyFont="1" applyFill="1" applyBorder="1" applyAlignment="1">
      <alignment horizontal="center" vertical="center" wrapText="1"/>
    </xf>
    <xf numFmtId="0" fontId="166" fillId="3" borderId="17" xfId="0" applyFont="1" applyFill="1" applyBorder="1" applyAlignment="1">
      <alignment horizontal="center" vertical="center" wrapText="1"/>
    </xf>
    <xf numFmtId="0" fontId="20" fillId="0" borderId="0" xfId="0" applyFont="1" applyAlignment="1">
      <alignment horizontal="center"/>
    </xf>
    <xf numFmtId="0" fontId="1" fillId="0" borderId="0" xfId="1" applyAlignment="1">
      <alignment horizontal="center" vertical="top" wrapText="1"/>
    </xf>
    <xf numFmtId="0" fontId="19" fillId="0" borderId="0" xfId="0" applyFont="1" applyAlignment="1">
      <alignment horizontal="center" vertical="top" wrapText="1"/>
    </xf>
    <xf numFmtId="0" fontId="108" fillId="3" borderId="15" xfId="0" applyFont="1" applyFill="1" applyBorder="1" applyAlignment="1">
      <alignment horizontal="center" vertical="center" wrapText="1"/>
    </xf>
    <xf numFmtId="0" fontId="108" fillId="3" borderId="7" xfId="0" applyFont="1" applyFill="1" applyBorder="1" applyAlignment="1">
      <alignment horizontal="center" vertical="center" wrapText="1"/>
    </xf>
    <xf numFmtId="0" fontId="159" fillId="3" borderId="15" xfId="0" applyFont="1" applyFill="1" applyBorder="1" applyAlignment="1">
      <alignment horizontal="center" vertical="center" wrapText="1"/>
    </xf>
    <xf numFmtId="0" fontId="159" fillId="3" borderId="7" xfId="0" applyFont="1" applyFill="1" applyBorder="1" applyAlignment="1">
      <alignment horizontal="center" vertical="center" wrapText="1"/>
    </xf>
    <xf numFmtId="0" fontId="108" fillId="3" borderId="15" xfId="0" applyFont="1" applyFill="1" applyBorder="1" applyAlignment="1">
      <alignment horizontal="justify" vertical="center" wrapText="1"/>
    </xf>
    <xf numFmtId="0" fontId="108" fillId="3" borderId="7" xfId="0" applyFont="1" applyFill="1" applyBorder="1" applyAlignment="1">
      <alignment horizontal="justify" vertical="center" wrapText="1"/>
    </xf>
    <xf numFmtId="0" fontId="29" fillId="62" borderId="111" xfId="0" applyFont="1" applyFill="1" applyBorder="1" applyAlignment="1">
      <alignment horizontal="center" vertical="center" wrapText="1"/>
    </xf>
    <xf numFmtId="0" fontId="29" fillId="62" borderId="108" xfId="0" applyFont="1" applyFill="1" applyBorder="1" applyAlignment="1">
      <alignment horizontal="center" vertical="center" wrapText="1"/>
    </xf>
    <xf numFmtId="0" fontId="29" fillId="62" borderId="109" xfId="0" applyFont="1" applyFill="1" applyBorder="1" applyAlignment="1">
      <alignment horizontal="center" vertical="center" wrapText="1"/>
    </xf>
    <xf numFmtId="0" fontId="29" fillId="62" borderId="110" xfId="0" applyFont="1" applyFill="1" applyBorder="1" applyAlignment="1">
      <alignment horizontal="center" vertical="center" wrapText="1"/>
    </xf>
    <xf numFmtId="0" fontId="195" fillId="0" borderId="20" xfId="0" applyFont="1" applyBorder="1" applyAlignment="1">
      <alignment horizontal="center" vertical="center" wrapText="1"/>
    </xf>
    <xf numFmtId="0" fontId="195" fillId="0" borderId="12" xfId="0" applyFont="1" applyBorder="1" applyAlignment="1">
      <alignment horizontal="center" vertical="center"/>
    </xf>
    <xf numFmtId="0" fontId="195" fillId="0" borderId="17" xfId="0" applyFont="1" applyBorder="1" applyAlignment="1">
      <alignment horizontal="center" vertical="center"/>
    </xf>
    <xf numFmtId="0" fontId="108" fillId="3" borderId="15" xfId="0" applyFont="1" applyFill="1" applyBorder="1" applyAlignment="1">
      <alignment horizontal="center" vertical="center"/>
    </xf>
    <xf numFmtId="0" fontId="108" fillId="3" borderId="7" xfId="0" applyFont="1" applyFill="1" applyBorder="1" applyAlignment="1">
      <alignment horizontal="center" vertical="center"/>
    </xf>
    <xf numFmtId="0" fontId="90" fillId="0" borderId="0" xfId="0" applyFont="1" applyAlignment="1">
      <alignment horizontal="justify" vertical="top" wrapText="1"/>
    </xf>
    <xf numFmtId="0" fontId="1" fillId="4" borderId="0" xfId="1" applyFill="1" applyAlignment="1">
      <alignment horizontal="center" vertical="center" wrapText="1"/>
    </xf>
    <xf numFmtId="0" fontId="24" fillId="3" borderId="59" xfId="0" applyFont="1" applyFill="1" applyBorder="1" applyAlignment="1" applyProtection="1">
      <alignment horizontal="center" vertical="center" wrapText="1"/>
      <protection hidden="1"/>
    </xf>
    <xf numFmtId="0" fontId="24" fillId="3" borderId="62" xfId="0" applyFont="1" applyFill="1" applyBorder="1" applyAlignment="1" applyProtection="1">
      <alignment horizontal="center" vertical="center" wrapText="1"/>
      <protection hidden="1"/>
    </xf>
    <xf numFmtId="0" fontId="24" fillId="3" borderId="60" xfId="0" applyFont="1" applyFill="1" applyBorder="1" applyAlignment="1" applyProtection="1">
      <alignment horizontal="center" vertical="center" wrapText="1"/>
      <protection hidden="1"/>
    </xf>
    <xf numFmtId="0" fontId="24" fillId="3" borderId="48" xfId="0" applyFont="1" applyFill="1" applyBorder="1" applyAlignment="1" applyProtection="1">
      <alignment horizontal="center" vertical="center" wrapText="1"/>
      <protection hidden="1"/>
    </xf>
    <xf numFmtId="0" fontId="24" fillId="3" borderId="26" xfId="0" applyFont="1" applyFill="1" applyBorder="1" applyAlignment="1" applyProtection="1">
      <alignment horizontal="center" vertical="center" wrapText="1"/>
      <protection hidden="1"/>
    </xf>
    <xf numFmtId="0" fontId="24" fillId="3" borderId="0" xfId="0" applyFont="1" applyFill="1" applyAlignment="1" applyProtection="1">
      <alignment horizontal="center" vertical="center" wrapText="1"/>
      <protection hidden="1"/>
    </xf>
    <xf numFmtId="0" fontId="24" fillId="3" borderId="50" xfId="0" applyFont="1" applyFill="1" applyBorder="1" applyAlignment="1" applyProtection="1">
      <alignment horizontal="center" vertical="center" wrapText="1"/>
      <protection hidden="1"/>
    </xf>
    <xf numFmtId="0" fontId="20" fillId="46" borderId="52" xfId="0" applyFont="1" applyFill="1" applyBorder="1" applyAlignment="1" applyProtection="1">
      <alignment horizontal="center" vertical="center" wrapText="1"/>
      <protection hidden="1"/>
    </xf>
    <xf numFmtId="0" fontId="20" fillId="46" borderId="53" xfId="0" applyFont="1" applyFill="1" applyBorder="1" applyAlignment="1" applyProtection="1">
      <alignment horizontal="center" vertical="center" wrapText="1"/>
      <protection hidden="1"/>
    </xf>
    <xf numFmtId="0" fontId="20" fillId="46" borderId="54" xfId="0" applyFont="1" applyFill="1" applyBorder="1" applyAlignment="1" applyProtection="1">
      <alignment horizontal="center" vertical="center" wrapText="1"/>
      <protection hidden="1"/>
    </xf>
    <xf numFmtId="0" fontId="82" fillId="46" borderId="56" xfId="0" applyFont="1" applyFill="1" applyBorder="1" applyAlignment="1" applyProtection="1">
      <alignment horizontal="center" vertical="center" wrapText="1"/>
      <protection hidden="1"/>
    </xf>
    <xf numFmtId="0" fontId="82" fillId="46" borderId="57" xfId="0" applyFont="1" applyFill="1" applyBorder="1" applyAlignment="1" applyProtection="1">
      <alignment horizontal="center" vertical="center" wrapText="1"/>
      <protection hidden="1"/>
    </xf>
    <xf numFmtId="0" fontId="82" fillId="46" borderId="58" xfId="0" applyFont="1" applyFill="1" applyBorder="1" applyAlignment="1" applyProtection="1">
      <alignment horizontal="center" vertical="center" wrapText="1"/>
      <protection hidden="1"/>
    </xf>
    <xf numFmtId="0" fontId="197" fillId="0" borderId="0" xfId="0" applyFont="1" applyAlignment="1" applyProtection="1">
      <alignment horizontal="center" vertical="center" wrapText="1"/>
      <protection locked="0"/>
    </xf>
    <xf numFmtId="0" fontId="197" fillId="0" borderId="112" xfId="0" applyFont="1" applyBorder="1" applyAlignment="1" applyProtection="1">
      <alignment horizontal="center" vertical="center" wrapText="1"/>
      <protection locked="0"/>
    </xf>
    <xf numFmtId="0" fontId="25" fillId="0" borderId="64" xfId="0" applyFont="1" applyBorder="1" applyAlignment="1" applyProtection="1">
      <alignment horizontal="center" vertical="center" wrapText="1"/>
      <protection hidden="1"/>
    </xf>
    <xf numFmtId="0" fontId="25" fillId="0" borderId="62" xfId="0" applyFont="1" applyBorder="1" applyAlignment="1" applyProtection="1">
      <alignment horizontal="center" vertical="center" wrapText="1"/>
      <protection hidden="1"/>
    </xf>
    <xf numFmtId="0" fontId="25" fillId="0" borderId="66" xfId="0" applyFont="1" applyBorder="1" applyAlignment="1" applyProtection="1">
      <alignment horizontal="center" vertical="center" wrapText="1"/>
      <protection hidden="1"/>
    </xf>
    <xf numFmtId="0" fontId="25" fillId="0" borderId="67" xfId="0" applyFont="1" applyBorder="1" applyAlignment="1" applyProtection="1">
      <alignment horizontal="center" vertical="center" wrapText="1"/>
      <protection hidden="1"/>
    </xf>
    <xf numFmtId="0" fontId="26" fillId="0" borderId="69" xfId="0" applyFont="1" applyBorder="1" applyAlignment="1" applyProtection="1">
      <alignment horizontal="center" vertical="center" wrapText="1"/>
      <protection hidden="1"/>
    </xf>
    <xf numFmtId="0" fontId="26" fillId="0" borderId="70" xfId="0" applyFont="1" applyBorder="1" applyAlignment="1" applyProtection="1">
      <alignment horizontal="center" vertical="center" wrapText="1"/>
      <protection hidden="1"/>
    </xf>
    <xf numFmtId="0" fontId="26" fillId="0" borderId="71" xfId="0" applyFont="1" applyBorder="1" applyAlignment="1" applyProtection="1">
      <alignment horizontal="center" vertical="center" wrapText="1"/>
      <protection hidden="1"/>
    </xf>
    <xf numFmtId="0" fontId="65" fillId="37" borderId="2" xfId="0" applyFont="1" applyFill="1" applyBorder="1" applyAlignment="1" applyProtection="1">
      <alignment horizontal="center" vertical="center" wrapText="1"/>
      <protection hidden="1"/>
    </xf>
    <xf numFmtId="0" fontId="65" fillId="37" borderId="42" xfId="0" applyFont="1" applyFill="1" applyBorder="1" applyAlignment="1" applyProtection="1">
      <alignment horizontal="center" vertical="center" wrapText="1"/>
      <protection hidden="1"/>
    </xf>
    <xf numFmtId="0" fontId="66" fillId="37" borderId="9" xfId="0" applyFont="1" applyFill="1" applyBorder="1" applyAlignment="1" applyProtection="1">
      <alignment horizontal="center" vertical="center" wrapText="1"/>
      <protection hidden="1"/>
    </xf>
    <xf numFmtId="0" fontId="66" fillId="37" borderId="9" xfId="0" applyFont="1" applyFill="1" applyBorder="1" applyAlignment="1" applyProtection="1">
      <alignment horizontal="center" vertical="center"/>
      <protection hidden="1"/>
    </xf>
    <xf numFmtId="0" fontId="66" fillId="37" borderId="19" xfId="0" applyFont="1" applyFill="1" applyBorder="1" applyAlignment="1" applyProtection="1">
      <alignment horizontal="center" vertical="center"/>
      <protection hidden="1"/>
    </xf>
    <xf numFmtId="0" fontId="63" fillId="5" borderId="2" xfId="0" applyFont="1" applyFill="1" applyBorder="1" applyAlignment="1" applyProtection="1">
      <alignment horizontal="center" vertical="center" wrapText="1"/>
      <protection hidden="1"/>
    </xf>
    <xf numFmtId="0" fontId="63" fillId="5" borderId="42" xfId="0" applyFont="1" applyFill="1" applyBorder="1" applyAlignment="1" applyProtection="1">
      <alignment horizontal="center" vertical="center" wrapText="1"/>
      <protection hidden="1"/>
    </xf>
    <xf numFmtId="0" fontId="60" fillId="3" borderId="39" xfId="0" applyFont="1" applyFill="1" applyBorder="1" applyAlignment="1" applyProtection="1">
      <alignment horizontal="center" vertical="center" wrapText="1"/>
      <protection hidden="1"/>
    </xf>
    <xf numFmtId="0" fontId="60" fillId="3" borderId="2" xfId="0" applyFont="1" applyFill="1" applyBorder="1" applyAlignment="1" applyProtection="1">
      <alignment horizontal="center" vertical="center" wrapText="1"/>
      <protection hidden="1"/>
    </xf>
    <xf numFmtId="0" fontId="59" fillId="3" borderId="40" xfId="0" applyFont="1" applyFill="1" applyBorder="1" applyAlignment="1" applyProtection="1">
      <alignment horizontal="center" vertical="center" wrapText="1"/>
      <protection hidden="1"/>
    </xf>
    <xf numFmtId="0" fontId="59" fillId="3" borderId="42" xfId="0" applyFont="1" applyFill="1" applyBorder="1" applyAlignment="1" applyProtection="1">
      <alignment horizontal="center" vertical="center" wrapText="1"/>
      <protection hidden="1"/>
    </xf>
    <xf numFmtId="0" fontId="66" fillId="37" borderId="0" xfId="0" applyFont="1" applyFill="1" applyAlignment="1" applyProtection="1">
      <alignment horizontal="center" vertical="center"/>
      <protection hidden="1"/>
    </xf>
    <xf numFmtId="0" fontId="77" fillId="65" borderId="91" xfId="45" applyAlignment="1" applyProtection="1">
      <alignment horizontal="left" vertical="center"/>
      <protection hidden="1"/>
    </xf>
    <xf numFmtId="0" fontId="77" fillId="65" borderId="91" xfId="45" applyProtection="1">
      <alignment horizontal="center" vertical="center"/>
      <protection hidden="1"/>
    </xf>
    <xf numFmtId="0" fontId="24" fillId="3" borderId="20" xfId="0" applyFont="1" applyFill="1" applyBorder="1" applyAlignment="1" applyProtection="1">
      <alignment horizontal="center" vertical="center"/>
      <protection hidden="1"/>
    </xf>
    <xf numFmtId="0" fontId="24" fillId="3" borderId="12" xfId="0" applyFont="1" applyFill="1" applyBorder="1" applyAlignment="1" applyProtection="1">
      <alignment horizontal="center" vertical="center"/>
      <protection hidden="1"/>
    </xf>
    <xf numFmtId="0" fontId="24" fillId="3" borderId="17" xfId="0" applyFont="1" applyFill="1" applyBorder="1" applyAlignment="1" applyProtection="1">
      <alignment horizontal="center" vertical="center"/>
      <protection hidden="1"/>
    </xf>
    <xf numFmtId="0" fontId="24" fillId="3" borderId="2" xfId="0" applyFont="1" applyFill="1" applyBorder="1" applyAlignment="1" applyProtection="1">
      <alignment horizontal="center" vertical="center" wrapText="1"/>
      <protection hidden="1"/>
    </xf>
    <xf numFmtId="0" fontId="110" fillId="0" borderId="0" xfId="0" applyFont="1" applyAlignment="1">
      <alignment horizontal="center" vertical="center" wrapText="1"/>
    </xf>
    <xf numFmtId="0" fontId="1" fillId="44" borderId="49" xfId="1" applyFill="1" applyBorder="1" applyAlignment="1">
      <alignment horizontal="center" vertical="center"/>
    </xf>
    <xf numFmtId="0" fontId="74" fillId="44" borderId="49" xfId="1" applyFont="1" applyFill="1" applyBorder="1" applyAlignment="1">
      <alignment horizontal="center" vertical="center"/>
    </xf>
    <xf numFmtId="0" fontId="256" fillId="44" borderId="49" xfId="1" applyFont="1" applyFill="1" applyBorder="1" applyAlignment="1">
      <alignment horizontal="center" vertical="center"/>
    </xf>
    <xf numFmtId="0" fontId="19" fillId="0" borderId="0" xfId="0" applyFont="1" applyAlignment="1" applyProtection="1">
      <alignment horizontal="left"/>
      <protection hidden="1"/>
    </xf>
    <xf numFmtId="0" fontId="20" fillId="2" borderId="1" xfId="0" applyFont="1" applyFill="1" applyBorder="1" applyAlignment="1" applyProtection="1">
      <alignment horizontal="left"/>
      <protection hidden="1"/>
    </xf>
    <xf numFmtId="0" fontId="19" fillId="0" borderId="0" xfId="0" applyFont="1" applyAlignment="1" applyProtection="1">
      <alignment horizontal="left" indent="2"/>
      <protection hidden="1"/>
    </xf>
    <xf numFmtId="0" fontId="19" fillId="0" borderId="0" xfId="0" applyFont="1" applyAlignment="1" applyProtection="1">
      <alignment horizontal="left" indent="2"/>
      <protection locked="0" hidden="1"/>
    </xf>
    <xf numFmtId="0" fontId="19" fillId="0" borderId="0" xfId="0" applyFont="1" applyAlignment="1" applyProtection="1">
      <alignment horizontal="left" wrapText="1"/>
      <protection hidden="1"/>
    </xf>
    <xf numFmtId="0" fontId="256" fillId="2" borderId="1" xfId="1" applyFont="1" applyFill="1" applyBorder="1" applyAlignment="1" applyProtection="1">
      <alignment horizontal="left"/>
      <protection hidden="1"/>
    </xf>
    <xf numFmtId="0" fontId="19" fillId="0" borderId="0" xfId="0" applyFont="1" applyAlignment="1" applyProtection="1">
      <alignment vertical="center" wrapText="1"/>
      <protection hidden="1"/>
    </xf>
    <xf numFmtId="0" fontId="19" fillId="0" borderId="0" xfId="0" applyFont="1" applyAlignment="1" applyProtection="1">
      <alignment horizontal="left" vertical="top" wrapText="1"/>
      <protection hidden="1"/>
    </xf>
    <xf numFmtId="0" fontId="19" fillId="4" borderId="0" xfId="0" applyFont="1" applyFill="1" applyAlignment="1" applyProtection="1">
      <alignment horizontal="left" indent="2"/>
      <protection hidden="1"/>
    </xf>
    <xf numFmtId="0" fontId="19" fillId="59" borderId="0" xfId="0" applyFont="1" applyFill="1" applyAlignment="1" applyProtection="1">
      <alignment horizontal="center" vertical="center" wrapText="1"/>
      <protection hidden="1"/>
    </xf>
    <xf numFmtId="0" fontId="256" fillId="4" borderId="0" xfId="1" applyFont="1" applyFill="1" applyAlignment="1" applyProtection="1">
      <alignment horizontal="center"/>
      <protection locked="0"/>
    </xf>
    <xf numFmtId="0" fontId="20" fillId="0" borderId="0" xfId="0" applyFont="1" applyAlignment="1" applyProtection="1">
      <alignment horizontal="left"/>
      <protection hidden="1"/>
    </xf>
    <xf numFmtId="0" fontId="20" fillId="0" borderId="19" xfId="0" applyFont="1" applyBorder="1" applyAlignment="1" applyProtection="1">
      <alignment horizontal="left"/>
      <protection hidden="1"/>
    </xf>
    <xf numFmtId="0" fontId="80" fillId="0" borderId="0" xfId="0" applyFont="1"/>
    <xf numFmtId="0" fontId="0" fillId="0" borderId="0" xfId="0"/>
    <xf numFmtId="0" fontId="20" fillId="0" borderId="1" xfId="0" applyFont="1" applyBorder="1" applyAlignment="1" applyProtection="1">
      <alignment horizontal="left"/>
      <protection hidden="1"/>
    </xf>
    <xf numFmtId="0" fontId="2" fillId="0" borderId="20" xfId="0" applyFont="1" applyBorder="1" applyAlignment="1">
      <alignment horizontal="left" vertical="center"/>
    </xf>
    <xf numFmtId="0" fontId="2" fillId="0" borderId="12" xfId="0" applyFont="1" applyBorder="1" applyAlignment="1">
      <alignment horizontal="left" vertical="center"/>
    </xf>
    <xf numFmtId="0" fontId="2" fillId="0" borderId="17" xfId="0" applyFont="1" applyBorder="1" applyAlignment="1">
      <alignment horizontal="left" vertical="center"/>
    </xf>
    <xf numFmtId="0" fontId="14" fillId="0" borderId="20" xfId="0" applyFont="1" applyBorder="1" applyAlignment="1">
      <alignment horizontal="center" vertical="center"/>
    </xf>
    <xf numFmtId="0" fontId="14" fillId="0" borderId="17" xfId="0" applyFont="1" applyBorder="1" applyAlignment="1">
      <alignment horizontal="center" vertical="center"/>
    </xf>
    <xf numFmtId="0" fontId="5" fillId="0" borderId="20" xfId="0" applyFont="1" applyBorder="1" applyAlignment="1">
      <alignment horizontal="left" vertical="center"/>
    </xf>
    <xf numFmtId="0" fontId="5" fillId="0" borderId="12" xfId="0" applyFont="1" applyBorder="1" applyAlignment="1">
      <alignment horizontal="left" vertical="center"/>
    </xf>
    <xf numFmtId="0" fontId="5" fillId="0" borderId="17" xfId="0" applyFont="1" applyBorder="1" applyAlignment="1">
      <alignment horizontal="left" vertical="center"/>
    </xf>
    <xf numFmtId="0" fontId="7" fillId="3" borderId="19" xfId="0" applyFont="1" applyFill="1" applyBorder="1" applyAlignment="1">
      <alignment horizontal="left" vertical="center" wrapText="1"/>
    </xf>
    <xf numFmtId="0" fontId="18" fillId="3" borderId="19" xfId="0" applyFont="1" applyFill="1" applyBorder="1" applyAlignment="1">
      <alignment horizontal="center" vertical="center" wrapText="1"/>
    </xf>
    <xf numFmtId="0" fontId="2" fillId="0" borderId="20" xfId="0" applyFont="1" applyBorder="1" applyAlignment="1">
      <alignment horizontal="left" vertical="center" wrapText="1"/>
    </xf>
    <xf numFmtId="0" fontId="2" fillId="0" borderId="12" xfId="0" applyFont="1" applyBorder="1" applyAlignment="1">
      <alignment horizontal="left" vertical="center" wrapText="1"/>
    </xf>
    <xf numFmtId="0" fontId="2" fillId="0" borderId="17" xfId="0" applyFont="1" applyBorder="1" applyAlignment="1">
      <alignment horizontal="left" vertical="center" wrapText="1"/>
    </xf>
    <xf numFmtId="0" fontId="11" fillId="0" borderId="20" xfId="0" applyFont="1" applyBorder="1" applyAlignment="1">
      <alignment horizontal="center" vertical="center"/>
    </xf>
    <xf numFmtId="0" fontId="11" fillId="0" borderId="17" xfId="0" applyFont="1" applyBorder="1" applyAlignment="1">
      <alignment horizontal="center" vertical="center"/>
    </xf>
    <xf numFmtId="0" fontId="5" fillId="0" borderId="20" xfId="0" applyFont="1" applyBorder="1" applyAlignment="1">
      <alignment horizontal="left" vertical="center" wrapText="1"/>
    </xf>
    <xf numFmtId="0" fontId="5" fillId="0" borderId="12" xfId="0" applyFont="1" applyBorder="1" applyAlignment="1">
      <alignment horizontal="left" vertical="center" wrapText="1"/>
    </xf>
    <xf numFmtId="0" fontId="5" fillId="0" borderId="17" xfId="0" applyFont="1" applyBorder="1" applyAlignment="1">
      <alignment horizontal="left" vertical="center" wrapText="1"/>
    </xf>
    <xf numFmtId="0" fontId="3" fillId="0" borderId="15" xfId="0" applyFont="1" applyBorder="1" applyAlignment="1">
      <alignment horizontal="center" vertical="center" wrapText="1"/>
    </xf>
    <xf numFmtId="0" fontId="3" fillId="0" borderId="7" xfId="0" applyFont="1" applyBorder="1" applyAlignment="1">
      <alignment horizontal="center" vertical="center" wrapText="1"/>
    </xf>
    <xf numFmtId="0" fontId="2" fillId="0" borderId="22" xfId="0" applyFont="1" applyBorder="1" applyAlignment="1">
      <alignment horizontal="left" vertical="center" wrapText="1"/>
    </xf>
    <xf numFmtId="0" fontId="2" fillId="0" borderId="23" xfId="0" applyFont="1" applyBorder="1" applyAlignment="1">
      <alignment horizontal="left" vertical="center" wrapText="1"/>
    </xf>
    <xf numFmtId="0" fontId="2" fillId="0" borderId="18" xfId="0" applyFont="1" applyBorder="1" applyAlignment="1">
      <alignment horizontal="left" vertical="center" wrapText="1"/>
    </xf>
    <xf numFmtId="0" fontId="2" fillId="0" borderId="24" xfId="0" applyFont="1" applyBorder="1" applyAlignment="1">
      <alignment horizontal="left" vertical="center" wrapText="1"/>
    </xf>
    <xf numFmtId="0" fontId="2" fillId="0" borderId="19" xfId="0" applyFont="1" applyBorder="1" applyAlignment="1">
      <alignment horizontal="left" vertical="center" wrapText="1"/>
    </xf>
    <xf numFmtId="0" fontId="2" fillId="0" borderId="6" xfId="0" applyFont="1" applyBorder="1" applyAlignment="1">
      <alignment horizontal="left" vertical="center" wrapText="1"/>
    </xf>
    <xf numFmtId="0" fontId="2" fillId="0" borderId="15" xfId="0" applyFont="1" applyBorder="1" applyAlignment="1">
      <alignment horizontal="center" vertical="center" wrapText="1"/>
    </xf>
    <xf numFmtId="0" fontId="2" fillId="0" borderId="7" xfId="0" applyFont="1" applyBorder="1" applyAlignment="1">
      <alignment horizontal="center" vertical="center" wrapText="1"/>
    </xf>
    <xf numFmtId="0" fontId="14" fillId="0" borderId="22" xfId="0" applyFont="1" applyBorder="1" applyAlignment="1">
      <alignment horizontal="center" vertical="center" wrapText="1"/>
    </xf>
    <xf numFmtId="0" fontId="14" fillId="0" borderId="18" xfId="0" applyFont="1" applyBorder="1" applyAlignment="1">
      <alignment horizontal="center" vertical="center" wrapText="1"/>
    </xf>
    <xf numFmtId="0" fontId="14" fillId="0" borderId="24" xfId="0" applyFont="1" applyBorder="1" applyAlignment="1">
      <alignment horizontal="center" vertical="center" wrapText="1"/>
    </xf>
    <xf numFmtId="0" fontId="14" fillId="0" borderId="6" xfId="0" applyFont="1" applyBorder="1" applyAlignment="1">
      <alignment horizontal="center" vertical="center" wrapText="1"/>
    </xf>
    <xf numFmtId="0" fontId="12" fillId="0" borderId="20" xfId="0" applyFont="1" applyBorder="1" applyAlignment="1">
      <alignment vertical="center"/>
    </xf>
    <xf numFmtId="0" fontId="12" fillId="0" borderId="17" xfId="0" applyFont="1" applyBorder="1" applyAlignment="1">
      <alignment vertical="center"/>
    </xf>
    <xf numFmtId="0" fontId="14" fillId="0" borderId="22" xfId="0" applyFont="1" applyBorder="1" applyAlignment="1">
      <alignment horizontal="center" vertical="center"/>
    </xf>
    <xf numFmtId="0" fontId="14" fillId="0" borderId="18" xfId="0" applyFont="1" applyBorder="1" applyAlignment="1">
      <alignment horizontal="center" vertical="center"/>
    </xf>
    <xf numFmtId="0" fontId="2" fillId="0" borderId="22" xfId="0" applyFont="1" applyBorder="1" applyAlignment="1">
      <alignment horizontal="justify" vertical="top" wrapText="1"/>
    </xf>
    <xf numFmtId="0" fontId="2" fillId="0" borderId="23" xfId="0" applyFont="1" applyBorder="1" applyAlignment="1">
      <alignment horizontal="justify" vertical="top" wrapText="1"/>
    </xf>
    <xf numFmtId="0" fontId="2" fillId="0" borderId="18" xfId="0" applyFont="1" applyBorder="1" applyAlignment="1">
      <alignment horizontal="justify" vertical="top" wrapText="1"/>
    </xf>
    <xf numFmtId="0" fontId="2" fillId="0" borderId="20" xfId="0" applyFont="1" applyBorder="1" applyAlignment="1">
      <alignment horizontal="justify" vertical="top"/>
    </xf>
    <xf numFmtId="0" fontId="2" fillId="0" borderId="12" xfId="0" applyFont="1" applyBorder="1" applyAlignment="1">
      <alignment horizontal="justify" vertical="top"/>
    </xf>
    <xf numFmtId="0" fontId="2" fillId="0" borderId="17" xfId="0" applyFont="1" applyBorder="1" applyAlignment="1">
      <alignment horizontal="justify" vertical="top"/>
    </xf>
    <xf numFmtId="0" fontId="14" fillId="0" borderId="20" xfId="0" applyFont="1" applyBorder="1" applyAlignment="1">
      <alignment horizontal="justify" vertical="center" wrapText="1"/>
    </xf>
    <xf numFmtId="0" fontId="14" fillId="0" borderId="17" xfId="0" applyFont="1" applyBorder="1" applyAlignment="1">
      <alignment horizontal="justify" vertical="center" wrapText="1"/>
    </xf>
    <xf numFmtId="0" fontId="5" fillId="0" borderId="20" xfId="0" applyFont="1" applyBorder="1" applyAlignment="1">
      <alignment horizontal="justify" vertical="top"/>
    </xf>
    <xf numFmtId="0" fontId="5" fillId="0" borderId="12" xfId="0" applyFont="1" applyBorder="1" applyAlignment="1">
      <alignment horizontal="justify" vertical="top"/>
    </xf>
    <xf numFmtId="0" fontId="5" fillId="0" borderId="17" xfId="0" applyFont="1" applyBorder="1" applyAlignment="1">
      <alignment horizontal="justify" vertical="top"/>
    </xf>
    <xf numFmtId="0" fontId="14" fillId="0" borderId="20" xfId="0" applyFont="1" applyBorder="1" applyAlignment="1">
      <alignment horizontal="center" vertical="center" wrapText="1"/>
    </xf>
    <xf numFmtId="0" fontId="14" fillId="0" borderId="17" xfId="0" applyFont="1" applyBorder="1" applyAlignment="1">
      <alignment horizontal="center" vertical="center" wrapText="1"/>
    </xf>
    <xf numFmtId="0" fontId="11" fillId="0" borderId="20" xfId="0" applyFont="1" applyBorder="1" applyAlignment="1">
      <alignment horizontal="center" vertical="center" wrapText="1"/>
    </xf>
    <xf numFmtId="0" fontId="11" fillId="0" borderId="17" xfId="0" applyFont="1" applyBorder="1" applyAlignment="1">
      <alignment horizontal="center" vertical="center" wrapText="1"/>
    </xf>
    <xf numFmtId="0" fontId="12" fillId="0" borderId="20" xfId="0" applyFont="1" applyBorder="1" applyAlignment="1">
      <alignment vertical="center" wrapText="1"/>
    </xf>
    <xf numFmtId="0" fontId="12" fillId="0" borderId="17" xfId="0" applyFont="1" applyBorder="1" applyAlignment="1">
      <alignment vertical="center" wrapText="1"/>
    </xf>
    <xf numFmtId="0" fontId="15" fillId="0" borderId="0" xfId="0" applyFont="1" applyAlignment="1">
      <alignment horizontal="left" vertical="center"/>
    </xf>
    <xf numFmtId="0" fontId="5" fillId="5" borderId="20" xfId="0" applyFont="1" applyFill="1" applyBorder="1" applyAlignment="1">
      <alignment horizontal="left" vertical="center" wrapText="1"/>
    </xf>
    <xf numFmtId="0" fontId="5" fillId="5" borderId="12" xfId="0" applyFont="1" applyFill="1" applyBorder="1" applyAlignment="1">
      <alignment horizontal="left" vertical="center" wrapText="1"/>
    </xf>
    <xf numFmtId="0" fontId="5" fillId="5" borderId="17" xfId="0" applyFont="1" applyFill="1" applyBorder="1" applyAlignment="1">
      <alignment horizontal="left" vertical="center" wrapText="1"/>
    </xf>
    <xf numFmtId="0" fontId="11" fillId="5" borderId="20" xfId="0" applyFont="1" applyFill="1" applyBorder="1" applyAlignment="1">
      <alignment horizontal="center" vertical="center" wrapText="1"/>
    </xf>
    <xf numFmtId="0" fontId="11" fillId="5" borderId="17" xfId="0" applyFont="1" applyFill="1" applyBorder="1" applyAlignment="1">
      <alignment horizontal="center" vertical="center" wrapText="1"/>
    </xf>
    <xf numFmtId="0" fontId="11" fillId="5" borderId="20" xfId="0" applyFont="1" applyFill="1" applyBorder="1" applyAlignment="1">
      <alignment horizontal="center" vertical="center"/>
    </xf>
    <xf numFmtId="0" fontId="11" fillId="5" borderId="17" xfId="0" applyFont="1" applyFill="1" applyBorder="1" applyAlignment="1">
      <alignment horizontal="center" vertical="center"/>
    </xf>
    <xf numFmtId="0" fontId="11" fillId="5" borderId="22" xfId="0" applyFont="1" applyFill="1" applyBorder="1" applyAlignment="1">
      <alignment horizontal="center" vertical="center"/>
    </xf>
    <xf numFmtId="0" fontId="11" fillId="5" borderId="18" xfId="0" applyFont="1" applyFill="1" applyBorder="1" applyAlignment="1">
      <alignment horizontal="center" vertical="center"/>
    </xf>
    <xf numFmtId="0" fontId="5" fillId="5" borderId="22" xfId="0" applyFont="1" applyFill="1" applyBorder="1" applyAlignment="1">
      <alignment horizontal="left" vertical="center" wrapText="1"/>
    </xf>
    <xf numFmtId="0" fontId="5" fillId="5" borderId="23" xfId="0" applyFont="1" applyFill="1" applyBorder="1" applyAlignment="1">
      <alignment horizontal="left" vertical="center" wrapText="1"/>
    </xf>
    <xf numFmtId="0" fontId="5" fillId="5" borderId="18" xfId="0" applyFont="1" applyFill="1" applyBorder="1" applyAlignment="1">
      <alignment horizontal="left" vertical="center" wrapText="1"/>
    </xf>
    <xf numFmtId="0" fontId="11" fillId="5" borderId="22" xfId="0" applyFont="1" applyFill="1" applyBorder="1" applyAlignment="1">
      <alignment horizontal="center" vertical="center" wrapText="1"/>
    </xf>
    <xf numFmtId="0" fontId="11" fillId="5" borderId="18" xfId="0" applyFont="1" applyFill="1" applyBorder="1" applyAlignment="1">
      <alignment horizontal="center" vertical="center" wrapText="1"/>
    </xf>
    <xf numFmtId="0" fontId="14" fillId="0" borderId="24" xfId="0" applyFont="1" applyBorder="1" applyAlignment="1">
      <alignment horizontal="center" vertical="center"/>
    </xf>
    <xf numFmtId="0" fontId="14" fillId="0" borderId="6" xfId="0" applyFont="1" applyBorder="1" applyAlignment="1">
      <alignment horizontal="center" vertical="center"/>
    </xf>
    <xf numFmtId="0" fontId="5" fillId="5" borderId="22" xfId="0" applyFont="1" applyFill="1" applyBorder="1" applyAlignment="1">
      <alignment horizontal="justify" vertical="top" wrapText="1"/>
    </xf>
    <xf numFmtId="0" fontId="5" fillId="5" borderId="23" xfId="0" applyFont="1" applyFill="1" applyBorder="1" applyAlignment="1">
      <alignment horizontal="justify" vertical="top" wrapText="1"/>
    </xf>
    <xf numFmtId="0" fontId="5" fillId="5" borderId="18" xfId="0" applyFont="1" applyFill="1" applyBorder="1" applyAlignment="1">
      <alignment horizontal="justify" vertical="top" wrapText="1"/>
    </xf>
    <xf numFmtId="0" fontId="21" fillId="4" borderId="20" xfId="0" applyFont="1" applyFill="1" applyBorder="1" applyAlignment="1">
      <alignment horizontal="center" vertical="center"/>
    </xf>
    <xf numFmtId="0" fontId="21" fillId="4" borderId="21" xfId="0" applyFont="1" applyFill="1" applyBorder="1" applyAlignment="1">
      <alignment horizontal="center" vertical="center"/>
    </xf>
    <xf numFmtId="0" fontId="258" fillId="44" borderId="49" xfId="1" applyFont="1" applyFill="1" applyBorder="1" applyAlignment="1">
      <alignment horizontal="center" vertical="center"/>
    </xf>
    <xf numFmtId="0" fontId="19" fillId="0" borderId="0" xfId="0" applyFont="1"/>
    <xf numFmtId="0" fontId="256" fillId="5" borderId="91" xfId="1" applyFont="1" applyFill="1" applyBorder="1" applyAlignment="1">
      <alignment horizontal="center" vertical="center"/>
    </xf>
    <xf numFmtId="0" fontId="19" fillId="0" borderId="0" xfId="0" applyFont="1" applyAlignment="1">
      <alignment vertical="center" wrapText="1"/>
    </xf>
    <xf numFmtId="0" fontId="25" fillId="0" borderId="2" xfId="0" applyFont="1" applyBorder="1" applyAlignment="1">
      <alignment vertical="center" wrapText="1"/>
    </xf>
    <xf numFmtId="0" fontId="26" fillId="0" borderId="2" xfId="0" applyFont="1" applyBorder="1" applyAlignment="1">
      <alignment horizontal="center" vertical="center" wrapText="1"/>
    </xf>
    <xf numFmtId="0" fontId="19" fillId="0" borderId="2" xfId="0" applyFont="1" applyBorder="1" applyAlignment="1">
      <alignment horizontal="center" vertical="center" wrapText="1"/>
    </xf>
    <xf numFmtId="0" fontId="26" fillId="0" borderId="11" xfId="0" applyFont="1" applyBorder="1" applyAlignment="1">
      <alignment horizontal="left" vertical="center" wrapText="1"/>
    </xf>
    <xf numFmtId="0" fontId="26" fillId="0" borderId="48" xfId="0" applyFont="1" applyBorder="1" applyAlignment="1">
      <alignment horizontal="left" vertical="center" wrapText="1"/>
    </xf>
    <xf numFmtId="0" fontId="256" fillId="44" borderId="49" xfId="1" applyFont="1" applyFill="1" applyBorder="1" applyAlignment="1">
      <alignment horizontal="left" vertical="center"/>
    </xf>
  </cellXfs>
  <cellStyles count="46">
    <cellStyle name="20% - Énfasis1" xfId="21" builtinId="30" customBuiltin="1"/>
    <cellStyle name="20% - Énfasis2" xfId="25" builtinId="34" customBuiltin="1"/>
    <cellStyle name="20% - Énfasis3" xfId="29" builtinId="38" customBuiltin="1"/>
    <cellStyle name="20% - Énfasis4" xfId="33" builtinId="42" customBuiltin="1"/>
    <cellStyle name="20% - Énfasis5" xfId="37" builtinId="46" customBuiltin="1"/>
    <cellStyle name="20% - Énfasis6" xfId="41" builtinId="50" customBuiltin="1"/>
    <cellStyle name="40% - Énfasis1" xfId="22" builtinId="31" customBuiltin="1"/>
    <cellStyle name="40% - Énfasis2" xfId="26" builtinId="35" customBuiltin="1"/>
    <cellStyle name="40% - Énfasis3" xfId="30" builtinId="39" customBuiltin="1"/>
    <cellStyle name="40% - Énfasis4" xfId="34" builtinId="43" customBuiltin="1"/>
    <cellStyle name="40% - Énfasis5" xfId="38" builtinId="47" customBuiltin="1"/>
    <cellStyle name="40% - Énfasis6" xfId="42" builtinId="51" customBuiltin="1"/>
    <cellStyle name="60% - Énfasis1" xfId="23" builtinId="32" customBuiltin="1"/>
    <cellStyle name="60% - Énfasis2" xfId="27" builtinId="36" customBuiltin="1"/>
    <cellStyle name="60% - Énfasis3" xfId="31" builtinId="40" customBuiltin="1"/>
    <cellStyle name="60% - Énfasis4" xfId="35" builtinId="44" customBuiltin="1"/>
    <cellStyle name="60% - Énfasis5" xfId="39" builtinId="48" customBuiltin="1"/>
    <cellStyle name="60% - Énfasis6" xfId="43" builtinId="52" customBuiltin="1"/>
    <cellStyle name="Bueno" xfId="8" builtinId="26" customBuiltin="1"/>
    <cellStyle name="Cálculo" xfId="13" builtinId="22" customBuiltin="1"/>
    <cellStyle name="Celda de comprobación" xfId="15" builtinId="23" customBuiltin="1"/>
    <cellStyle name="Celda vinculada" xfId="14" builtinId="24" customBuiltin="1"/>
    <cellStyle name="Encabezado 1" xfId="4" builtinId="16" customBuiltin="1"/>
    <cellStyle name="Encabezado 4" xfId="7" builtinId="19" customBuiltin="1"/>
    <cellStyle name="Énfasis1" xfId="20" builtinId="29" customBuiltin="1"/>
    <cellStyle name="Énfasis2" xfId="24" builtinId="33" customBuiltin="1"/>
    <cellStyle name="Énfasis3" xfId="28" builtinId="37" customBuiltin="1"/>
    <cellStyle name="Énfasis4" xfId="32" builtinId="41" customBuiltin="1"/>
    <cellStyle name="Énfasis5" xfId="36" builtinId="45" customBuiltin="1"/>
    <cellStyle name="Énfasis6" xfId="40" builtinId="49" customBuiltin="1"/>
    <cellStyle name="Entrada" xfId="11" builtinId="20" customBuiltin="1"/>
    <cellStyle name="Estilo 1" xfId="44" xr:uid="{22CECDB9-80FC-4DC5-BD6A-1C001E4E563B}"/>
    <cellStyle name="Estilo 1 2" xfId="45" xr:uid="{C9B379F7-95F3-4669-8948-B5C9D40E1133}"/>
    <cellStyle name="Hipervínculo" xfId="1" builtinId="8"/>
    <cellStyle name="Incorrecto" xfId="9" builtinId="27" customBuiltin="1"/>
    <cellStyle name="Neutral" xfId="10" builtinId="28" customBuiltin="1"/>
    <cellStyle name="Normal" xfId="0" builtinId="0"/>
    <cellStyle name="Normal 2" xfId="2" xr:uid="{E6A7B25C-BC82-4A0F-A894-A8C0BCE9E30A}"/>
    <cellStyle name="Notas" xfId="17" builtinId="10" customBuiltin="1"/>
    <cellStyle name="Salida" xfId="12" builtinId="21" customBuiltin="1"/>
    <cellStyle name="Texto de advertencia" xfId="16" builtinId="11" customBuiltin="1"/>
    <cellStyle name="Texto explicativo" xfId="18" builtinId="53" customBuiltin="1"/>
    <cellStyle name="Título" xfId="3" builtinId="15" customBuiltin="1"/>
    <cellStyle name="Título 2" xfId="5" builtinId="17" customBuiltin="1"/>
    <cellStyle name="Título 3" xfId="6" builtinId="18" customBuiltin="1"/>
    <cellStyle name="Total" xfId="19" builtinId="25" customBuiltin="1"/>
  </cellStyles>
  <dxfs count="430">
    <dxf>
      <font>
        <b val="0"/>
        <i val="0"/>
        <strike val="0"/>
        <condense val="0"/>
        <extend val="0"/>
        <outline val="0"/>
        <shadow val="0"/>
        <u val="none"/>
        <vertAlign val="baseline"/>
        <sz val="11"/>
        <color theme="1"/>
        <name val="Cambria"/>
        <family val="1"/>
        <scheme val="none"/>
      </font>
      <protection locked="1" hidden="1"/>
    </dxf>
    <dxf>
      <font>
        <b val="0"/>
        <i val="0"/>
        <strike val="0"/>
        <condense val="0"/>
        <extend val="0"/>
        <outline val="0"/>
        <shadow val="0"/>
        <u val="none"/>
        <vertAlign val="baseline"/>
        <sz val="11"/>
        <color theme="1"/>
        <name val="Cambria"/>
        <family val="1"/>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border>
      <protection locked="1" hidden="1"/>
    </dxf>
    <dxf>
      <font>
        <b val="0"/>
        <i val="0"/>
        <strike val="0"/>
        <condense val="0"/>
        <extend val="0"/>
        <outline val="0"/>
        <shadow val="0"/>
        <u val="none"/>
        <vertAlign val="baseline"/>
        <sz val="11"/>
        <color theme="1"/>
        <name val="Cambria"/>
        <family val="1"/>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border>
      <protection locked="1" hidden="1"/>
    </dxf>
    <dxf>
      <font>
        <b val="0"/>
        <i val="0"/>
        <strike val="0"/>
        <condense val="0"/>
        <extend val="0"/>
        <outline val="0"/>
        <shadow val="0"/>
        <u val="none"/>
        <vertAlign val="baseline"/>
        <sz val="11"/>
        <color theme="1"/>
        <name val="Cambria"/>
        <family val="1"/>
        <scheme val="none"/>
      </font>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border>
      <protection locked="1" hidden="1"/>
    </dxf>
    <dxf>
      <font>
        <b/>
        <i val="0"/>
        <strike val="0"/>
        <condense val="0"/>
        <extend val="0"/>
        <outline val="0"/>
        <shadow val="0"/>
        <u val="none"/>
        <vertAlign val="baseline"/>
        <sz val="11"/>
        <color theme="1"/>
        <name val="Cambria"/>
        <family val="1"/>
        <scheme val="none"/>
      </font>
      <alignment horizontal="left" vertical="center" textRotation="0" wrapText="1" indent="0" justifyLastLine="0" shrinkToFit="0" readingOrder="0"/>
      <border diagonalUp="0" diagonalDown="0" outline="0">
        <left style="thin">
          <color rgb="FF000000"/>
        </left>
        <right style="thin">
          <color rgb="FF000000"/>
        </right>
        <top style="thin">
          <color rgb="FF000000"/>
        </top>
        <bottom/>
      </border>
      <protection locked="1" hidden="1"/>
    </dxf>
    <dxf>
      <font>
        <b/>
        <i val="0"/>
        <strike val="0"/>
        <condense val="0"/>
        <extend val="0"/>
        <outline val="0"/>
        <shadow val="0"/>
        <u val="none"/>
        <vertAlign val="baseline"/>
        <sz val="11"/>
        <color theme="1"/>
        <name val="Cambria"/>
        <family val="1"/>
        <scheme val="none"/>
      </font>
      <numFmt numFmtId="164" formatCode="00&quot;.&quot;"/>
      <alignment horizontal="center" vertical="center" textRotation="0" wrapText="0" indent="0" justifyLastLine="0" shrinkToFit="0" readingOrder="0"/>
      <border diagonalUp="0" diagonalDown="0" outline="0">
        <left/>
        <right style="thin">
          <color rgb="FF000000"/>
        </right>
        <top style="thin">
          <color rgb="FF000000"/>
        </top>
        <bottom style="thin">
          <color rgb="FF000000"/>
        </bottom>
      </border>
      <protection locked="1" hidden="1"/>
    </dxf>
    <dxf>
      <font>
        <strike val="0"/>
        <outline val="0"/>
        <shadow val="0"/>
        <u val="none"/>
        <vertAlign val="baseline"/>
        <sz val="11"/>
        <name val="Cambria"/>
        <family val="1"/>
        <scheme val="none"/>
      </font>
      <alignment horizontal="center" vertical="center" textRotation="0" wrapText="1" indent="0" justifyLastLine="0" shrinkToFit="0" readingOrder="0"/>
      <protection locked="1" hidden="1"/>
    </dxf>
    <dxf>
      <font>
        <strike val="0"/>
        <outline val="0"/>
        <shadow val="0"/>
        <u val="none"/>
        <vertAlign val="baseline"/>
        <sz val="11"/>
        <name val="Cambria"/>
        <family val="1"/>
        <scheme val="none"/>
      </font>
      <alignment horizontal="center" vertical="center" textRotation="0" wrapText="1" indent="0" justifyLastLine="0" shrinkToFit="0" readingOrder="0"/>
      <protection locked="1" hidden="1"/>
    </dxf>
    <dxf>
      <font>
        <strike val="0"/>
        <outline val="0"/>
        <shadow val="0"/>
        <u val="none"/>
        <vertAlign val="baseline"/>
        <sz val="11"/>
        <name val="Cambria"/>
        <family val="1"/>
        <scheme val="none"/>
      </font>
      <alignment horizontal="center" vertical="center" textRotation="0" wrapText="1" indent="0" justifyLastLine="0" shrinkToFit="0" readingOrder="0"/>
      <protection locked="1" hidden="1"/>
    </dxf>
    <dxf>
      <font>
        <strike val="0"/>
        <outline val="0"/>
        <shadow val="0"/>
        <u val="none"/>
        <vertAlign val="baseline"/>
        <sz val="11"/>
        <name val="Cambria"/>
        <family val="1"/>
        <scheme val="none"/>
      </font>
      <fill>
        <patternFill patternType="solid">
          <fgColor indexed="64"/>
          <bgColor rgb="FFFFFF00"/>
        </patternFill>
      </fill>
      <alignment horizontal="general" vertical="center" textRotation="0" wrapText="1" indent="0" justifyLastLine="0" shrinkToFit="0" readingOrder="0"/>
      <protection locked="1" hidden="1"/>
    </dxf>
    <dxf>
      <font>
        <b/>
        <strike val="0"/>
        <outline val="0"/>
        <shadow val="0"/>
        <u val="none"/>
        <vertAlign val="baseline"/>
        <sz val="11"/>
        <name val="Cambria"/>
        <family val="1"/>
        <scheme val="none"/>
      </font>
      <numFmt numFmtId="164" formatCode="00&quot;.&quot;"/>
      <fill>
        <patternFill patternType="solid">
          <fgColor indexed="64"/>
          <bgColor rgb="FFFFFF00"/>
        </patternFill>
      </fill>
      <alignment horizontal="center" vertical="center" textRotation="0" wrapText="1" indent="0" justifyLastLine="0" shrinkToFit="0" readingOrder="0"/>
      <protection locked="1" hidden="1"/>
    </dxf>
    <dxf>
      <font>
        <strike val="0"/>
        <outline val="0"/>
        <shadow val="0"/>
        <u val="none"/>
        <vertAlign val="baseline"/>
        <sz val="11"/>
        <name val="Cambria"/>
        <family val="1"/>
        <scheme val="none"/>
      </font>
      <alignment horizontal="general" vertical="center" textRotation="0" wrapText="1" indent="0" justifyLastLine="0" shrinkToFit="0" readingOrder="0"/>
      <protection locked="1" hidden="1"/>
    </dxf>
    <dxf>
      <font>
        <strike val="0"/>
        <outline val="0"/>
        <shadow val="0"/>
        <u val="none"/>
        <vertAlign val="baseline"/>
        <sz val="10"/>
        <color theme="0"/>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justify"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solid">
          <fgColor indexed="64"/>
          <bgColor theme="0"/>
        </patternFill>
      </fill>
      <alignment horizontal="left" vertical="center" textRotation="0" wrapText="1" indent="0" justifyLastLine="0" shrinkToFit="0" readingOrder="0"/>
      <protection locked="1" hidden="1"/>
    </dxf>
    <dxf>
      <font>
        <b/>
        <i val="0"/>
        <strike val="0"/>
        <condense val="0"/>
        <extend val="0"/>
        <outline val="0"/>
        <shadow val="0"/>
        <u val="none"/>
        <vertAlign val="baseline"/>
        <sz val="11"/>
        <color auto="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protection locked="1" hidden="1"/>
    </dxf>
    <dxf>
      <font>
        <b/>
        <i val="0"/>
        <strike val="0"/>
        <condense val="0"/>
        <extend val="0"/>
        <outline val="0"/>
        <shadow val="0"/>
        <u val="none"/>
        <vertAlign val="baseline"/>
        <sz val="11"/>
        <color rgb="FFFFFFFF"/>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outline val="0"/>
        <shadow val="0"/>
        <vertAlign val="baseline"/>
        <sz val="11"/>
        <name val="Cambria"/>
        <family val="1"/>
        <scheme val="none"/>
      </font>
      <fill>
        <patternFill patternType="none">
          <fgColor indexed="64"/>
          <bgColor indexed="65"/>
        </patternFill>
      </fill>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left" vertical="center" textRotation="0" wrapText="1" indent="0" justifyLastLine="0" shrinkToFit="0" readingOrder="0"/>
      <border diagonalUp="0" diagonalDown="0">
        <left style="thin">
          <color theme="1"/>
        </left>
        <right/>
        <top style="thin">
          <color theme="1"/>
        </top>
        <bottom/>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theme="1"/>
        </left>
        <right/>
        <top style="thin">
          <color theme="1"/>
        </top>
        <bottom/>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fill>
        <patternFill patternType="none">
          <fgColor indexed="64"/>
          <bgColor indexed="65"/>
        </patternFill>
      </fill>
      <alignment horizontal="justify"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FFFFFF"/>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justify"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justify"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numFmt numFmtId="164" formatCode="00&quot;.&quo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rgb="FFFFFFFF"/>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strike val="0"/>
        <outline val="0"/>
        <shadow val="0"/>
        <vertAlign val="baseline"/>
        <sz val="11"/>
        <name val="Cambria"/>
        <family val="1"/>
        <scheme val="none"/>
      </font>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rgb="FFFFFFFF"/>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strike val="0"/>
        <outline val="0"/>
        <shadow val="0"/>
        <vertAlign val="baseline"/>
        <sz val="11"/>
        <name val="Cambria"/>
        <family val="1"/>
        <scheme val="none"/>
      </font>
      <fill>
        <patternFill patternType="none">
          <fgColor indexed="64"/>
          <bgColor theme="0"/>
        </patternFill>
      </fill>
      <alignment horizontal="center" textRotation="0" indent="0" justifyLastLine="0" shrinkToFit="0" readingOrder="0"/>
      <protection locked="1" hidden="1"/>
    </dxf>
    <dxf>
      <font>
        <strike val="0"/>
        <outline val="0"/>
        <shadow val="0"/>
        <vertAlign val="baseline"/>
        <sz val="11"/>
        <name val="Cambria"/>
        <family val="1"/>
        <scheme val="none"/>
      </font>
      <fill>
        <patternFill patternType="none">
          <fgColor indexed="64"/>
          <bgColor theme="0"/>
        </patternFill>
      </fill>
      <alignment horizontal="center" textRotation="0" indent="0" justifyLastLine="0" shrinkToFit="0" readingOrder="0"/>
      <protection locked="1" hidden="1"/>
    </dxf>
    <dxf>
      <font>
        <strike val="0"/>
        <outline val="0"/>
        <shadow val="0"/>
        <vertAlign val="baseline"/>
        <sz val="11"/>
        <name val="Cambria"/>
        <family val="1"/>
        <scheme val="none"/>
      </font>
      <fill>
        <patternFill patternType="none">
          <fgColor indexed="64"/>
          <bgColor theme="0"/>
        </patternFill>
      </fill>
      <alignment horizontal="center" textRotation="0" indent="0" justifyLastLine="0" shrinkToFit="0" readingOrder="0"/>
      <protection locked="1" hidden="1"/>
    </dxf>
    <dxf>
      <font>
        <strike val="0"/>
        <outline val="0"/>
        <shadow val="0"/>
        <vertAlign val="baseline"/>
        <sz val="11"/>
        <name val="Cambria"/>
        <family val="1"/>
        <scheme val="none"/>
      </font>
      <fill>
        <patternFill patternType="none">
          <fgColor indexed="64"/>
          <bgColor theme="0"/>
        </patternFill>
      </fill>
      <protection locked="1" hidden="1"/>
    </dxf>
    <dxf>
      <font>
        <b/>
        <strike val="0"/>
        <outline val="0"/>
        <shadow val="0"/>
        <vertAlign val="baseline"/>
        <sz val="11"/>
        <name val="Cambria"/>
        <family val="1"/>
        <scheme val="none"/>
      </font>
      <numFmt numFmtId="164" formatCode="00&quot;.&quot;"/>
      <fill>
        <patternFill patternType="solid">
          <fgColor indexed="64"/>
          <bgColor theme="0"/>
        </patternFill>
      </fill>
      <protection locked="1" hidden="1"/>
    </dxf>
    <dxf>
      <font>
        <strike val="0"/>
        <outline val="0"/>
        <shadow val="0"/>
        <vertAlign val="baseline"/>
        <sz val="11"/>
        <name val="Cambria"/>
        <family val="1"/>
        <scheme val="none"/>
      </font>
      <fill>
        <patternFill patternType="none">
          <fgColor indexed="64"/>
          <bgColor theme="0"/>
        </patternFill>
      </fill>
      <protection locked="1" hidden="1"/>
    </dxf>
    <dxf>
      <font>
        <strike val="0"/>
        <outline val="0"/>
        <shadow val="0"/>
        <vertAlign val="baseline"/>
        <sz val="11"/>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auto="1"/>
        <name val="Cambria"/>
        <family val="1"/>
        <scheme val="none"/>
      </font>
      <fill>
        <patternFill patternType="none">
          <fgColor indexed="64"/>
          <bgColor indexed="65"/>
        </patternFill>
      </fill>
      <alignment horizontal="general" vertical="center" textRotation="0" wrapText="1" indent="0" justifyLastLine="0" shrinkToFit="0" readingOrder="0"/>
      <protection locked="1" hidden="1"/>
    </dxf>
    <dxf>
      <font>
        <strike val="0"/>
        <outline val="0"/>
        <shadow val="0"/>
        <vertAlign val="baseline"/>
        <sz val="11"/>
        <name val="Cambria"/>
        <family val="1"/>
        <scheme val="none"/>
      </font>
      <protection locked="1" hidden="1"/>
    </dxf>
    <dxf>
      <font>
        <b/>
        <i val="0"/>
        <strike val="0"/>
        <condense val="0"/>
        <extend val="0"/>
        <outline val="0"/>
        <shadow val="0"/>
        <u val="none"/>
        <vertAlign val="baseline"/>
        <sz val="11"/>
        <color rgb="FFFFFFFF"/>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strike val="0"/>
        <outline val="0"/>
        <shadow val="0"/>
        <u val="none"/>
        <vertAlign val="baseline"/>
        <sz val="11"/>
        <name val="Cambria"/>
        <family val="1"/>
        <scheme val="none"/>
      </font>
      <fill>
        <patternFill patternType="none">
          <fgColor indexed="64"/>
          <bgColor auto="1"/>
        </patternFill>
      </fill>
      <alignment horizontal="center" textRotation="0" indent="0" justifyLastLine="0" shrinkToFit="0" readingOrder="0"/>
      <protection locked="1" hidden="1"/>
    </dxf>
    <dxf>
      <font>
        <strike val="0"/>
        <outline val="0"/>
        <shadow val="0"/>
        <u val="none"/>
        <vertAlign val="baseline"/>
        <sz val="11"/>
        <name val="Cambria"/>
        <family val="1"/>
        <scheme val="none"/>
      </font>
      <fill>
        <patternFill patternType="none">
          <fgColor indexed="64"/>
          <bgColor auto="1"/>
        </patternFill>
      </fill>
      <protection locked="1" hidden="1"/>
    </dxf>
    <dxf>
      <font>
        <strike val="0"/>
        <outline val="0"/>
        <shadow val="0"/>
        <u val="none"/>
        <vertAlign val="baseline"/>
        <sz val="11"/>
        <name val="Cambria"/>
        <family val="1"/>
        <scheme val="none"/>
      </font>
      <fill>
        <patternFill patternType="none">
          <fgColor indexed="64"/>
          <bgColor auto="1"/>
        </patternFill>
      </fill>
      <protection locked="1" hidden="1"/>
    </dxf>
    <dxf>
      <font>
        <strike val="0"/>
        <outline val="0"/>
        <shadow val="0"/>
        <u val="none"/>
        <vertAlign val="baseline"/>
        <sz val="11"/>
        <name val="Cambria"/>
        <family val="1"/>
        <scheme val="none"/>
      </font>
      <fill>
        <patternFill patternType="none">
          <fgColor indexed="64"/>
          <bgColor auto="1"/>
        </patternFill>
      </fill>
      <alignment horizontal="general" vertical="bottom" textRotation="0" wrapText="1" indent="0" justifyLastLine="0" shrinkToFit="0" readingOrder="0"/>
      <protection locked="1" hidden="1"/>
    </dxf>
    <dxf>
      <font>
        <strike val="0"/>
        <outline val="0"/>
        <shadow val="0"/>
        <u val="none"/>
        <vertAlign val="baseline"/>
        <sz val="11"/>
        <name val="Cambria"/>
        <family val="1"/>
        <scheme val="none"/>
      </font>
      <numFmt numFmtId="164" formatCode="00&quot;.&quot;"/>
      <fill>
        <patternFill patternType="none">
          <fgColor indexed="64"/>
          <bgColor auto="1"/>
        </patternFill>
      </fill>
      <protection locked="1" hidden="1"/>
    </dxf>
    <dxf>
      <font>
        <strike val="0"/>
        <outline val="0"/>
        <shadow val="0"/>
        <u val="none"/>
        <vertAlign val="baseline"/>
        <sz val="11"/>
        <name val="Cambria"/>
        <family val="1"/>
        <scheme val="none"/>
      </font>
      <fill>
        <patternFill patternType="none">
          <fgColor indexed="64"/>
          <bgColor auto="1"/>
        </patternFill>
      </fill>
      <protection locked="1" hidden="1"/>
    </dxf>
    <dxf>
      <font>
        <strike val="0"/>
        <outline val="0"/>
        <shadow val="0"/>
        <vertAlign val="baseline"/>
        <sz val="11"/>
        <name val="Cambria"/>
        <family val="1"/>
        <scheme val="none"/>
      </font>
      <fill>
        <patternFill patternType="solid">
          <fgColor indexed="64"/>
          <bgColor rgb="FF002060"/>
        </patternFill>
      </fill>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auto="1"/>
        <name val="Cambria"/>
        <family val="1"/>
        <scheme val="none"/>
      </font>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general" vertical="center" textRotation="0" wrapText="1" indent="0" justifyLastLine="0" shrinkToFit="0" readingOrder="0"/>
      <protection locked="1" hidden="1"/>
    </dxf>
    <dxf>
      <font>
        <b/>
        <i val="0"/>
        <strike val="0"/>
        <condense val="0"/>
        <extend val="0"/>
        <outline val="0"/>
        <shadow val="0"/>
        <u val="none"/>
        <vertAlign val="baseline"/>
        <sz val="11"/>
        <color rgb="FFFFFFFF"/>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theme="0"/>
        </patternFill>
      </fill>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b/>
        <i val="0"/>
        <strike val="0"/>
        <condense val="0"/>
        <extend val="0"/>
        <outline val="0"/>
        <shadow val="0"/>
        <u val="none"/>
        <vertAlign val="baseline"/>
        <sz val="11"/>
        <color theme="1"/>
        <name val="Cambria"/>
        <family val="1"/>
        <scheme val="none"/>
      </font>
      <numFmt numFmtId="168" formatCode="##\."/>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Cambria"/>
        <family val="1"/>
        <scheme val="none"/>
      </font>
      <fill>
        <patternFill patternType="none">
          <fgColor indexed="64"/>
          <bgColor theme="0"/>
        </patternFill>
      </fill>
      <alignment horizontal="center" vertical="center" textRotation="0" wrapText="1" indent="0" justifyLastLine="0" shrinkToFit="0" readingOrder="0"/>
      <protection locked="1" hidden="1"/>
    </dxf>
    <dxf>
      <font>
        <strike val="0"/>
        <outline val="0"/>
        <shadow val="0"/>
        <u val="none"/>
        <vertAlign val="baseline"/>
        <sz val="11"/>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0" indent="0" justifyLastLine="0" shrinkToFit="0" readingOrder="0"/>
      <protection locked="1" hidden="1"/>
    </dxf>
    <dxf>
      <font>
        <strike val="0"/>
        <outline val="0"/>
        <shadow val="0"/>
        <vertAlign val="baseline"/>
        <sz val="11"/>
        <name val="Cambria"/>
        <family val="1"/>
        <scheme val="none"/>
      </font>
      <fill>
        <patternFill patternType="none">
          <fgColor indexed="64"/>
          <bgColor auto="1"/>
        </patternFill>
      </fill>
      <alignment horizontal="general" vertical="center" textRotation="0"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auto="1"/>
        <name val="Cambria"/>
        <family val="1"/>
        <scheme val="none"/>
      </font>
      <fill>
        <patternFill patternType="none">
          <fgColor indexed="64"/>
          <bgColor auto="1"/>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general" vertical="center" textRotation="0" wrapText="1" indent="0" justifyLastLine="0" shrinkToFit="0" readingOrder="0"/>
      <protection locked="1" hidden="1"/>
    </dxf>
    <dxf>
      <font>
        <strike val="0"/>
        <outline val="0"/>
        <shadow val="0"/>
        <vertAlign val="baseline"/>
        <sz val="11"/>
        <name val="Cambria"/>
        <family val="1"/>
        <scheme val="none"/>
      </font>
      <fill>
        <patternFill patternType="none">
          <fgColor indexed="64"/>
          <bgColor auto="1"/>
        </patternFill>
      </fill>
      <alignment vertical="center" textRotation="0"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left"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numFmt numFmtId="166" formatCode="00\."/>
      <fill>
        <patternFill patternType="solid">
          <fgColor indexed="64"/>
          <bgColor theme="0"/>
        </patternFill>
      </fill>
      <alignment horizontal="center" vertical="center" textRotation="0" wrapText="1" indent="0" justifyLastLine="0" shrinkToFit="0" readingOrder="0"/>
      <protection locked="1" hidden="1"/>
    </dxf>
    <dxf>
      <font>
        <strike val="0"/>
        <outline val="0"/>
        <shadow val="0"/>
        <vertAlign val="baseline"/>
        <sz val="11"/>
        <name val="Cambria"/>
        <family val="1"/>
        <scheme val="none"/>
      </font>
      <fill>
        <patternFill patternType="solid">
          <fgColor indexed="64"/>
          <bgColor theme="0"/>
        </patternFill>
      </fill>
      <protection locked="1" hidden="1"/>
    </dxf>
    <dxf>
      <font>
        <strike val="0"/>
        <outline val="0"/>
        <shadow val="0"/>
        <vertAlign val="baseline"/>
        <sz val="11"/>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fill>
        <patternFill patternType="none">
          <fgColor indexed="64"/>
          <bgColor auto="1"/>
        </patternFill>
      </fill>
      <alignment horizontal="justify"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rgb="FFFFFFFF"/>
        <name val="Cambria"/>
        <family val="1"/>
        <scheme val="none"/>
      </font>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medium">
          <color indexed="64"/>
        </right>
        <top/>
        <bottom/>
      </border>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1"/>
        <color theme="1"/>
        <name val="Cambria"/>
        <family val="1"/>
        <scheme val="none"/>
      </font>
      <numFmt numFmtId="166" formatCode="0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FFFFFF"/>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rgb="FFFFFFFF"/>
        <name val="Cambria"/>
        <family val="1"/>
        <scheme val="none"/>
      </font>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left"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numFmt numFmtId="166" formatCode="00\."/>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FFFFFF"/>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0000"/>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0000"/>
        <name val="Cambria"/>
        <family val="1"/>
        <scheme val="none"/>
      </font>
      <fill>
        <patternFill patternType="none">
          <fgColor indexed="64"/>
          <bgColor indexed="65"/>
        </patternFill>
      </fill>
      <alignment horizontal="justify" vertical="center" textRotation="0" wrapText="1" indent="0" justifyLastLine="0" shrinkToFit="0" readingOrder="0"/>
      <protection locked="1" hidden="1"/>
    </dxf>
    <dxf>
      <font>
        <b val="0"/>
        <i val="0"/>
        <strike val="0"/>
        <condense val="0"/>
        <extend val="0"/>
        <outline val="0"/>
        <shadow val="0"/>
        <u val="none"/>
        <vertAlign val="baseline"/>
        <sz val="11"/>
        <color rgb="FF000000"/>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0000"/>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0000"/>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0000"/>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strike val="0"/>
        <outline val="0"/>
        <shadow val="0"/>
        <u val="none"/>
        <vertAlign val="baseline"/>
        <sz val="11"/>
        <color auto="1"/>
        <name val="Cambria"/>
        <family val="1"/>
        <scheme val="none"/>
      </font>
      <protection locked="1" hidden="1"/>
    </dxf>
    <dxf>
      <font>
        <b val="0"/>
        <i val="0"/>
        <strike val="0"/>
        <condense val="0"/>
        <extend val="0"/>
        <outline val="0"/>
        <shadow val="0"/>
        <u val="none"/>
        <vertAlign val="baseline"/>
        <sz val="11"/>
        <color rgb="FF000000"/>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rgb="FFFFFFFF"/>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0000"/>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0000"/>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0000"/>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solid">
          <fgColor indexed="64"/>
          <bgColor theme="0"/>
        </patternFill>
      </fill>
      <alignment horizontal="left" vertical="center" textRotation="0" wrapText="1" indent="0" justifyLastLine="0" shrinkToFit="0" readingOrder="0"/>
      <protection locked="1" hidden="1"/>
    </dxf>
    <dxf>
      <font>
        <b/>
        <i val="0"/>
        <strike val="0"/>
        <condense val="0"/>
        <extend val="0"/>
        <outline val="0"/>
        <shadow val="0"/>
        <u val="none"/>
        <vertAlign val="baseline"/>
        <sz val="11"/>
        <color rgb="FF000000"/>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0000"/>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FFFFFF"/>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0000"/>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0000"/>
        <name val="Cambria"/>
        <family val="1"/>
        <scheme val="none"/>
      </font>
      <fill>
        <patternFill patternType="none">
          <fgColor indexed="64"/>
          <bgColor indexed="65"/>
        </patternFill>
      </fill>
      <alignment horizontal="justify" vertical="center" textRotation="0" wrapText="1" indent="0" justifyLastLine="0" shrinkToFit="0" readingOrder="0"/>
      <protection locked="1" hidden="1"/>
    </dxf>
    <dxf>
      <font>
        <b val="0"/>
        <i val="0"/>
        <strike val="0"/>
        <condense val="0"/>
        <extend val="0"/>
        <outline val="0"/>
        <shadow val="0"/>
        <u val="none"/>
        <vertAlign val="baseline"/>
        <sz val="11"/>
        <color rgb="FF000000"/>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0000"/>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0000"/>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000000"/>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rgb="FF000000"/>
        <name val="Cambria"/>
        <family val="1"/>
        <scheme val="none"/>
      </font>
      <fill>
        <patternFill patternType="none">
          <fgColor indexed="64"/>
          <bgColor indexed="65"/>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rgb="FF000000"/>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rgb="FFFFFFFF"/>
        <name val="Cambria"/>
        <family val="1"/>
        <scheme val="none"/>
      </font>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auto="1"/>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fill>
        <patternFill patternType="none">
          <fgColor indexed="64"/>
          <bgColor auto="1"/>
        </patternFill>
      </fill>
      <alignment horizontal="left" vertical="center" textRotation="0" wrapText="1" indent="0" justifyLastLine="0" shrinkToFit="0" readingOrder="0"/>
      <protection locked="1" hidden="1"/>
    </dxf>
    <dxf>
      <font>
        <strike val="0"/>
        <outline val="0"/>
        <shadow val="0"/>
        <u val="none"/>
        <vertAlign val="baseline"/>
        <sz val="11"/>
        <name val="Cambria"/>
        <family val="1"/>
        <scheme val="none"/>
      </font>
      <fill>
        <patternFill patternType="none">
          <fgColor indexed="64"/>
          <bgColor auto="1"/>
        </patternFill>
      </fill>
      <protection locked="1" hidden="1"/>
    </dxf>
    <dxf>
      <font>
        <strike val="0"/>
        <outline val="0"/>
        <shadow val="0"/>
        <u val="none"/>
        <vertAlign val="baseline"/>
        <sz val="11"/>
        <name val="Cambria"/>
        <family val="1"/>
        <scheme val="none"/>
      </font>
      <fill>
        <patternFill patternType="none">
          <fgColor indexed="64"/>
          <bgColor auto="1"/>
        </patternFill>
      </fill>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rgb="FF92D05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rgb="FF92D050"/>
        </patternFill>
      </fill>
      <alignment horizontal="center" vertical="center" textRotation="0" wrapText="1" indent="0" justifyLastLine="0" shrinkToFit="0" readingOrder="0"/>
      <protection locked="1" hidden="1"/>
    </dxf>
    <dxf>
      <font>
        <strike val="0"/>
        <outline val="0"/>
        <shadow val="0"/>
        <vertAlign val="baseline"/>
        <sz val="11"/>
        <name val="Cambria"/>
        <family val="1"/>
        <scheme val="none"/>
      </font>
      <fill>
        <patternFill patternType="solid">
          <fgColor indexed="64"/>
          <bgColor rgb="FF92D050"/>
        </patternFill>
      </fill>
      <alignment horizontal="left"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numFmt numFmtId="164" formatCode="00&quot;.&quot;"/>
      <fill>
        <patternFill patternType="solid">
          <fgColor indexed="64"/>
          <bgColor rgb="FF92D05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strike val="0"/>
        <outline val="0"/>
        <shadow val="0"/>
        <vertAlign val="baseline"/>
        <sz val="11"/>
        <name val="Cambria"/>
        <family val="1"/>
        <scheme val="none"/>
      </font>
      <fill>
        <patternFill patternType="solid">
          <fgColor indexed="64"/>
          <bgColor rgb="FF002060"/>
        </patternFill>
      </fill>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auto="1"/>
        <name val="Cambria"/>
        <family val="1"/>
        <scheme val="none"/>
      </font>
      <fill>
        <patternFill patternType="none">
          <fgColor indexed="64"/>
          <bgColor indexed="65"/>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rgb="FFFFFFFF"/>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left" vertical="center" textRotation="0" wrapText="1" indent="0" justifyLastLine="0" shrinkToFit="0" readingOrder="0"/>
      <protection locked="0" hidden="1"/>
    </dxf>
    <dxf>
      <font>
        <b/>
        <i val="0"/>
        <strike val="0"/>
        <condense val="0"/>
        <extend val="0"/>
        <outline val="0"/>
        <shadow val="0"/>
        <u val="none"/>
        <vertAlign val="baseline"/>
        <sz val="11"/>
        <color theme="1"/>
        <name val="Cambria"/>
        <family val="1"/>
        <scheme val="none"/>
      </font>
      <numFmt numFmtId="164" formatCode="00&quot;.&quo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rgb="FFFFFFFF"/>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vertAlign val="baseline"/>
        <sz val="11"/>
        <name val="Cambria"/>
        <family val="1"/>
        <scheme val="none"/>
      </font>
      <fill>
        <patternFill patternType="none">
          <fgColor indexed="64"/>
          <bgColor auto="1"/>
        </patternFill>
      </fill>
      <protection locked="1" hidden="1"/>
    </dxf>
    <dxf>
      <font>
        <b/>
        <i val="0"/>
        <strike val="0"/>
        <condense val="0"/>
        <extend val="0"/>
        <outline val="0"/>
        <shadow val="0"/>
        <u val="none"/>
        <vertAlign val="baseline"/>
        <sz val="11"/>
        <color theme="1"/>
        <name val="Cambria"/>
        <family val="1"/>
        <scheme val="none"/>
      </font>
      <fill>
        <patternFill patternType="none">
          <fgColor indexed="64"/>
          <bgColor auto="1"/>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protection locked="1" hidden="1"/>
    </dxf>
    <dxf>
      <border outline="0">
        <left style="thin">
          <color indexed="64"/>
        </left>
        <right style="thin">
          <color indexed="64"/>
        </right>
        <top style="thin">
          <color indexed="64"/>
        </top>
        <bottom style="thin">
          <color indexed="64"/>
        </bottom>
      </border>
    </dxf>
    <dxf>
      <font>
        <strike val="0"/>
        <outline val="0"/>
        <shadow val="0"/>
        <vertAlign val="baseline"/>
        <sz val="11"/>
        <name val="Cambria"/>
        <family val="1"/>
        <scheme val="none"/>
      </font>
      <fill>
        <patternFill patternType="none">
          <fgColor indexed="64"/>
          <bgColor auto="1"/>
        </patternFill>
      </fill>
      <protection locked="1" hidden="1"/>
    </dxf>
    <dxf>
      <font>
        <b/>
        <i val="0"/>
        <strike val="0"/>
        <condense val="0"/>
        <extend val="0"/>
        <outline val="0"/>
        <shadow val="0"/>
        <u val="none"/>
        <vertAlign val="baseline"/>
        <sz val="11"/>
        <color rgb="FFFFFFFF"/>
        <name val="Cambria"/>
        <family val="1"/>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b val="0"/>
        <i val="0"/>
        <strike val="0"/>
        <condense val="0"/>
        <extend val="0"/>
        <outline val="0"/>
        <shadow val="0"/>
        <u val="none"/>
        <vertAlign val="baseline"/>
        <sz val="11"/>
        <color auto="1"/>
        <name val="Cambria"/>
        <family val="1"/>
        <scheme val="none"/>
      </font>
      <fill>
        <patternFill patternType="solid">
          <fgColor indexed="64"/>
          <bgColor theme="0"/>
        </patternFill>
      </fill>
      <alignment horizontal="left"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strike val="0"/>
        <outline val="0"/>
        <shadow val="0"/>
        <u val="none"/>
        <vertAlign val="baseline"/>
        <sz val="11"/>
        <name val="Cambria"/>
        <family val="1"/>
        <scheme val="none"/>
      </font>
      <protection locked="1" hidden="1"/>
    </dxf>
    <dxf>
      <font>
        <strike val="0"/>
        <outline val="0"/>
        <shadow val="0"/>
        <u val="none"/>
        <vertAlign val="baseline"/>
        <sz val="11"/>
        <name val="Cambria"/>
        <family val="1"/>
        <scheme val="none"/>
      </font>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strike val="0"/>
        <outline val="0"/>
        <shadow val="0"/>
        <u val="none"/>
        <vertAlign val="baseline"/>
        <sz val="11"/>
        <name val="Cambria"/>
        <family val="1"/>
        <scheme val="none"/>
      </font>
      <alignment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strike val="0"/>
        <outline val="0"/>
        <shadow val="0"/>
        <u val="none"/>
        <vertAlign val="baseline"/>
        <sz val="11"/>
        <color auto="1"/>
        <name val="Cambria"/>
        <family val="1"/>
        <scheme val="none"/>
      </font>
      <alignment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rgb="FFFFFFFF"/>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left" vertical="top"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numFmt numFmtId="164" formatCode="00&quot;.&quo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rgb="FFFFFFFF"/>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strike val="0"/>
        <outline val="0"/>
        <shadow val="0"/>
        <vertAlign val="baseline"/>
        <sz val="11"/>
        <name val="Cambria"/>
        <family val="1"/>
        <scheme val="none"/>
      </font>
      <alignment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strike val="0"/>
        <outline val="0"/>
        <shadow val="0"/>
        <u val="none"/>
        <vertAlign val="baseline"/>
        <sz val="11"/>
        <color auto="1"/>
        <name val="Cambria"/>
        <family val="1"/>
        <scheme val="none"/>
      </font>
      <alignment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rgb="FFFFFFFF"/>
        <name val="Cambria"/>
        <family val="1"/>
        <scheme val="none"/>
      </font>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justify" vertical="center" textRotation="0" wrapText="1" indent="0" justifyLastLine="0" shrinkToFit="0" readingOrder="0"/>
      <protection locked="1" hidden="1"/>
    </dxf>
    <dxf>
      <font>
        <b/>
        <i val="0"/>
        <strike val="0"/>
        <condense val="0"/>
        <extend val="0"/>
        <outline val="0"/>
        <shadow val="0"/>
        <u val="none"/>
        <vertAlign val="baseline"/>
        <sz val="11"/>
        <color auto="1"/>
        <name val="Cambria"/>
        <family val="1"/>
        <scheme val="none"/>
      </font>
      <numFmt numFmtId="164" formatCode="00&quot;.&quot;"/>
      <fill>
        <patternFill patternType="none">
          <fgColor indexed="64"/>
          <bgColor indexed="65"/>
        </patternFill>
      </fill>
      <alignment horizontal="center" vertical="center" textRotation="0" wrapText="1" indent="0" justifyLastLine="0" shrinkToFit="0" readingOrder="0"/>
      <protection locked="1" hidden="1"/>
    </dxf>
    <dxf>
      <font>
        <strike val="0"/>
        <outline val="0"/>
        <shadow val="0"/>
        <vertAlign val="baseline"/>
        <sz val="11"/>
        <name val="Cambria"/>
        <family val="1"/>
        <scheme val="none"/>
      </font>
      <protection locked="1" hidden="1"/>
    </dxf>
    <dxf>
      <font>
        <strike val="0"/>
        <outline val="0"/>
        <shadow val="0"/>
        <u val="none"/>
        <vertAlign val="baseline"/>
        <sz val="11"/>
        <color theme="0"/>
        <name val="Cambria"/>
        <family val="1"/>
        <scheme val="none"/>
      </font>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0" indent="0" justifyLastLine="0" shrinkToFit="0" readingOrder="0"/>
      <protection locked="1" hidden="1"/>
    </dxf>
    <dxf>
      <font>
        <b/>
        <i val="0"/>
        <strike val="0"/>
        <condense val="0"/>
        <extend val="0"/>
        <outline val="0"/>
        <shadow val="0"/>
        <u val="none"/>
        <vertAlign val="baseline"/>
        <sz val="11"/>
        <color auto="1"/>
        <name val="Cambria"/>
        <family val="1"/>
        <scheme val="none"/>
      </font>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general" vertical="center" textRotation="0" wrapText="0" indent="0" justifyLastLine="0" shrinkToFit="0" readingOrder="0"/>
      <protection locked="1" hidden="1"/>
    </dxf>
    <dxf>
      <font>
        <b/>
        <i val="0"/>
        <strike val="0"/>
        <condense val="0"/>
        <extend val="0"/>
        <outline val="0"/>
        <shadow val="0"/>
        <u val="none"/>
        <vertAlign val="baseline"/>
        <sz val="11"/>
        <color rgb="FFFFFFFF"/>
        <name val="Cambria"/>
        <family val="1"/>
        <scheme val="none"/>
      </font>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solid">
          <fgColor indexed="64"/>
          <bgColor theme="0"/>
        </patternFill>
      </fill>
      <alignment horizontal="left" vertical="center" textRotation="0" wrapText="1" indent="0" justifyLastLine="0" shrinkToFit="0" readingOrder="0"/>
      <protection locked="1" hidden="1"/>
    </dxf>
    <dxf>
      <font>
        <b/>
        <i val="0"/>
        <strike val="0"/>
        <condense val="0"/>
        <extend val="0"/>
        <outline val="0"/>
        <shadow val="0"/>
        <u val="none"/>
        <vertAlign val="baseline"/>
        <sz val="11"/>
        <color auto="1"/>
        <name val="Cambria"/>
        <family val="1"/>
        <scheme val="none"/>
      </font>
      <numFmt numFmtId="166" formatCode="00\."/>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0"/>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justify"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strike val="0"/>
        <outline val="0"/>
        <shadow val="0"/>
        <u val="none"/>
        <vertAlign val="baseline"/>
        <sz val="11"/>
        <color auto="1"/>
        <name val="Cambria"/>
        <family val="1"/>
        <scheme val="none"/>
      </font>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0"/>
        <name val="Cambria"/>
        <family val="1"/>
        <scheme val="none"/>
      </font>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solid">
          <fgColor indexed="64"/>
          <bgColor rgb="FF70AD47"/>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solid">
          <fgColor indexed="64"/>
          <bgColor rgb="FF70AD47"/>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solid">
          <fgColor indexed="64"/>
          <bgColor rgb="FF70AD47"/>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solid">
          <fgColor indexed="64"/>
          <bgColor rgb="FF70AD47"/>
        </patternFill>
      </fill>
      <alignment horizontal="left" vertical="center" textRotation="0" wrapText="1" indent="0" justifyLastLine="0" shrinkToFit="0" readingOrder="0"/>
      <protection locked="1" hidden="1"/>
    </dxf>
    <dxf>
      <font>
        <b/>
        <i val="0"/>
        <strike val="0"/>
        <condense val="0"/>
        <extend val="0"/>
        <outline val="0"/>
        <shadow val="0"/>
        <u val="none"/>
        <vertAlign val="baseline"/>
        <sz val="11"/>
        <color auto="1"/>
        <name val="Cambria"/>
        <family val="1"/>
        <scheme val="none"/>
      </font>
      <numFmt numFmtId="166" formatCode="00\."/>
      <fill>
        <patternFill patternType="solid">
          <fgColor indexed="64"/>
          <bgColor rgb="FF70AD47"/>
        </patternFill>
      </fill>
      <alignment horizontal="center" vertical="center" textRotation="0" wrapText="1" indent="0" justifyLastLine="0" shrinkToFit="0" readingOrder="0"/>
      <protection locked="1" hidden="1"/>
    </dxf>
    <dxf>
      <font>
        <strike val="0"/>
        <outline val="0"/>
        <shadow val="0"/>
        <u val="none"/>
        <vertAlign val="baseline"/>
        <sz val="11"/>
        <color auto="1"/>
        <name val="Cambria"/>
        <family val="1"/>
        <scheme val="none"/>
      </font>
      <fill>
        <patternFill patternType="solid">
          <fgColor indexed="64"/>
          <bgColor rgb="FF70AD47"/>
        </patternFill>
      </fill>
      <protection locked="1" hidden="1"/>
    </dxf>
    <dxf>
      <font>
        <strike val="0"/>
        <outline val="0"/>
        <shadow val="0"/>
        <u val="none"/>
        <vertAlign val="baseline"/>
        <sz val="11"/>
        <name val="Cambria"/>
        <family val="1"/>
        <scheme val="none"/>
      </font>
      <fill>
        <patternFill patternType="none">
          <fgColor indexed="64"/>
          <bgColor rgb="FF002060"/>
        </patternFill>
      </fill>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justify"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strike val="0"/>
        <outline val="0"/>
        <shadow val="0"/>
        <u val="none"/>
        <vertAlign val="baseline"/>
        <sz val="11"/>
        <color auto="1"/>
        <name val="Cambria"/>
        <family val="1"/>
        <scheme val="none"/>
      </font>
      <protection locked="1" hidden="1"/>
    </dxf>
    <dxf>
      <font>
        <strike val="0"/>
        <outline val="0"/>
        <shadow val="0"/>
        <u val="none"/>
        <vertAlign val="baseline"/>
        <sz val="11"/>
        <name val="Cambria"/>
        <family val="1"/>
        <scheme val="none"/>
      </font>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0"/>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left"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numFmt numFmtId="2" formatCode="0.00"/>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strike val="0"/>
        <outline val="0"/>
        <shadow val="0"/>
        <vertAlign val="baseline"/>
        <sz val="11"/>
        <name val="Cambria"/>
        <family val="1"/>
        <scheme val="none"/>
      </font>
      <fill>
        <patternFill patternType="solid">
          <fgColor indexed="64"/>
          <bgColor rgb="FF00206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indexed="65"/>
        </patternFill>
      </fill>
      <alignment horizontal="left" vertical="center" textRotation="0" wrapText="1" indent="0" justifyLastLine="0" shrinkToFit="0" readingOrder="0"/>
      <border diagonalUp="0" diagonalDown="0" outline="0">
        <left/>
        <right style="thin">
          <color indexed="64"/>
        </right>
        <top/>
        <bottom/>
      </border>
    </dxf>
    <dxf>
      <font>
        <b/>
        <i val="0"/>
        <strike val="0"/>
        <condense val="0"/>
        <extend val="0"/>
        <outline val="0"/>
        <shadow val="0"/>
        <u val="none"/>
        <vertAlign val="baseline"/>
        <sz val="11"/>
        <color theme="1"/>
        <name val="Cambria"/>
        <family val="1"/>
        <scheme val="none"/>
      </font>
      <fill>
        <patternFill patternType="none">
          <fgColor indexed="64"/>
          <bgColor indexed="65"/>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protection locked="1" hidden="1"/>
    </dxf>
    <dxf>
      <font>
        <strike val="0"/>
        <outline val="0"/>
        <shadow val="0"/>
        <vertAlign val="baseline"/>
        <sz val="11"/>
        <name val="Cambria"/>
        <family val="1"/>
        <scheme val="none"/>
      </font>
      <protection locked="1" hidden="1"/>
    </dxf>
    <dxf>
      <border outline="0">
        <left style="thin">
          <color indexed="64"/>
        </left>
        <right style="thin">
          <color indexed="64"/>
        </right>
        <top style="thin">
          <color indexed="64"/>
        </top>
        <bottom style="thin">
          <color indexed="64"/>
        </bottom>
      </border>
    </dxf>
    <dxf>
      <font>
        <strike val="0"/>
        <outline val="0"/>
        <shadow val="0"/>
        <u val="none"/>
        <vertAlign val="baseline"/>
        <sz val="11"/>
        <name val="Cambria"/>
        <family val="1"/>
        <scheme val="none"/>
      </font>
      <protection locked="1" hidden="1"/>
    </dxf>
    <dxf>
      <font>
        <b/>
        <i val="0"/>
        <strike val="0"/>
        <condense val="0"/>
        <extend val="0"/>
        <outline val="0"/>
        <shadow val="0"/>
        <u val="none"/>
        <vertAlign val="baseline"/>
        <sz val="11"/>
        <color rgb="FFFFFFFF"/>
        <name val="Cambria"/>
        <family val="1"/>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left"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0" indent="0" justifyLastLine="0" shrinkToFit="0" readingOrder="0"/>
      <protection locked="1" hidden="1"/>
    </dxf>
    <dxf>
      <font>
        <strike val="0"/>
        <outline val="0"/>
        <shadow val="0"/>
        <vertAlign val="baseline"/>
        <sz val="11"/>
        <name val="Cambria"/>
        <family val="1"/>
        <scheme val="none"/>
      </font>
      <fill>
        <patternFill patternType="none">
          <fgColor indexed="64"/>
          <bgColor auto="1"/>
        </patternFill>
      </fill>
      <protection locked="1" hidden="1"/>
    </dxf>
    <dxf>
      <font>
        <b/>
        <i val="0"/>
        <strike val="0"/>
        <condense val="0"/>
        <extend val="0"/>
        <outline val="0"/>
        <shadow val="0"/>
        <u val="none"/>
        <vertAlign val="baseline"/>
        <sz val="11"/>
        <color rgb="FFFFFFFF"/>
        <name val="Cambria"/>
        <family val="1"/>
        <scheme val="none"/>
      </font>
      <fill>
        <patternFill patternType="none">
          <fgColor indexed="64"/>
          <bgColor auto="1"/>
        </patternFill>
      </fill>
      <alignment horizontal="center" vertical="center" textRotation="0" wrapText="0" indent="0" justifyLastLine="0" shrinkToFit="0" readingOrder="0"/>
      <protection locked="1" hidden="1"/>
    </dxf>
    <dxf>
      <font>
        <strike val="0"/>
        <outline val="0"/>
        <shadow val="0"/>
        <vertAlign val="baseline"/>
        <sz val="11"/>
        <name val="Cambria"/>
        <family val="1"/>
        <scheme val="none"/>
      </font>
      <fill>
        <patternFill patternType="none">
          <fgColor rgb="FF000000"/>
          <bgColor auto="1"/>
        </patternFill>
      </fill>
      <protection locked="1" hidden="1"/>
    </dxf>
    <dxf>
      <font>
        <b val="0"/>
        <i val="0"/>
        <strike val="0"/>
        <condense val="0"/>
        <extend val="0"/>
        <outline val="0"/>
        <shadow val="0"/>
        <u val="none"/>
        <vertAlign val="baseline"/>
        <sz val="11"/>
        <color theme="1"/>
        <name val="Cambria"/>
        <family val="1"/>
        <scheme val="none"/>
      </font>
      <fill>
        <patternFill patternType="none">
          <fgColor indexed="64"/>
          <bgColor theme="0"/>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theme="0"/>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1" hidden="1"/>
    </dxf>
    <dxf>
      <font>
        <b val="0"/>
        <i val="0"/>
        <strike val="0"/>
        <condense val="0"/>
        <extend val="0"/>
        <outline val="0"/>
        <shadow val="0"/>
        <u val="none"/>
        <vertAlign val="baseline"/>
        <sz val="11"/>
        <color theme="1"/>
        <name val="Cambria"/>
        <family val="1"/>
        <scheme val="none"/>
      </font>
      <fill>
        <patternFill patternType="none">
          <fgColor indexed="64"/>
          <bgColor theme="0"/>
        </patternFill>
      </fill>
      <alignment horizontal="center" vertical="center" textRotation="0" wrapText="0" indent="0" justifyLastLine="0" shrinkToFit="0" readingOrder="0"/>
      <border outline="0">
        <left style="thin">
          <color rgb="FF000000"/>
        </left>
        <right style="thin">
          <color rgb="FF000000"/>
        </right>
        <top style="thin">
          <color rgb="FF000000"/>
        </top>
        <bottom style="thin">
          <color rgb="FF000000"/>
        </bottom>
      </border>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2" tint="-9.9978637043366805E-2"/>
        </patternFill>
      </fill>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1" hidden="1"/>
    </dxf>
    <dxf>
      <font>
        <b/>
        <i val="0"/>
        <strike val="0"/>
        <condense val="0"/>
        <extend val="0"/>
        <outline val="0"/>
        <shadow val="0"/>
        <u val="none"/>
        <vertAlign val="baseline"/>
        <sz val="11"/>
        <color theme="1"/>
        <name val="Cambria"/>
        <family val="1"/>
        <scheme val="none"/>
      </font>
      <numFmt numFmtId="164" formatCode="00&quot;.&quot;"/>
      <fill>
        <patternFill patternType="solid">
          <fgColor indexed="64"/>
          <bgColor theme="2" tint="-9.9978637043366805E-2"/>
        </patternFill>
      </fill>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protection locked="1" hidden="1"/>
    </dxf>
    <dxf>
      <font>
        <strike val="0"/>
        <outline val="0"/>
        <shadow val="0"/>
        <vertAlign val="baseline"/>
        <sz val="11"/>
        <name val="Cambria"/>
        <family val="1"/>
        <scheme val="none"/>
      </font>
      <fill>
        <patternFill patternType="none">
          <fgColor rgb="FF000000"/>
          <bgColor auto="1"/>
        </patternFill>
      </fill>
      <protection locked="1" hidden="1"/>
    </dxf>
    <dxf>
      <font>
        <b/>
        <i val="0"/>
        <strike val="0"/>
        <condense val="0"/>
        <extend val="0"/>
        <outline val="0"/>
        <shadow val="0"/>
        <u val="none"/>
        <vertAlign val="baseline"/>
        <sz val="11"/>
        <color rgb="FFFFFFFF"/>
        <name val="Cambria"/>
        <family val="1"/>
        <scheme val="none"/>
      </font>
      <fill>
        <patternFill patternType="none">
          <fgColor indexed="64"/>
          <bgColor rgb="FF002060"/>
        </patternFill>
      </fill>
      <alignment horizontal="center" vertical="center" textRotation="0" wrapText="0" indent="0" justifyLastLine="0" shrinkToFit="0" readingOrder="0"/>
      <border outline="0">
        <left style="thin">
          <color rgb="FF000000"/>
        </left>
        <right style="thin">
          <color rgb="FF000000"/>
        </right>
        <top/>
        <bottom/>
      </border>
      <protection locked="1" hidden="1"/>
    </dxf>
    <dxf>
      <font>
        <b val="0"/>
        <i val="0"/>
        <strike val="0"/>
        <condense val="0"/>
        <extend val="0"/>
        <outline val="0"/>
        <shadow val="0"/>
        <u val="none"/>
        <vertAlign val="baseline"/>
        <sz val="11"/>
        <color theme="1"/>
        <name val="Cambria"/>
        <family val="1"/>
        <scheme val="none"/>
      </font>
      <fill>
        <patternFill patternType="none">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bgColor auto="1"/>
        </patternFill>
      </fill>
      <alignment horizontal="center" vertical="center" textRotation="0" wrapText="1" indent="0" justifyLastLine="0" shrinkToFit="0" readingOrder="0"/>
      <protection locked="1" hidden="1"/>
    </dxf>
    <dxf>
      <font>
        <outline val="0"/>
        <shadow val="0"/>
        <u val="none"/>
        <vertAlign val="baseline"/>
        <sz val="11"/>
        <name val="Cambria"/>
        <family val="1"/>
        <scheme val="none"/>
      </font>
      <fill>
        <patternFill patternType="none">
          <bgColor auto="1"/>
        </patternFill>
      </fill>
      <alignment horizontal="center" vertical="center"/>
      <protection locked="1" hidden="1"/>
    </dxf>
    <dxf>
      <font>
        <b val="0"/>
        <i val="0"/>
        <strike val="0"/>
        <condense val="0"/>
        <extend val="0"/>
        <outline val="0"/>
        <shadow val="0"/>
        <u val="none"/>
        <vertAlign val="baseline"/>
        <sz val="11"/>
        <color theme="1"/>
        <name val="Cambria"/>
        <family val="1"/>
        <scheme val="none"/>
      </font>
      <fill>
        <patternFill patternType="none">
          <bgColor auto="1"/>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auto="1"/>
        <name val="Cambria"/>
        <family val="1"/>
        <scheme val="none"/>
      </font>
      <fill>
        <patternFill patternType="none">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bgColor auto="1"/>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rgb="FFFFFFFF"/>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auto="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b/>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left"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numFmt numFmtId="164" formatCode="00&quot;.&quot;"/>
      <fill>
        <patternFill patternType="solid">
          <fgColor indexed="64"/>
          <bgColor theme="0"/>
        </patternFill>
      </fill>
      <alignment horizontal="center" vertical="center" textRotation="0" wrapText="0" indent="0" justifyLastLine="0" shrinkToFit="0" readingOrder="0"/>
      <protection locked="1" hidden="1"/>
    </dxf>
    <dxf>
      <font>
        <b/>
        <i val="0"/>
        <strike val="0"/>
        <condense val="0"/>
        <extend val="0"/>
        <outline val="0"/>
        <shadow val="0"/>
        <u val="none"/>
        <vertAlign val="baseline"/>
        <sz val="11"/>
        <color auto="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0"/>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justify"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auto="1"/>
        <name val="Cambria"/>
        <family val="1"/>
        <scheme val="none"/>
      </font>
      <fill>
        <patternFill patternType="none">
          <fgColor indexed="64"/>
          <bgColor indexed="65"/>
        </patternFill>
      </fill>
      <alignment horizontal="general" vertical="center" textRotation="0" wrapText="1" indent="0" justifyLastLine="0" shrinkToFit="0" readingOrder="0"/>
      <protection locked="1" hidden="1"/>
    </dxf>
    <dxf>
      <font>
        <b/>
        <i val="0"/>
        <strike val="0"/>
        <condense val="0"/>
        <extend val="0"/>
        <outline val="0"/>
        <shadow val="0"/>
        <u val="none"/>
        <vertAlign val="baseline"/>
        <sz val="11"/>
        <color theme="0"/>
        <name val="Cambria"/>
        <family val="1"/>
        <scheme val="none"/>
      </font>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alignment horizontal="center" vertical="center" textRotation="0" wrapText="0" indent="0" justifyLastLine="0" shrinkToFit="0" readingOrder="0"/>
      <protection locked="1" hidden="1"/>
    </dxf>
    <dxf>
      <font>
        <strike val="0"/>
        <outline val="0"/>
        <shadow val="0"/>
        <vertAlign val="baseline"/>
        <sz val="11"/>
        <name val="Cambria"/>
        <family val="1"/>
        <scheme val="none"/>
      </font>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1"/>
    </dxf>
    <dxf>
      <font>
        <strike val="0"/>
        <outline val="0"/>
        <shadow val="0"/>
        <vertAlign val="baseline"/>
        <sz val="11"/>
        <color rgb="FF000000"/>
        <name val="Cambria"/>
        <family val="1"/>
        <scheme val="none"/>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1"/>
        <color theme="1"/>
        <name val="Cambria"/>
        <family val="1"/>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1"/>
    </dxf>
    <dxf>
      <font>
        <strike val="0"/>
        <outline val="0"/>
        <shadow val="0"/>
        <vertAlign val="baseline"/>
        <sz val="11"/>
        <color rgb="FF000000"/>
        <name val="Cambria"/>
        <family val="1"/>
        <scheme val="none"/>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1"/>
        <color auto="1"/>
        <name val="Cambria"/>
        <family val="1"/>
        <scheme val="none"/>
      </font>
      <fill>
        <patternFill patternType="solid">
          <fgColor indexed="64"/>
          <bgColor theme="0"/>
        </patternFill>
      </fill>
      <alignment horizontal="justify"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vertAlign val="baseline"/>
        <sz val="11"/>
        <name val="Cambria"/>
        <family val="1"/>
        <scheme val="none"/>
      </font>
      <fill>
        <patternFill patternType="solid">
          <fgColor indexed="64"/>
          <bgColor theme="0"/>
        </patternFill>
      </fill>
      <alignment horizontal="left" vertical="top" textRotation="0" wrapText="1" indent="0" justifyLastLine="0" shrinkToFit="0" readingOrder="0"/>
      <protection locked="1" hidden="1"/>
    </dxf>
    <dxf>
      <font>
        <b/>
        <i val="0"/>
        <strike val="0"/>
        <condense val="0"/>
        <extend val="0"/>
        <outline val="0"/>
        <shadow val="0"/>
        <u val="none"/>
        <vertAlign val="baseline"/>
        <sz val="11"/>
        <color auto="1"/>
        <name val="Cambria"/>
        <family val="1"/>
        <scheme val="none"/>
      </font>
      <numFmt numFmtId="164" formatCode="00&quot;.&quo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1"/>
    </dxf>
    <dxf>
      <font>
        <b/>
        <strike val="0"/>
        <outline val="0"/>
        <shadow val="0"/>
        <vertAlign val="baseline"/>
        <sz val="11"/>
        <name val="Cambria"/>
        <family val="1"/>
        <scheme val="none"/>
      </font>
      <numFmt numFmtId="164" formatCode="00&quot;.&quot;"/>
      <fill>
        <patternFill patternType="solid">
          <fgColor indexed="64"/>
          <bgColor theme="0"/>
        </patternFill>
      </fill>
      <alignment horizontal="center" vertical="center" textRotation="0" wrapText="0" indent="0" justifyLastLine="0" shrinkToFit="0" readingOrder="0"/>
      <protection locked="1" hidden="1"/>
    </dxf>
    <dxf>
      <font>
        <strike val="0"/>
        <outline val="0"/>
        <shadow val="0"/>
        <vertAlign val="baseline"/>
        <sz val="11"/>
        <name val="Cambria"/>
        <family val="1"/>
        <scheme val="none"/>
      </font>
      <alignment vertical="center" textRotation="0" justifyLastLine="0" shrinkToFit="0" readingOrder="0"/>
      <protection locked="1" hidden="1"/>
    </dxf>
    <dxf>
      <font>
        <strike val="0"/>
        <outline val="0"/>
        <shadow val="0"/>
        <vertAlign val="baseline"/>
        <sz val="11"/>
        <name val="Cambria"/>
        <family val="1"/>
        <scheme val="none"/>
      </font>
      <alignment vertical="center" textRotation="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1"/>
        <name val="Cambria"/>
        <family val="1"/>
        <scheme val="none"/>
      </font>
      <fill>
        <patternFill patternType="none">
          <fgColor indexed="64"/>
          <bgColor auto="1"/>
        </patternFill>
      </fill>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theme="1"/>
        <name val="Cambria"/>
        <family val="1"/>
        <scheme val="none"/>
      </font>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11"/>
        <color theme="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i val="0"/>
        <strike val="0"/>
        <condense val="0"/>
        <extend val="0"/>
        <outline val="0"/>
        <shadow val="0"/>
        <u val="none"/>
        <vertAlign val="baseline"/>
        <sz val="11"/>
        <color rgb="FFFFFFFF"/>
        <name val="Cambria"/>
        <family val="1"/>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0"/>
        <color auto="1"/>
        <name val="Cambria"/>
        <family val="1"/>
        <scheme val="none"/>
      </font>
      <fill>
        <patternFill patternType="none">
          <fgColor indexed="64"/>
          <bgColor indexed="65"/>
        </patternFill>
      </fill>
    </dxf>
    <dxf>
      <font>
        <strike val="0"/>
        <outline val="0"/>
        <shadow val="0"/>
        <u val="none"/>
        <vertAlign val="baseline"/>
        <sz val="11"/>
        <color auto="1"/>
        <name val="Cambria"/>
        <family val="1"/>
        <scheme val="none"/>
      </font>
      <fill>
        <patternFill patternType="none">
          <fgColor indexed="64"/>
          <bgColor auto="1"/>
        </patternFill>
      </fill>
      <protection locked="1" hidden="1"/>
    </dxf>
    <dxf>
      <font>
        <b val="0"/>
        <i val="0"/>
        <strike val="0"/>
        <condense val="0"/>
        <extend val="0"/>
        <outline val="0"/>
        <shadow val="0"/>
        <u val="none"/>
        <vertAlign val="baseline"/>
        <sz val="9"/>
        <color auto="1"/>
        <name val="Cambria"/>
        <family val="1"/>
        <scheme val="none"/>
      </font>
      <fill>
        <patternFill patternType="none">
          <fgColor indexed="64"/>
          <bgColor indexed="65"/>
        </patternFill>
      </fill>
      <alignment horizontal="justify" vertical="center" textRotation="0" wrapText="1" indent="0" justifyLastLine="0" shrinkToFit="0" readingOrder="0"/>
    </dxf>
    <dxf>
      <font>
        <b val="0"/>
        <i val="0"/>
        <strike val="0"/>
        <condense val="0"/>
        <extend val="0"/>
        <outline val="0"/>
        <shadow val="0"/>
        <u val="none"/>
        <vertAlign val="baseline"/>
        <sz val="11"/>
        <color auto="1"/>
        <name val="Cambria"/>
        <family val="1"/>
        <scheme val="none"/>
      </font>
      <fill>
        <patternFill patternType="none">
          <fgColor indexed="64"/>
          <bgColor auto="1"/>
        </patternFill>
      </fill>
      <alignment horizontal="left" vertical="center" textRotation="0" wrapText="1" indent="0" justifyLastLine="0" shrinkToFit="0" readingOrder="0"/>
      <protection locked="1" hidden="1"/>
    </dxf>
    <dxf>
      <font>
        <b val="0"/>
        <i val="0"/>
        <strike val="0"/>
        <condense val="0"/>
        <extend val="0"/>
        <outline val="0"/>
        <shadow val="0"/>
        <u val="none"/>
        <vertAlign val="baseline"/>
        <sz val="9"/>
        <color auto="1"/>
        <name val="Cambria"/>
        <family val="1"/>
        <scheme val="none"/>
      </font>
      <fill>
        <patternFill patternType="none">
          <fgColor indexed="64"/>
          <bgColor indexed="65"/>
        </patternFill>
      </fill>
    </dxf>
    <dxf>
      <font>
        <strike val="0"/>
        <outline val="0"/>
        <shadow val="0"/>
        <u val="none"/>
        <vertAlign val="baseline"/>
        <sz val="11"/>
        <color auto="1"/>
        <name val="Cambria"/>
        <family val="1"/>
        <scheme val="none"/>
      </font>
      <fill>
        <patternFill patternType="none">
          <fgColor indexed="64"/>
          <bgColor auto="1"/>
        </patternFill>
      </fill>
      <alignment horizontal="center" vertical="center" textRotation="0" wrapText="1" indent="0" justifyLastLine="0" shrinkToFit="0" readingOrder="0"/>
      <protection locked="1" hidden="1"/>
    </dxf>
    <dxf>
      <font>
        <b val="0"/>
        <i val="0"/>
        <strike val="0"/>
        <condense val="0"/>
        <extend val="0"/>
        <outline val="0"/>
        <shadow val="0"/>
        <u val="none"/>
        <vertAlign val="baseline"/>
        <sz val="9"/>
        <color auto="1"/>
        <name val="Cambria"/>
        <family val="1"/>
        <scheme val="none"/>
      </font>
      <fill>
        <patternFill patternType="none">
          <fgColor indexed="64"/>
          <bgColor indexed="65"/>
        </patternFill>
      </fill>
    </dxf>
    <dxf>
      <font>
        <strike val="0"/>
        <outline val="0"/>
        <shadow val="0"/>
        <u val="none"/>
        <vertAlign val="baseline"/>
        <sz val="11"/>
        <color auto="1"/>
        <name val="Cambria"/>
        <family val="1"/>
        <scheme val="none"/>
      </font>
      <fill>
        <patternFill patternType="none">
          <fgColor indexed="64"/>
          <bgColor auto="1"/>
        </patternFill>
      </fill>
      <protection locked="1" hidden="1"/>
    </dxf>
    <dxf>
      <font>
        <b val="0"/>
        <i val="0"/>
        <strike val="0"/>
        <condense val="0"/>
        <extend val="0"/>
        <outline val="0"/>
        <shadow val="0"/>
        <u val="none"/>
        <vertAlign val="baseline"/>
        <sz val="9"/>
        <color auto="1"/>
        <name val="Cambria"/>
        <family val="1"/>
        <scheme val="none"/>
      </font>
      <fill>
        <patternFill patternType="none">
          <fgColor indexed="64"/>
          <bgColor indexed="65"/>
        </patternFill>
      </fill>
    </dxf>
    <dxf>
      <font>
        <strike val="0"/>
        <outline val="0"/>
        <shadow val="0"/>
        <u val="none"/>
        <vertAlign val="baseline"/>
        <sz val="11"/>
        <color auto="1"/>
        <name val="Cambria"/>
        <family val="1"/>
        <scheme val="none"/>
      </font>
      <fill>
        <patternFill patternType="none">
          <fgColor indexed="64"/>
          <bgColor auto="1"/>
        </patternFill>
      </fill>
      <protection locked="1" hidden="1"/>
    </dxf>
    <dxf>
      <font>
        <b val="0"/>
        <i val="0"/>
        <strike val="0"/>
        <condense val="0"/>
        <extend val="0"/>
        <outline val="0"/>
        <shadow val="0"/>
        <u val="none"/>
        <vertAlign val="baseline"/>
        <sz val="9"/>
        <color auto="1"/>
        <name val="Cambria"/>
        <family val="1"/>
        <scheme val="none"/>
      </font>
      <fill>
        <patternFill patternType="none">
          <fgColor indexed="64"/>
          <bgColor indexed="65"/>
        </patternFill>
      </fill>
    </dxf>
    <dxf>
      <font>
        <strike val="0"/>
        <outline val="0"/>
        <shadow val="0"/>
        <u val="none"/>
        <vertAlign val="baseline"/>
        <sz val="11"/>
        <color auto="1"/>
        <name val="Cambria"/>
        <family val="1"/>
        <scheme val="none"/>
      </font>
      <fill>
        <patternFill patternType="none">
          <fgColor indexed="64"/>
          <bgColor auto="1"/>
        </patternFill>
      </fill>
      <protection locked="1" hidden="1"/>
    </dxf>
    <dxf>
      <font>
        <b val="0"/>
        <i val="0"/>
        <strike val="0"/>
        <condense val="0"/>
        <extend val="0"/>
        <outline val="0"/>
        <shadow val="0"/>
        <u val="none"/>
        <vertAlign val="baseline"/>
        <sz val="9"/>
        <color auto="1"/>
        <name val="Cambria"/>
        <family val="1"/>
        <scheme val="none"/>
      </font>
      <fill>
        <patternFill patternType="none">
          <fgColor indexed="64"/>
          <bgColor indexed="65"/>
        </patternFill>
      </fill>
      <alignment horizontal="justify" vertical="center" textRotation="0" wrapText="1" indent="0" justifyLastLine="0" shrinkToFit="0" readingOrder="0"/>
    </dxf>
    <dxf>
      <font>
        <b/>
        <i val="0"/>
        <strike val="0"/>
        <condense val="0"/>
        <extend val="0"/>
        <outline val="0"/>
        <shadow val="0"/>
        <u val="none"/>
        <vertAlign val="baseline"/>
        <sz val="11"/>
        <color auto="1"/>
        <name val="Cambria"/>
        <family val="1"/>
        <scheme val="none"/>
      </font>
      <fill>
        <patternFill patternType="none">
          <fgColor indexed="64"/>
          <bgColor auto="1"/>
        </patternFill>
      </fill>
      <alignment horizontal="justify" vertical="center" textRotation="0" wrapText="1" indent="0" justifyLastLine="0" shrinkToFit="0" readingOrder="0"/>
      <protection locked="1" hidden="1"/>
    </dxf>
    <dxf>
      <font>
        <strike val="0"/>
        <outline val="0"/>
        <shadow val="0"/>
        <u val="none"/>
        <vertAlign val="baseline"/>
        <sz val="11"/>
        <name val="Cambria"/>
        <family val="1"/>
        <scheme val="none"/>
      </font>
      <protection locked="1" hidden="1"/>
    </dxf>
    <dxf>
      <font>
        <strike val="0"/>
        <outline val="0"/>
        <shadow val="0"/>
        <u val="none"/>
        <vertAlign val="baseline"/>
        <sz val="11"/>
        <color auto="1"/>
        <name val="Cambria"/>
        <family val="1"/>
        <scheme val="none"/>
      </font>
      <fill>
        <patternFill patternType="none">
          <fgColor indexed="64"/>
          <bgColor auto="1"/>
        </patternFill>
      </fill>
      <protection locked="1" hidden="1"/>
    </dxf>
    <dxf>
      <font>
        <strike val="0"/>
        <outline val="0"/>
        <shadow val="0"/>
        <u val="none"/>
        <vertAlign val="baseline"/>
        <sz val="11"/>
        <color theme="0"/>
        <name val="Cambria"/>
        <family val="1"/>
        <scheme val="none"/>
      </font>
      <fill>
        <patternFill patternType="none">
          <fgColor indexed="64"/>
          <bgColor auto="1"/>
        </patternFill>
      </fill>
      <protection locked="1" hidden="1"/>
    </dxf>
    <dxf>
      <font>
        <b val="0"/>
        <i val="0"/>
        <strike val="0"/>
        <condense val="0"/>
        <extend val="0"/>
        <outline val="0"/>
        <shadow val="0"/>
        <u val="none"/>
        <vertAlign val="baseline"/>
        <sz val="8.25"/>
        <color indexed="8"/>
        <name val="Times New Roman"/>
        <family val="1"/>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1"/>
    </dxf>
    <dxf>
      <font>
        <b val="0"/>
        <i val="0"/>
        <strike val="0"/>
        <condense val="0"/>
        <extend val="0"/>
        <outline val="0"/>
        <shadow val="0"/>
        <u val="none"/>
        <vertAlign val="baseline"/>
        <sz val="8.25"/>
        <color indexed="8"/>
        <name val="Times New Roman"/>
        <family val="1"/>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25"/>
        <color indexed="8"/>
        <name val="Times New Roman"/>
        <family val="1"/>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25"/>
        <color indexed="8"/>
        <name val="Times New Roman"/>
        <family val="1"/>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25"/>
        <color indexed="8"/>
        <name val="Times New Roman"/>
        <family val="1"/>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25"/>
        <color indexed="8"/>
        <name val="Times New Roman"/>
        <family val="1"/>
        <scheme val="none"/>
      </font>
      <numFmt numFmtId="0" formatCode="General"/>
      <fill>
        <patternFill patternType="none">
          <fgColor indexed="64"/>
          <bgColor indexed="65"/>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8.25"/>
        <color indexed="8"/>
        <name val="Times New Roman"/>
        <family val="1"/>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25"/>
        <color indexed="8"/>
        <name val="Times New Roman"/>
        <family val="1"/>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25"/>
        <color indexed="9"/>
        <name val="Times New Roman"/>
        <family val="1"/>
        <scheme val="none"/>
      </font>
      <numFmt numFmtId="0" formatCode="General"/>
      <fill>
        <patternFill patternType="solid">
          <fgColor indexed="64"/>
          <bgColor rgb="FF002060"/>
        </patternFill>
      </fill>
      <alignment horizontal="center" vertical="center" textRotation="0" wrapText="1" indent="0" justifyLastLine="0" shrinkToFit="0" readingOrder="0"/>
      <protection locked="1" hidden="1"/>
    </dxf>
    <dxf>
      <font>
        <strike val="0"/>
        <outline val="0"/>
        <shadow val="0"/>
        <u val="none"/>
        <vertAlign val="baseline"/>
        <sz val="11"/>
        <name val="Cambria"/>
        <family val="1"/>
        <scheme val="none"/>
      </font>
      <alignment horizontal="center" vertical="center" textRotation="0" wrapText="1" indent="0" justifyLastLine="0" shrinkToFit="0" readingOrder="0"/>
    </dxf>
    <dxf>
      <font>
        <strike val="0"/>
        <outline val="0"/>
        <shadow val="0"/>
        <u val="none"/>
        <vertAlign val="baseline"/>
        <sz val="11"/>
        <name val="Cambria"/>
        <family val="1"/>
        <scheme val="none"/>
      </font>
      <alignment horizontal="left" vertical="center" textRotation="0" wrapText="1" indent="0" justifyLastLine="0" shrinkToFit="0" readingOrder="0"/>
    </dxf>
    <dxf>
      <font>
        <strike val="0"/>
        <outline val="0"/>
        <shadow val="0"/>
        <u val="none"/>
        <vertAlign val="baseline"/>
        <sz val="11"/>
        <name val="Cambria"/>
        <family val="1"/>
        <scheme val="none"/>
      </font>
      <alignment horizontal="center" vertical="center" textRotation="0" wrapText="1" indent="0" justifyLastLine="0" shrinkToFit="0" readingOrder="0"/>
    </dxf>
    <dxf>
      <font>
        <strike val="0"/>
        <outline val="0"/>
        <shadow val="0"/>
        <u val="none"/>
        <vertAlign val="baseline"/>
        <sz val="11"/>
        <name val="Cambria"/>
        <family val="1"/>
        <scheme val="none"/>
      </font>
    </dxf>
    <dxf>
      <font>
        <b/>
        <i val="0"/>
        <strike val="0"/>
        <condense val="0"/>
        <extend val="0"/>
        <outline val="0"/>
        <shadow val="0"/>
        <u val="none"/>
        <vertAlign val="baseline"/>
        <sz val="11"/>
        <color theme="0"/>
        <name val="Cambria"/>
        <family val="1"/>
        <scheme val="none"/>
      </font>
      <fill>
        <patternFill patternType="solid">
          <fgColor indexed="64"/>
          <bgColor rgb="FF002060"/>
        </patternFill>
      </fill>
      <alignment horizontal="center" vertical="center" textRotation="0" wrapText="1" indent="0" justifyLastLine="0" shrinkToFit="0" readingOrder="0"/>
    </dxf>
    <dxf>
      <font>
        <b val="0"/>
        <i val="0"/>
        <strike val="0"/>
        <outline val="0"/>
        <shadow val="0"/>
        <u val="none"/>
        <vertAlign val="baseline"/>
        <sz val="11"/>
        <color theme="1"/>
        <name val="Cambria"/>
        <family val="1"/>
        <scheme val="none"/>
      </font>
      <alignment horizontal="left"/>
    </dxf>
    <dxf>
      <font>
        <b val="0"/>
        <i val="0"/>
        <strike val="0"/>
        <outline val="0"/>
        <shadow val="0"/>
        <u val="none"/>
        <vertAlign val="baseline"/>
        <sz val="11"/>
        <color theme="1"/>
        <name val="Cambria"/>
        <family val="1"/>
        <scheme val="none"/>
      </font>
      <alignment horizontal="left"/>
    </dxf>
    <dxf>
      <font>
        <b val="0"/>
        <i val="0"/>
        <strike val="0"/>
        <outline val="0"/>
        <shadow val="0"/>
        <u val="none"/>
        <vertAlign val="baseline"/>
        <sz val="11"/>
        <color theme="1"/>
        <name val="Cambria"/>
        <family val="1"/>
        <scheme val="none"/>
      </font>
      <alignment horizontal="left"/>
    </dxf>
    <dxf>
      <font>
        <b val="0"/>
        <i val="0"/>
        <strike val="0"/>
        <outline val="0"/>
        <shadow val="0"/>
        <u val="none"/>
        <vertAlign val="baseline"/>
        <sz val="11"/>
        <color theme="1"/>
        <name val="Cambria"/>
        <family val="1"/>
        <scheme val="none"/>
      </font>
      <alignment horizontal="left"/>
    </dxf>
    <dxf>
      <font>
        <b val="0"/>
        <i val="0"/>
        <strike val="0"/>
        <outline val="0"/>
        <shadow val="0"/>
        <u val="none"/>
        <vertAlign val="baseline"/>
        <sz val="11"/>
        <color theme="1"/>
        <name val="Cambria"/>
        <family val="1"/>
        <scheme val="none"/>
      </font>
      <alignment horizontal="left"/>
    </dxf>
    <dxf>
      <font>
        <b val="0"/>
        <i val="0"/>
        <strike val="0"/>
        <outline val="0"/>
        <shadow val="0"/>
        <u val="none"/>
        <vertAlign val="baseline"/>
        <sz val="11"/>
        <color theme="1"/>
        <name val="Cambria"/>
        <family val="1"/>
        <scheme val="none"/>
      </font>
      <alignment horizontal="left"/>
    </dxf>
    <dxf>
      <font>
        <b val="0"/>
        <i val="0"/>
        <strike val="0"/>
        <outline val="0"/>
        <shadow val="0"/>
        <u val="none"/>
        <vertAlign val="baseline"/>
        <sz val="11"/>
        <color theme="1"/>
        <name val="Cambria"/>
        <family val="1"/>
        <scheme val="none"/>
      </font>
      <alignment horizontal="left"/>
    </dxf>
    <dxf>
      <font>
        <b val="0"/>
        <i val="0"/>
        <strike val="0"/>
        <outline val="0"/>
        <shadow val="0"/>
        <u val="none"/>
        <vertAlign val="baseline"/>
        <sz val="11"/>
        <color theme="1"/>
        <name val="Cambria"/>
        <family val="1"/>
        <scheme val="none"/>
      </font>
      <alignment horizontal="left"/>
    </dxf>
    <dxf>
      <font>
        <b val="0"/>
        <i val="0"/>
        <strike val="0"/>
        <outline val="0"/>
        <shadow val="0"/>
        <u val="none"/>
        <vertAlign val="baseline"/>
        <sz val="11"/>
        <color theme="1"/>
        <name val="Cambria"/>
        <family val="1"/>
        <scheme val="none"/>
      </font>
      <alignment horizontal="left"/>
    </dxf>
    <dxf>
      <font>
        <b val="0"/>
        <i val="0"/>
        <strike val="0"/>
        <outline val="0"/>
        <shadow val="0"/>
        <u val="none"/>
        <vertAlign val="baseline"/>
        <sz val="11"/>
        <color theme="1"/>
        <name val="Cambria"/>
        <family val="1"/>
        <scheme val="none"/>
      </font>
      <alignment horizontal="left"/>
    </dxf>
    <dxf>
      <font>
        <b val="0"/>
        <i val="0"/>
        <strike val="0"/>
        <outline val="0"/>
        <shadow val="0"/>
        <u val="none"/>
        <vertAlign val="baseline"/>
        <sz val="11"/>
        <color theme="1"/>
        <name val="Cambria"/>
        <family val="1"/>
        <scheme val="none"/>
      </font>
      <alignment horizontal="left"/>
    </dxf>
    <dxf>
      <font>
        <b val="0"/>
        <i val="0"/>
        <strike val="0"/>
        <outline val="0"/>
        <shadow val="0"/>
        <u val="none"/>
        <vertAlign val="baseline"/>
        <sz val="11"/>
        <color theme="1"/>
        <name val="Cambria"/>
        <family val="1"/>
        <scheme val="none"/>
      </font>
      <alignment horizontal="left"/>
    </dxf>
    <dxf>
      <fill>
        <patternFill>
          <bgColor theme="9" tint="0.59996337778862885"/>
        </patternFill>
      </fill>
    </dxf>
    <dxf>
      <font>
        <strike val="0"/>
        <outline val="0"/>
        <shadow val="0"/>
        <u val="none"/>
        <vertAlign val="baseline"/>
        <sz val="11"/>
        <name val="Cambria"/>
        <family val="1"/>
        <scheme val="none"/>
      </font>
      <alignment horizontal="left" vertical="center" textRotation="0" wrapText="1" indent="0" justifyLastLine="0" shrinkToFit="0" readingOrder="0"/>
      <protection locked="1" hidden="1"/>
    </dxf>
    <dxf>
      <font>
        <strike val="0"/>
        <outline val="0"/>
        <shadow val="0"/>
        <u val="none"/>
        <vertAlign val="baseline"/>
        <sz val="11"/>
        <name val="Cambria"/>
        <family val="1"/>
        <scheme val="none"/>
      </font>
      <alignment horizontal="center" vertical="center" textRotation="0" wrapText="0" indent="0" justifyLastLine="0" shrinkToFit="0" readingOrder="0"/>
      <protection locked="1" hidden="1"/>
    </dxf>
    <dxf>
      <font>
        <strike val="0"/>
        <outline val="0"/>
        <shadow val="0"/>
        <u val="none"/>
        <vertAlign val="baseline"/>
        <sz val="11"/>
        <name val="Cambria"/>
        <family val="1"/>
        <scheme val="none"/>
      </font>
      <alignment horizontal="general" vertical="center" textRotation="0" wrapText="1" indent="0" justifyLastLine="0" shrinkToFit="0" readingOrder="0"/>
      <protection locked="1" hidden="1"/>
    </dxf>
    <dxf>
      <font>
        <strike val="0"/>
        <outline val="0"/>
        <shadow val="0"/>
        <u val="none"/>
        <vertAlign val="baseline"/>
        <sz val="11"/>
        <name val="Cambria"/>
        <family val="1"/>
        <scheme val="none"/>
      </font>
      <alignment horizontal="center" vertical="center" textRotation="0" wrapText="0" indent="0" justifyLastLine="0" shrinkToFit="0" readingOrder="0"/>
      <protection locked="1" hidden="1"/>
    </dxf>
    <dxf>
      <font>
        <strike val="0"/>
        <outline val="0"/>
        <shadow val="0"/>
        <u val="none"/>
        <vertAlign val="baseline"/>
        <sz val="11"/>
        <name val="Cambria"/>
        <family val="1"/>
        <scheme val="none"/>
      </font>
      <alignment vertical="center" textRotation="0" indent="0" justifyLastLine="0" shrinkToFit="0" readingOrder="0"/>
      <protection locked="1" hidden="1"/>
    </dxf>
    <dxf>
      <font>
        <strike val="0"/>
        <outline val="0"/>
        <shadow val="0"/>
        <u val="none"/>
        <vertAlign val="baseline"/>
        <sz val="11"/>
        <name val="Cambria"/>
        <family val="1"/>
        <scheme val="none"/>
      </font>
      <alignment vertical="center" textRotation="0" indent="0" justifyLastLine="0" shrinkToFit="0" readingOrder="0"/>
      <protection locked="1" hidden="1"/>
    </dxf>
    <dxf>
      <font>
        <strike val="0"/>
        <outline val="0"/>
        <shadow val="0"/>
        <u val="none"/>
        <vertAlign val="baseline"/>
        <sz val="11"/>
        <name val="Cambria"/>
        <family val="1"/>
        <scheme val="none"/>
      </font>
      <alignment horizontal="center" vertical="center" textRotation="0" indent="0" justifyLastLine="0" shrinkToFit="0" readingOrder="0"/>
      <protection locked="1" hidden="1"/>
    </dxf>
    <dxf>
      <font>
        <b val="0"/>
        <i val="0"/>
        <strike val="0"/>
        <condense val="0"/>
        <extend val="0"/>
        <outline val="0"/>
        <shadow val="0"/>
        <u/>
        <vertAlign val="baseline"/>
        <sz val="14"/>
        <color theme="10"/>
        <name val="Calibri"/>
        <family val="2"/>
        <scheme val="minor"/>
      </font>
    </dxf>
    <dxf>
      <font>
        <b val="0"/>
        <i val="0"/>
        <strike val="0"/>
        <outline val="0"/>
        <shadow val="0"/>
        <vertAlign val="baseline"/>
        <sz val="11"/>
        <name val="Calibri"/>
        <family val="2"/>
        <scheme val="minor"/>
      </font>
      <protection locked="1" hidden="1"/>
    </dxf>
    <dxf>
      <fill>
        <patternFill patternType="solid">
          <fgColor rgb="FFDDEBF7"/>
          <bgColor rgb="FF000000"/>
        </patternFill>
      </fill>
    </dxf>
    <dxf>
      <font>
        <b val="0"/>
        <i val="0"/>
        <strike val="0"/>
        <outline val="0"/>
        <shadow val="0"/>
        <u/>
        <vertAlign val="baseline"/>
        <sz val="11"/>
        <color theme="10"/>
        <name val="Calibri"/>
        <family val="2"/>
        <scheme val="minor"/>
      </font>
      <protection locked="1" hidden="1"/>
    </dxf>
    <dxf>
      <font>
        <b val="0"/>
        <i val="0"/>
        <strike val="0"/>
        <outline val="0"/>
        <shadow val="0"/>
        <vertAlign val="baseline"/>
        <sz val="11"/>
        <name val="Calibri"/>
        <family val="2"/>
        <scheme val="minor"/>
      </font>
      <protection locked="1" hidden="1"/>
    </dxf>
    <dxf>
      <font>
        <b val="0"/>
        <i val="0"/>
        <strike val="0"/>
        <outline val="0"/>
        <shadow val="0"/>
        <u/>
        <vertAlign val="baseline"/>
        <sz val="11"/>
        <color theme="0"/>
        <name val="Calibri"/>
        <family val="2"/>
        <scheme val="minor"/>
      </font>
      <protection locked="1" hidden="1"/>
    </dxf>
    <dxf>
      <font>
        <b/>
        <i val="0"/>
        <color theme="2"/>
      </font>
      <fill>
        <patternFill>
          <bgColor rgb="FF00206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style="thin">
          <color auto="1"/>
        </vertical>
        <horizontal style="thin">
          <color auto="1"/>
        </horizontal>
      </border>
    </dxf>
  </dxfs>
  <tableStyles count="2" defaultTableStyle="TableStyleLight8" defaultPivotStyle="PivotStyleLight16">
    <tableStyle name="CamposDeudor" pivot="0" count="2" xr9:uid="{5DE85867-8E86-40E5-89BE-717B4B800BC4}">
      <tableStyleElement type="wholeTable" dxfId="429"/>
      <tableStyleElement type="firstRowStripe" dxfId="428"/>
    </tableStyle>
    <tableStyle name="Invisible" pivot="0" table="0" count="0" xr9:uid="{130AC9D3-0694-4A3D-84C9-51842C0C5A00}"/>
  </tableStyles>
  <colors>
    <mruColors>
      <color rgb="FFFFDE81"/>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ustomXml" Target="../customXml/item3.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sharedStrings" Target="sharedStrings.xml"/><Relationship Id="rId16" Type="http://schemas.openxmlformats.org/officeDocument/2006/relationships/worksheet" Target="worksheets/sheet16.xml"/><Relationship Id="rId107" Type="http://schemas.openxmlformats.org/officeDocument/2006/relationships/externalLink" Target="externalLinks/externalLink3.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microsoft.com/office/2017/10/relationships/person" Target="persons/person.xml"/><Relationship Id="rId118" Type="http://schemas.openxmlformats.org/officeDocument/2006/relationships/customXml" Target="../customXml/item4.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externalLink" Target="externalLinks/externalLink4.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calcChain" Target="calcChain.xml"/><Relationship Id="rId119"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externalLink" Target="externalLinks/externalLink5.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theme" Target="theme/theme1.xml"/><Relationship Id="rId115"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styles" Target="style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externalLink" Target="externalLinks/externalLink2.xml"/></Relationships>
</file>

<file path=xl/documenttasks/documenttask1.xml><?xml version="1.0" encoding="utf-8"?>
<Tasks xmlns="http://schemas.microsoft.com/office/tasks/2019/documenttasks">
  <Task id="{822B510C-F6C1-4BD6-9B65-D3BEADCAEA4B}">
    <Anchor>
      <Comment id="{FCA04590-49D8-49F0-A861-96C91E6D317B}"/>
    </Anchor>
    <History>
      <Event time="2022-06-29T17:24:59.11" id="{6AED1A1F-D979-42CA-8744-C6890609328A}">
        <Attribution userId="S::marinqb@bccr.fi.cr::51cf11de-0ddd-455b-8700-9fd07cd87f4c" userName="MARIN QUESADA BRYAN ALBERTO" userProvider="AD"/>
        <Anchor>
          <Comment id="{FCA04590-49D8-49F0-A861-96C91E6D317B}"/>
        </Anchor>
        <Create/>
      </Event>
      <Event time="2022-06-29T17:24:59.11" id="{323386EE-DBA2-41FF-BCB5-ED5AA425BB7D}">
        <Attribution userId="S::marinqb@bccr.fi.cr::51cf11de-0ddd-455b-8700-9fd07cd87f4c" userName="MARIN QUESADA BRYAN ALBERTO" userProvider="AD"/>
        <Anchor>
          <Comment id="{FCA04590-49D8-49F0-A861-96C91E6D317B}"/>
        </Anchor>
        <Assign userId="S::arcell@sugef.fi.cr::c03f53f4-f951-4629-9587-d67e7755846c" userName="ARCE LOAIZA LEONEL" userProvider="AD"/>
      </Event>
      <Event time="2022-06-29T17:24:59.11" id="{5DC8D53E-CB33-40ED-BF24-C191F0D6EEFD}">
        <Attribution userId="S::marinqb@bccr.fi.cr::51cf11de-0ddd-455b-8700-9fd07cd87f4c" userName="MARIN QUESADA BRYAN ALBERTO" userProvider="AD"/>
        <Anchor>
          <Comment id="{FCA04590-49D8-49F0-A861-96C91E6D317B}"/>
        </Anchor>
        <SetTitle title="@ARCE LOAIZA LEONEL no veo aún el número de validación asignado."/>
      </Event>
    </History>
  </Task>
  <Task id="{2123A512-B94C-4BA6-BBD4-63E9F9505C3E}">
    <Anchor>
      <Comment id="{97F572C4-2E2B-4861-B51D-432472E964BC}"/>
    </Anchor>
    <History>
      <Event time="2022-06-13T17:20:47.84" id="{03E1C6B1-3F10-47EB-B98E-59FF8CF63950}">
        <Attribution userId="S::marinqb@bccr.fi.cr::51cf11de-0ddd-455b-8700-9fd07cd87f4c" userName="MARIN QUESADA BRYAN ALBERTO" userProvider="AD"/>
        <Anchor>
          <Comment id="{97F572C4-2E2B-4861-B51D-432472E964BC}"/>
        </Anchor>
        <Create/>
      </Event>
      <Event time="2022-06-13T17:20:47.84" id="{60CDC295-FC03-41A5-B157-6E9A814D06AD}">
        <Attribution userId="S::marinqb@bccr.fi.cr::51cf11de-0ddd-455b-8700-9fd07cd87f4c" userName="MARIN QUESADA BRYAN ALBERTO" userProvider="AD"/>
        <Anchor>
          <Comment id="{97F572C4-2E2B-4861-B51D-432472E964BC}"/>
        </Anchor>
        <Assign userId="S::NUNEZSE@bccr.fi.cr::94124295-b3a2-4e65-8a7b-aaf1922abfd5" userName="EDDY GERARDO NUÑEZ SALAZAR" userProvider="AD"/>
      </Event>
      <Event time="2022-06-13T17:20:47.84" id="{698B96C6-4508-4451-9C41-94F8A6B89D81}">
        <Attribution userId="S::marinqb@bccr.fi.cr::51cf11de-0ddd-455b-8700-9fd07cd87f4c" userName="MARIN QUESADA BRYAN ALBERTO" userProvider="AD"/>
        <Anchor>
          <Comment id="{97F572C4-2E2B-4861-B51D-432472E964BC}"/>
        </Anchor>
        <SetTitle title="@EDDY GERARDO NUÑEZ SALAZAR revisar"/>
      </Event>
    </History>
  </Task>
  <Task id="{A7FBF221-9572-4053-893F-4B90D1BC63DB}">
    <Anchor>
      <Comment id="{E7D0CEBF-7B1D-4D92-A9BF-E50EF766E6C4}"/>
    </Anchor>
    <History>
      <Event time="2022-11-23T21:14:55.50" id="{31C8314E-4E7B-4751-838F-926DEB184BB0}">
        <Attribution userId="S::marinqb@bccr.fi.cr::51cf11de-0ddd-455b-8700-9fd07cd87f4c" userName="MARIN QUESADA BRYAN ALBERTO" userProvider="AD"/>
        <Anchor>
          <Comment id="{E7D0CEBF-7B1D-4D92-A9BF-E50EF766E6C4}"/>
        </Anchor>
        <Create/>
      </Event>
      <Event time="2022-11-23T21:14:55.50" id="{5B267C3C-A3DB-474C-BBA4-B20899BDD663}">
        <Attribution userId="S::marinqb@bccr.fi.cr::51cf11de-0ddd-455b-8700-9fd07cd87f4c" userName="MARIN QUESADA BRYAN ALBERTO" userProvider="AD"/>
        <Anchor>
          <Comment id="{E7D0CEBF-7B1D-4D92-A9BF-E50EF766E6C4}"/>
        </Anchor>
        <Assign userId="S::FERNANDEZRC@bccr.fi.cr::230af129-81d1-4b12-b494-5b225e418248" userName="CARLOS ALBERTO FERNANDEZ ROJAS" userProvider="AD"/>
      </Event>
      <Event time="2022-11-23T21:14:55.50" id="{35B6E2E2-A137-4F3A-9F8C-B9E35D53A6CF}">
        <Attribution userId="S::marinqb@bccr.fi.cr::51cf11de-0ddd-455b-8700-9fd07cd87f4c" userName="MARIN QUESADA BRYAN ALBERTO" userProvider="AD"/>
        <Anchor>
          <Comment id="{E7D0CEBF-7B1D-4D92-A9BF-E50EF766E6C4}"/>
        </Anchor>
        <SetTitle title="@CARLOS ALBERTO FERNANDEZ ROJAS"/>
      </Event>
    </History>
  </Task>
  <Task id="{1DB50734-B45D-4644-AE09-DB4BB521E433}">
    <Anchor>
      <Comment id="{9DC7681D-2630-4CC5-9224-5F6FE58B055E}"/>
    </Anchor>
    <History>
      <Event time="2022-08-11T22:52:53.96" id="{44F3D975-35C6-42F3-B4FF-A9D500E8DE2A}">
        <Attribution userId="S::FERNANDEZRC@bccr.fi.cr::230af129-81d1-4b12-b494-5b225e418248" userName="CARLOS ALBERTO FERNANDEZ ROJAS" userProvider="AD"/>
        <Anchor>
          <Comment id="{E7690F9F-2110-4CDC-87D8-3FA002A66473}"/>
        </Anchor>
        <Create/>
      </Event>
      <Event time="2022-08-11T22:52:53.96" id="{BE0E13B8-EFF1-40A1-A553-C4F26888299D}">
        <Attribution userId="S::FERNANDEZRC@bccr.fi.cr::230af129-81d1-4b12-b494-5b225e418248" userName="CARLOS ALBERTO FERNANDEZ ROJAS" userProvider="AD"/>
        <Anchor>
          <Comment id="{E7690F9F-2110-4CDC-87D8-3FA002A66473}"/>
        </Anchor>
        <Assign userId="S::arcell@sugef.fi.cr::c03f53f4-f951-4629-9587-d67e7755846c" userName="ARCE LOAIZA LEONEL" userProvider="AD"/>
      </Event>
      <Event time="2022-08-11T22:52:53.96" id="{A09005A2-4EE0-424F-AC67-63690715B47A}">
        <Attribution userId="S::FERNANDEZRC@bccr.fi.cr::230af129-81d1-4b12-b494-5b225e418248" userName="CARLOS ALBERTO FERNANDEZ ROJAS" userProvider="AD"/>
        <Anchor>
          <Comment id="{E7690F9F-2110-4CDC-87D8-3FA002A66473}"/>
        </Anchor>
        <SetTitle title="@ARCE LOAIZA LEONELFavor atender esta observación"/>
      </Event>
    </History>
  </Task>
  <Task id="{9BC56835-8AFA-4D1E-B738-37D8163AFAAE}">
    <Anchor>
      <Comment id="{67D2CB9D-3B8E-43BD-85C2-F6FAEDEDBBCC}"/>
    </Anchor>
    <History>
      <Event time="2022-08-11T22:49:23.59" id="{6185DB0D-8EBC-4EC4-8E18-B5CC49FCB131}">
        <Attribution userId="S::FERNANDEZRC@bccr.fi.cr::230af129-81d1-4b12-b494-5b225e418248" userName="CARLOS ALBERTO FERNANDEZ ROJAS" userProvider="AD"/>
        <Anchor>
          <Comment id="{67D2CB9D-3B8E-43BD-85C2-F6FAEDEDBBCC}"/>
        </Anchor>
        <Create/>
      </Event>
      <Event time="2022-08-11T22:49:23.59" id="{05B50B9A-E8AF-4F33-AAD8-6CCA95E48D01}">
        <Attribution userId="S::FERNANDEZRC@bccr.fi.cr::230af129-81d1-4b12-b494-5b225e418248" userName="CARLOS ALBERTO FERNANDEZ ROJAS" userProvider="AD"/>
        <Anchor>
          <Comment id="{67D2CB9D-3B8E-43BD-85C2-F6FAEDEDBBCC}"/>
        </Anchor>
        <Assign userId="S::NUNEZSE@bccr.fi.cr::94124295-b3a2-4e65-8a7b-aaf1922abfd5" userName="EDDY GERARDO NUÑEZ SALAZAR" userProvider="AD"/>
      </Event>
      <Event time="2022-08-11T22:49:23.59" id="{7C8AB452-DA5B-4F24-8582-8E2C26E72F86}">
        <Attribution userId="S::FERNANDEZRC@bccr.fi.cr::230af129-81d1-4b12-b494-5b225e418248" userName="CARLOS ALBERTO FERNANDEZ ROJAS" userProvider="AD"/>
        <Anchor>
          <Comment id="{67D2CB9D-3B8E-43BD-85C2-F6FAEDEDBBCC}"/>
        </Anchor>
        <SetTitle title="@EDDY GERARDO NUÑEZ SALAZAR Proceder a hacer el ajuste correspondiente"/>
      </Event>
    </History>
  </Task>
  <Task id="{EAFB7735-D65D-4946-A3DF-B5283D0AA2D3}">
    <Anchor>
      <Comment id="{6423B016-15F7-4FCC-B7D9-28A09E1F448A}"/>
    </Anchor>
    <History>
      <Event time="2022-06-13T17:33:54.34" id="{86202413-552D-4989-8CCF-D6BCC7B3443F}">
        <Attribution userId="S::marinqb@bccr.fi.cr::51cf11de-0ddd-455b-8700-9fd07cd87f4c" userName="MARIN QUESADA BRYAN ALBERTO" userProvider="AD"/>
        <Anchor>
          <Comment id="{6423B016-15F7-4FCC-B7D9-28A09E1F448A}"/>
        </Anchor>
        <Create/>
      </Event>
      <Event time="2022-06-13T17:33:54.34" id="{9CE0A5F2-59BB-4462-9557-224AF6041F9F}">
        <Attribution userId="S::marinqb@bccr.fi.cr::51cf11de-0ddd-455b-8700-9fd07cd87f4c" userName="MARIN QUESADA BRYAN ALBERTO" userProvider="AD"/>
        <Anchor>
          <Comment id="{6423B016-15F7-4FCC-B7D9-28A09E1F448A}"/>
        </Anchor>
        <Assign userId="S::LOPEZEJ@bccr.fi.cr::296fa336-8605-4d49-a43b-182431ec61ee" userName="JORGE EDUARDO LOPEZ ESPINO" userProvider="AD"/>
      </Event>
      <Event time="2022-06-13T17:33:54.34" id="{6B334E32-9695-4490-8AAE-E02B7F8B5325}">
        <Attribution userId="S::marinqb@bccr.fi.cr::51cf11de-0ddd-455b-8700-9fd07cd87f4c" userName="MARIN QUESADA BRYAN ALBERTO" userProvider="AD"/>
        <Anchor>
          <Comment id="{6423B016-15F7-4FCC-B7D9-28A09E1F448A}"/>
        </Anchor>
        <SetTitle title="@JORGE EDUARDO LOPEZ ESPINO @EDDY GERARDO NUÑEZ SALAZAR"/>
      </Event>
    </History>
  </Task>
  <Task id="{2B8D2C45-B0E3-4835-9B0C-B7BF12DB23D1}">
    <Anchor>
      <Comment id="{B797A084-0816-4395-BD95-D71451C6A493}"/>
    </Anchor>
    <History>
      <Event time="2022-11-23T20:37:29.82" id="{30546EFE-745A-4372-A274-23FD5C84DB1D}">
        <Attribution userId="S::marinqb@bccr.fi.cr::51cf11de-0ddd-455b-8700-9fd07cd87f4c" userName="MARIN QUESADA BRYAN ALBERTO" userProvider="AD"/>
        <Anchor>
          <Comment id="{B797A084-0816-4395-BD95-D71451C6A493}"/>
        </Anchor>
        <Create/>
      </Event>
      <Event time="2022-11-23T20:37:29.82" id="{F3942350-A0D4-4755-A5BC-F1D5C1BD54E8}">
        <Attribution userId="S::marinqb@bccr.fi.cr::51cf11de-0ddd-455b-8700-9fd07cd87f4c" userName="MARIN QUESADA BRYAN ALBERTO" userProvider="AD"/>
        <Anchor>
          <Comment id="{B797A084-0816-4395-BD95-D71451C6A493}"/>
        </Anchor>
        <Assign userId="S::barquerofc@sugef.fi.cr::9892fd8d-428d-4b7b-ba6f-2014f6c2539b" userName="BARQUERO FERNANDEZ CAROLINA" userProvider="AD"/>
      </Event>
      <Event time="2022-11-23T20:37:29.82" id="{D0D71636-E657-4260-93BC-DF9335CE5FCE}">
        <Attribution userId="S::marinqb@bccr.fi.cr::51cf11de-0ddd-455b-8700-9fd07cd87f4c" userName="MARIN QUESADA BRYAN ALBERTO" userProvider="AD"/>
        <Anchor>
          <Comment id="{B797A084-0816-4395-BD95-D71451C6A493}"/>
        </Anchor>
        <SetTitle title="@BARQUERO FERNANDEZ CAROLINA"/>
      </Event>
    </History>
  </Task>
  <Task id="{F9251650-A39B-4811-A6BF-56084190FFF9}">
    <Anchor>
      <Comment id="{1A723AF1-F9F3-4AA3-9F2E-8F693E8D9090}"/>
    </Anchor>
    <History>
      <Event time="2022-06-28T17:20:07.01" id="{A48753DE-304C-4617-A89F-99F4F7CDF852}">
        <Attribution userId="S::marinqb@bccr.fi.cr::51cf11de-0ddd-455b-8700-9fd07cd87f4c" userName="MARIN QUESADA BRYAN ALBERTO" userProvider="AD"/>
        <Anchor>
          <Comment id="{D721D91B-7E0F-4AE1-B3EB-B240FF470AC7}"/>
        </Anchor>
        <Create/>
      </Event>
      <Event time="2022-06-28T17:20:07.01" id="{2DFA9819-51A7-447A-B200-FA2F73BE90C6}">
        <Attribution userId="S::marinqb@bccr.fi.cr::51cf11de-0ddd-455b-8700-9fd07cd87f4c" userName="MARIN QUESADA BRYAN ALBERTO" userProvider="AD"/>
        <Anchor>
          <Comment id="{D721D91B-7E0F-4AE1-B3EB-B240FF470AC7}"/>
        </Anchor>
        <Assign userId="S::sanchezcr@sugef.fi.cr::bb185075-ea12-4013-9ff4-bbcad7518b48" userName="SANCHEZ CERDAS RODOLFO" userProvider="AD"/>
      </Event>
      <Event time="2022-06-28T17:20:07.01" id="{DDC8938F-6E94-44F4-962E-0DB200AC7750}">
        <Attribution userId="S::marinqb@bccr.fi.cr::51cf11de-0ddd-455b-8700-9fd07cd87f4c" userName="MARIN QUESADA BRYAN ALBERTO" userProvider="AD"/>
        <Anchor>
          <Comment id="{D721D91B-7E0F-4AE1-B3EB-B240FF470AC7}"/>
        </Anchor>
        <SetTitle title="@SANCHEZ CERDAS RODOLFO en la descripción el campo si indica la tabla pero en la celda de TABLAS, a nivel de Base Datos se procede a realizar la asociación"/>
      </Event>
    </History>
  </Task>
  <Task id="{6DEB1D57-E871-4E24-9B2F-1B34FD29C7C1}">
    <Anchor>
      <Comment id="{490A08AE-36FA-49B2-86BA-0071782C401C}"/>
    </Anchor>
    <History>
      <Event time="2022-06-13T19:53:33.40" id="{5A55CAB5-3629-4B2E-9B24-9F97BDAD5E62}">
        <Attribution userId="S::marinqb@bccr.fi.cr::51cf11de-0ddd-455b-8700-9fd07cd87f4c" userName="MARIN QUESADA BRYAN ALBERTO" userProvider="AD"/>
        <Anchor>
          <Comment id="{490A08AE-36FA-49B2-86BA-0071782C401C}"/>
        </Anchor>
        <Create/>
      </Event>
      <Event time="2022-06-13T19:53:33.40" id="{D3A86CBA-3F37-40F2-9C6C-89A4F04EAF95}">
        <Attribution userId="S::marinqb@bccr.fi.cr::51cf11de-0ddd-455b-8700-9fd07cd87f4c" userName="MARIN QUESADA BRYAN ALBERTO" userProvider="AD"/>
        <Anchor>
          <Comment id="{490A08AE-36FA-49B2-86BA-0071782C401C}"/>
        </Anchor>
        <Assign userId="S::MENAML@bccr.fi.cr::50b4546b-b278-4f3d-9bfb-f12f6bfc7d3e" userName="LANFOR MANUEL MENA MONTALBAN" userProvider="AD"/>
      </Event>
      <Event time="2022-06-13T19:53:33.40" id="{3BC77744-8A94-4802-A365-C152756E6D32}">
        <Attribution userId="S::marinqb@bccr.fi.cr::51cf11de-0ddd-455b-8700-9fd07cd87f4c" userName="MARIN QUESADA BRYAN ALBERTO" userProvider="AD"/>
        <Anchor>
          <Comment id="{490A08AE-36FA-49B2-86BA-0071782C401C}"/>
        </Anchor>
        <SetTitle title="@LANFOR MANUEL MENA MONTALBAN"/>
      </Event>
    </History>
  </Task>
  <Task id="{FEE7FF5E-D341-4B12-B51A-AA42360EA127}">
    <Anchor>
      <Comment id="{3E669B1E-BD28-4B0D-B266-1940F8294F3A}"/>
    </Anchor>
    <History>
      <Event time="2022-09-07T17:18:18.14" id="{9EC539FC-AD1C-4DEA-8F0C-EA5B091A22D4}">
        <Attribution userId="S::marinqb@bccr.fi.cr::51cf11de-0ddd-455b-8700-9fd07cd87f4c" userName="MARIN QUESADA BRYAN ALBERTO" userProvider="AD"/>
        <Anchor>
          <Comment id="{3E669B1E-BD28-4B0D-B266-1940F8294F3A}"/>
        </Anchor>
        <Create/>
      </Event>
      <Event time="2022-09-07T17:18:18.14" id="{8F5C1B17-9EF2-4281-B0F4-04A9D2D4743B}">
        <Attribution userId="S::marinqb@bccr.fi.cr::51cf11de-0ddd-455b-8700-9fd07cd87f4c" userName="MARIN QUESADA BRYAN ALBERTO" userProvider="AD"/>
        <Anchor>
          <Comment id="{3E669B1E-BD28-4B0D-B266-1940F8294F3A}"/>
        </Anchor>
        <Assign userId="S::arcell@sugef.fi.cr::c03f53f4-f951-4629-9587-d67e7755846c" userName="ARCE LOAIZA LEONEL" userProvider="AD"/>
      </Event>
      <Event time="2022-09-07T17:18:18.14" id="{D996E364-C359-4B2C-9AB4-DC11EE1A7B27}">
        <Attribution userId="S::marinqb@bccr.fi.cr::51cf11de-0ddd-455b-8700-9fd07cd87f4c" userName="MARIN QUESADA BRYAN ALBERTO" userProvider="AD"/>
        <Anchor>
          <Comment id="{3E669B1E-BD28-4B0D-B266-1940F8294F3A}"/>
        </Anchor>
        <SetTitle title="@ARCE LOAIZA LEONEL no se ha eliminado de este documento, favor revisar."/>
      </Event>
    </History>
  </Task>
  <Task id="{9C761F5F-9EE2-4F36-97E4-B0F9E560994E}">
    <Anchor>
      <Comment id="{7C057034-5029-4015-BD4A-FFC83C390B92}"/>
    </Anchor>
    <History>
      <Event time="2022-06-29T20:21:07.80" id="{27BE0DE8-FAD6-46A2-8851-5D3B18479CA7}">
        <Attribution userId="S::marinqb@bccr.fi.cr::51cf11de-0ddd-455b-8700-9fd07cd87f4c" userName="MARIN QUESADA BRYAN ALBERTO" userProvider="AD"/>
        <Anchor>
          <Comment id="{7C057034-5029-4015-BD4A-FFC83C390B92}"/>
        </Anchor>
        <Create/>
      </Event>
      <Event time="2022-06-29T20:21:07.80" id="{37C68488-11DD-4154-96AF-4F5E67C097BE}">
        <Attribution userId="S::marinqb@bccr.fi.cr::51cf11de-0ddd-455b-8700-9fd07cd87f4c" userName="MARIN QUESADA BRYAN ALBERTO" userProvider="AD"/>
        <Anchor>
          <Comment id="{7C057034-5029-4015-BD4A-FFC83C390B92}"/>
        </Anchor>
        <Assign userId="S::LOPEZEJ@bccr.fi.cr::296fa336-8605-4d49-a43b-182431ec61ee" userName="JORGE EDUARDO LOPEZ ESPINO" userProvider="AD"/>
      </Event>
      <Event time="2022-06-29T20:21:07.80" id="{C2A9FE3A-85DC-4D3D-8FFA-F9626C9D077E}">
        <Attribution userId="S::marinqb@bccr.fi.cr::51cf11de-0ddd-455b-8700-9fd07cd87f4c" userName="MARIN QUESADA BRYAN ALBERTO" userProvider="AD"/>
        <Anchor>
          <Comment id="{7C057034-5029-4015-BD4A-FFC83C390B92}"/>
        </Anchor>
        <SetTitle title="@JORGE EDUARDO LOPEZ ESPINO"/>
      </Event>
    </History>
  </Task>
  <Task id="{D6F60567-3546-4EC2-9B53-CA96DD00F1C0}">
    <Anchor>
      <Comment id="{CA69D639-263A-4F55-A137-C93070FC24D9}"/>
    </Anchor>
    <History>
      <Event time="2022-06-13T17:25:13.14" id="{C7BA09B3-52E5-4A79-AC5D-962DB9F04662}">
        <Attribution userId="S::marinqb@bccr.fi.cr::51cf11de-0ddd-455b-8700-9fd07cd87f4c" userName="MARIN QUESADA BRYAN ALBERTO" userProvider="AD"/>
        <Anchor>
          <Comment id="{CA69D639-263A-4F55-A137-C93070FC24D9}"/>
        </Anchor>
        <Create/>
      </Event>
      <Event time="2022-06-13T17:25:13.14" id="{A0ED0102-767E-45F3-AD3B-927D21F51305}">
        <Attribution userId="S::marinqb@bccr.fi.cr::51cf11de-0ddd-455b-8700-9fd07cd87f4c" userName="MARIN QUESADA BRYAN ALBERTO" userProvider="AD"/>
        <Anchor>
          <Comment id="{CA69D639-263A-4F55-A137-C93070FC24D9}"/>
        </Anchor>
        <Assign userId="S::LOPEZEJ@bccr.fi.cr::296fa336-8605-4d49-a43b-182431ec61ee" userName="JORGE EDUARDO LOPEZ ESPINO" userProvider="AD"/>
      </Event>
      <Event time="2022-06-13T17:25:13.14" id="{B72E5027-9FD0-4C52-BE3E-211331B60BD6}">
        <Attribution userId="S::marinqb@bccr.fi.cr::51cf11de-0ddd-455b-8700-9fd07cd87f4c" userName="MARIN QUESADA BRYAN ALBERTO" userProvider="AD"/>
        <Anchor>
          <Comment id="{CA69D639-263A-4F55-A137-C93070FC24D9}"/>
        </Anchor>
        <SetTitle title="@JORGE EDUARDO LOPEZ ESPINO"/>
      </Event>
    </History>
  </Task>
  <Task id="{7986F86C-8660-47CF-90FD-127136DDF96E}">
    <Anchor>
      <Comment id="{26F012B4-896D-47C1-8811-1DD036DD33D2}"/>
    </Anchor>
    <History>
      <Event time="2022-07-13T20:39:31.06" id="{3462A5DB-5311-48BB-9EEF-29D1D3CBD447}">
        <Attribution userId="S::marinqb@bccr.fi.cr::51cf11de-0ddd-455b-8700-9fd07cd87f4c" userName="MARIN QUESADA BRYAN ALBERTO" userProvider="AD"/>
        <Anchor>
          <Comment id="{26F012B4-896D-47C1-8811-1DD036DD33D2}"/>
        </Anchor>
        <Create/>
      </Event>
      <Event time="2022-07-13T20:39:31.06" id="{C068A409-1504-4BD4-97BF-9F5A2F5271E8}">
        <Attribution userId="S::marinqb@bccr.fi.cr::51cf11de-0ddd-455b-8700-9fd07cd87f4c" userName="MARIN QUESADA BRYAN ALBERTO" userProvider="AD"/>
        <Anchor>
          <Comment id="{26F012B4-896D-47C1-8811-1DD036DD33D2}"/>
        </Anchor>
        <Assign userId="S::sanchezcr@sugef.fi.cr::bb185075-ea12-4013-9ff4-bbcad7518b48" userName="SANCHEZ CERDAS RODOLFO" userProvider="AD"/>
      </Event>
      <Event time="2022-07-13T20:39:31.06" id="{E170CBA0-4B1C-42BB-9EBF-E30237A2D88D}">
        <Attribution userId="S::marinqb@bccr.fi.cr::51cf11de-0ddd-455b-8700-9fd07cd87f4c" userName="MARIN QUESADA BRYAN ALBERTO" userProvider="AD"/>
        <Anchor>
          <Comment id="{26F012B4-896D-47C1-8811-1DD036DD33D2}"/>
        </Anchor>
        <SetTitle title="@SANCHEZ CERDAS RODOLFO revisar validación nuevamente no se ha corregido en su descripción"/>
      </Event>
    </History>
  </Task>
  <Task id="{1A83466E-67CA-4134-B4DD-7109C84E9C8C}">
    <Anchor>
      <Comment id="{D9D427A5-9AA5-4D8E-88D5-92C776561B6A}"/>
    </Anchor>
    <History>
      <Event time="2022-08-12T14:00:52.70" id="{C5E93C9F-46A7-4098-A495-B323A353D841}">
        <Attribution userId="S::FERNANDEZRC@bccr.fi.cr::230af129-81d1-4b12-b494-5b225e418248" userName="CARLOS ALBERTO FERNANDEZ ROJAS" userProvider="AD"/>
        <Anchor>
          <Comment id="{D9D427A5-9AA5-4D8E-88D5-92C776561B6A}"/>
        </Anchor>
        <Create/>
      </Event>
      <Event time="2022-08-12T14:00:52.70" id="{1D94BD2D-0FB6-443D-93E4-BB8EE69C8CB0}">
        <Attribution userId="S::FERNANDEZRC@bccr.fi.cr::230af129-81d1-4b12-b494-5b225e418248" userName="CARLOS ALBERTO FERNANDEZ ROJAS" userProvider="AD"/>
        <Anchor>
          <Comment id="{D9D427A5-9AA5-4D8E-88D5-92C776561B6A}"/>
        </Anchor>
        <Assign userId="S::arcell@sugef.fi.cr::c03f53f4-f951-4629-9587-d67e7755846c" userName="ARCE LOAIZA LEONEL" userProvider="AD"/>
      </Event>
      <Event time="2022-08-12T14:00:52.70" id="{EA62423A-C669-44E8-BF03-97059C8B9962}">
        <Attribution userId="S::FERNANDEZRC@bccr.fi.cr::230af129-81d1-4b12-b494-5b225e418248" userName="CARLOS ALBERTO FERNANDEZ ROJAS" userProvider="AD"/>
        <Anchor>
          <Comment id="{D9D427A5-9AA5-4D8E-88D5-92C776561B6A}"/>
        </Anchor>
        <SetTitle title="@ARCE LOAIZA LEONEL se revisa la respuesta de la comisión pero se sigue teniendo dudas, es recomendable aclararla por llamada"/>
      </Event>
    </History>
  </Task>
  <Task id="{861B1870-BD22-4856-9D40-3B63DCEA8046}">
    <Anchor>
      <Comment id="{7E426171-8CE7-42C9-8A16-44FB78FEA983}"/>
    </Anchor>
    <History>
      <Event time="2022-09-07T18:17:59.73" id="{FC66DF1F-8F6C-4C21-9277-9351B416A149}">
        <Attribution userId="S::marinqb@bccr.fi.cr::51cf11de-0ddd-455b-8700-9fd07cd87f4c" userName="MARIN QUESADA BRYAN ALBERTO" userProvider="AD"/>
        <Anchor>
          <Comment id="{7E426171-8CE7-42C9-8A16-44FB78FEA983}"/>
        </Anchor>
        <Create/>
      </Event>
      <Event time="2022-09-07T18:17:59.73" id="{BC689A5E-D049-46BE-8031-5F9D4D8B68F9}">
        <Attribution userId="S::marinqb@bccr.fi.cr::51cf11de-0ddd-455b-8700-9fd07cd87f4c" userName="MARIN QUESADA BRYAN ALBERTO" userProvider="AD"/>
        <Anchor>
          <Comment id="{7E426171-8CE7-42C9-8A16-44FB78FEA983}"/>
        </Anchor>
        <Assign userId="S::arcell@sugef.fi.cr::c03f53f4-f951-4629-9587-d67e7755846c" userName="ARCE LOAIZA LEONEL" userProvider="AD"/>
      </Event>
      <Event time="2022-09-07T18:17:59.73" id="{1585C73B-9A04-4489-904A-B2E23EB5A075}">
        <Attribution userId="S::marinqb@bccr.fi.cr::51cf11de-0ddd-455b-8700-9fd07cd87f4c" userName="MARIN QUESADA BRYAN ALBERTO" userProvider="AD"/>
        <Anchor>
          <Comment id="{7E426171-8CE7-42C9-8A16-44FB78FEA983}"/>
        </Anchor>
        <SetTitle title="@ARCE LOAIZA LEONEL Recordar este pendiente"/>
      </Event>
      <Event time="2022-09-07T18:32:06.54" id="{C9DD302B-3AED-42A6-8908-E599512DCE5D}">
        <Attribution userId="S::marinqb@bccr.fi.cr::51cf11de-0ddd-455b-8700-9fd07cd87f4c" userName="MARIN QUESADA BRYAN ALBERTO" userProvider="AD"/>
        <Progress percentComplete="100"/>
      </Event>
      <Event time="2022-09-07T18:32:35.22" id="{67BC1050-DB3D-4B0A-A902-525CE9C4848C}">
        <Attribution userId="S::marinqb@bccr.fi.cr::51cf11de-0ddd-455b-8700-9fd07cd87f4c" userName="MARIN QUESADA BRYAN ALBERTO" userProvider="AD"/>
        <Progress percentComplete="0"/>
      </Event>
    </History>
  </Task>
  <Task id="{2AE28A78-EBF6-479F-9C10-ED63C1BFBE65}">
    <Anchor>
      <Comment id="{59C84533-BEAA-4DD2-B366-198F568508CD}"/>
    </Anchor>
    <History>
      <Event time="2022-08-11T22:52:27.76" id="{785031AB-E492-4C22-9E5A-BFC63DBBFE13}">
        <Attribution userId="S::FERNANDEZRC@bccr.fi.cr::230af129-81d1-4b12-b494-5b225e418248" userName="CARLOS ALBERTO FERNANDEZ ROJAS" userProvider="AD"/>
        <Anchor>
          <Comment id="{DBB47066-7466-4A7E-862A-AA2C0DA36BEE}"/>
        </Anchor>
        <Create/>
      </Event>
      <Event time="2022-08-11T22:52:27.76" id="{EC0B3DA0-1E98-47DD-945A-EFC3739D876E}">
        <Attribution userId="S::FERNANDEZRC@bccr.fi.cr::230af129-81d1-4b12-b494-5b225e418248" userName="CARLOS ALBERTO FERNANDEZ ROJAS" userProvider="AD"/>
        <Anchor>
          <Comment id="{DBB47066-7466-4A7E-862A-AA2C0DA36BEE}"/>
        </Anchor>
        <Assign userId="S::arcell@sugef.fi.cr::c03f53f4-f951-4629-9587-d67e7755846c" userName="ARCE LOAIZA LEONEL" userProvider="AD"/>
      </Event>
      <Event time="2022-08-11T22:52:27.76" id="{51A35CD1-867C-41DB-853A-AAEC8B5999ED}">
        <Attribution userId="S::FERNANDEZRC@bccr.fi.cr::230af129-81d1-4b12-b494-5b225e418248" userName="CARLOS ALBERTO FERNANDEZ ROJAS" userProvider="AD"/>
        <Anchor>
          <Comment id="{DBB47066-7466-4A7E-862A-AA2C0DA36BEE}"/>
        </Anchor>
        <SetTitle title="@ARCE LOAIZA LEONELFavor atender esta observación"/>
      </Event>
    </History>
  </Task>
  <Task id="{5F699C80-604C-4353-BC8F-E7D4E1186D6C}">
    <Anchor>
      <Comment id="{A7F071A1-3B55-45DE-A814-011DD10DAC72}"/>
    </Anchor>
    <History>
      <Event time="2022-07-27T15:09:00.61" id="{CAC36C27-26D4-40BF-958A-B26850D03FAC}">
        <Attribution userId="S::marinqb@bccr.fi.cr::51cf11de-0ddd-455b-8700-9fd07cd87f4c" userName="MARIN QUESADA BRYAN ALBERTO" userProvider="AD"/>
        <Anchor>
          <Comment id="{A7F071A1-3B55-45DE-A814-011DD10DAC72}"/>
        </Anchor>
        <Create/>
      </Event>
      <Event time="2022-07-27T15:09:00.61" id="{E6DFEC7A-D378-4523-A3DB-14B13BD77A13}">
        <Attribution userId="S::marinqb@bccr.fi.cr::51cf11de-0ddd-455b-8700-9fd07cd87f4c" userName="MARIN QUESADA BRYAN ALBERTO" userProvider="AD"/>
        <Anchor>
          <Comment id="{A7F071A1-3B55-45DE-A814-011DD10DAC72}"/>
        </Anchor>
        <Assign userId="S::arcell@sugef.fi.cr::c03f53f4-f951-4629-9587-d67e7755846c" userName="ARCE LOAIZA LEONEL" userProvider="AD"/>
      </Event>
      <Event time="2022-07-27T15:09:00.61" id="{05D6E16B-CA75-4545-A884-BBDE4BFE60E9}">
        <Attribution userId="S::marinqb@bccr.fi.cr::51cf11de-0ddd-455b-8700-9fd07cd87f4c" userName="MARIN QUESADA BRYAN ALBERTO" userProvider="AD"/>
        <Anchor>
          <Comment id="{A7F071A1-3B55-45DE-A814-011DD10DAC72}"/>
        </Anchor>
        <SetTitle title="Inicialmente existen varias validaciones que poseen estos campos favor indicar si se proceden ajustar o eliminar. @ARCE LOAIZA LEONEL"/>
      </Event>
    </History>
  </Task>
  <Task id="{3AC62493-B05B-46F2-A807-DD80DEE7C658}">
    <Anchor>
      <Comment id="{35078C55-253A-4E4A-8DCA-8EE68F549657}"/>
    </Anchor>
    <History>
      <Event time="2022-06-13T17:24:41.13" id="{1FA0F7DE-6217-4D2F-9976-628E310665B1}">
        <Attribution userId="S::marinqb@bccr.fi.cr::51cf11de-0ddd-455b-8700-9fd07cd87f4c" userName="MARIN QUESADA BRYAN ALBERTO" userProvider="AD"/>
        <Anchor>
          <Comment id="{35078C55-253A-4E4A-8DCA-8EE68F549657}"/>
        </Anchor>
        <Create/>
      </Event>
      <Event time="2022-06-13T17:24:41.13" id="{449656C3-C463-46AD-BFB1-464DF46A402F}">
        <Attribution userId="S::marinqb@bccr.fi.cr::51cf11de-0ddd-455b-8700-9fd07cd87f4c" userName="MARIN QUESADA BRYAN ALBERTO" userProvider="AD"/>
        <Anchor>
          <Comment id="{35078C55-253A-4E4A-8DCA-8EE68F549657}"/>
        </Anchor>
        <Assign userId="S::LOPEZEJ@bccr.fi.cr::296fa336-8605-4d49-a43b-182431ec61ee" userName="JORGE EDUARDO LOPEZ ESPINO" userProvider="AD"/>
      </Event>
      <Event time="2022-06-13T17:24:41.13" id="{65FDAEFD-FA6C-4371-9521-54B09FBCF931}">
        <Attribution userId="S::marinqb@bccr.fi.cr::51cf11de-0ddd-455b-8700-9fd07cd87f4c" userName="MARIN QUESADA BRYAN ALBERTO" userProvider="AD"/>
        <Anchor>
          <Comment id="{35078C55-253A-4E4A-8DCA-8EE68F549657}"/>
        </Anchor>
        <SetTitle title="@JORGE EDUARDO LOPEZ ESPINO"/>
      </Event>
    </History>
  </Task>
  <Task id="{B4A7779A-A31D-44AB-8FA8-616F443B5EC9}">
    <Anchor>
      <Comment id="{A0BBAA33-4C0E-4B53-A784-A16D2EB6EF9C}"/>
    </Anchor>
    <History>
      <Event time="2022-11-23T21:06:44.73" id="{C62E822F-3B3C-488E-95F0-590FBDC7CA60}">
        <Attribution userId="S::marinqb@bccr.fi.cr::51cf11de-0ddd-455b-8700-9fd07cd87f4c" userName="MARIN QUESADA BRYAN ALBERTO" userProvider="AD"/>
        <Anchor>
          <Comment id="{A0BBAA33-4C0E-4B53-A784-A16D2EB6EF9C}"/>
        </Anchor>
        <Create/>
      </Event>
      <Event time="2022-11-23T21:06:44.73" id="{6CE94EE1-2FEA-412E-BEC4-6B08F79C0264}">
        <Attribution userId="S::marinqb@bccr.fi.cr::51cf11de-0ddd-455b-8700-9fd07cd87f4c" userName="MARIN QUESADA BRYAN ALBERTO" userProvider="AD"/>
        <Anchor>
          <Comment id="{A0BBAA33-4C0E-4B53-A784-A16D2EB6EF9C}"/>
        </Anchor>
        <Assign userId="S::FERNANDEZRC@bccr.fi.cr::230af129-81d1-4b12-b494-5b225e418248" userName="CARLOS ALBERTO FERNANDEZ ROJAS" userProvider="AD"/>
      </Event>
      <Event time="2022-11-23T21:06:44.73" id="{5F143462-2104-4BAF-8552-9C1339BDEF4E}">
        <Attribution userId="S::marinqb@bccr.fi.cr::51cf11de-0ddd-455b-8700-9fd07cd87f4c" userName="MARIN QUESADA BRYAN ALBERTO" userProvider="AD"/>
        <Anchor>
          <Comment id="{A0BBAA33-4C0E-4B53-A784-A16D2EB6EF9C}"/>
        </Anchor>
        <SetTitle title="@CARLOS ALBERTO FERNANDEZ ROJAS"/>
      </Event>
    </History>
  </Task>
  <Task id="{3516689F-9305-43F7-BC9C-860BC87FBA39}">
    <Anchor>
      <Comment id="{EE060073-2B86-4709-92FC-10A6764E935C}"/>
    </Anchor>
    <History>
      <Event time="2022-11-15T19:58:10.77" id="{9294503A-E2D5-4003-8EF5-C585FE545760}">
        <Attribution userId="S::marinqb@bccr.fi.cr::51cf11de-0ddd-455b-8700-9fd07cd87f4c" userName="MARIN QUESADA BRYAN ALBERTO" userProvider="AD"/>
        <Anchor>
          <Comment id="{EE060073-2B86-4709-92FC-10A6764E935C}"/>
        </Anchor>
        <Create/>
      </Event>
      <Event time="2022-11-15T19:58:10.77" id="{FDD16AB1-E881-4E08-B657-ED77F28CB50C}">
        <Attribution userId="S::marinqb@bccr.fi.cr::51cf11de-0ddd-455b-8700-9fd07cd87f4c" userName="MARIN QUESADA BRYAN ALBERTO" userProvider="AD"/>
        <Anchor>
          <Comment id="{EE060073-2B86-4709-92FC-10A6764E935C}"/>
        </Anchor>
        <Assign userId="S::barquerofc@sugef.fi.cr::9892fd8d-428d-4b7b-ba6f-2014f6c2539b" userName="BARQUERO FERNANDEZ CAROLINA" userProvider="AD"/>
      </Event>
      <Event time="2022-11-15T19:58:10.77" id="{593777F4-6347-4F45-878D-58D603A0E70F}">
        <Attribution userId="S::marinqb@bccr.fi.cr::51cf11de-0ddd-455b-8700-9fd07cd87f4c" userName="MARIN QUESADA BRYAN ALBERTO" userProvider="AD"/>
        <Anchor>
          <Comment id="{EE060073-2B86-4709-92FC-10A6764E935C}"/>
        </Anchor>
        <SetTitle title="@BARQUERO FERNANDEZ CAROLINA"/>
      </Event>
    </History>
  </Task>
  <Task id="{CA54B6A9-97E1-4BE9-A69B-76F45D82D36B}">
    <Anchor>
      <Comment id="{FCAA9003-8685-44E0-974E-72AE4E0290A7}"/>
    </Anchor>
    <History>
      <Event time="2022-09-13T21:52:40.60" id="{5EA99C32-B049-40EA-A22C-71E28CC50C21}">
        <Attribution userId="S::FERNANDEZRC@bccr.fi.cr::230af129-81d1-4b12-b494-5b225e418248" userName="CARLOS ALBERTO FERNANDEZ ROJAS" userProvider="AD"/>
        <Anchor>
          <Comment id="{FCAA9003-8685-44E0-974E-72AE4E0290A7}"/>
        </Anchor>
        <Create/>
      </Event>
      <Event time="2022-09-13T21:52:40.60" id="{2B1B5FA4-C08A-4505-B527-C50C9B47BB51}">
        <Attribution userId="S::FERNANDEZRC@bccr.fi.cr::230af129-81d1-4b12-b494-5b225e418248" userName="CARLOS ALBERTO FERNANDEZ ROJAS" userProvider="AD"/>
        <Anchor>
          <Comment id="{FCAA9003-8685-44E0-974E-72AE4E0290A7}"/>
        </Anchor>
        <Assign userId="S::arcell@sugef.fi.cr::c03f53f4-f951-4629-9587-d67e7755846c" userName="ARCE LOAIZA LEONEL" userProvider="AD"/>
      </Event>
      <Event time="2022-09-13T21:52:40.60" id="{58F01205-A89D-4860-8980-0F87101D6847}">
        <Attribution userId="S::FERNANDEZRC@bccr.fi.cr::230af129-81d1-4b12-b494-5b225e418248" userName="CARLOS ALBERTO FERNANDEZ ROJAS" userProvider="AD"/>
        <Anchor>
          <Comment id="{FCAA9003-8685-44E0-974E-72AE4E0290A7}"/>
        </Anchor>
        <SetTitle title="@ARCE LOAIZA LEONEL Faltaría hacer el ajuste a la validación #24"/>
      </Event>
      <Event time="2022-09-13T21:52:44.84" id="{87FA04AE-AE58-467D-8DF5-023A05992A02}">
        <Attribution userId="S::FERNANDEZRC@bccr.fi.cr::230af129-81d1-4b12-b494-5b225e418248" userName="CARLOS ALBERTO FERNANDEZ ROJAS" userProvider="AD"/>
        <Progress percentComplete="100"/>
      </Event>
      <Event time="2022-09-13T21:52:57.33" id="{37CC0011-70D5-41F0-A3D8-CB3896871492}">
        <Attribution userId="S::FERNANDEZRC@bccr.fi.cr::230af129-81d1-4b12-b494-5b225e418248" userName="CARLOS ALBERTO FERNANDEZ ROJAS" userProvider="AD"/>
        <Progress percentComplete="0"/>
      </Event>
    </History>
  </Task>
  <Task id="{C011C1BE-8FD2-4FD8-B0FC-644C0D18D32D}">
    <Anchor>
      <Comment id="{CCDF76D0-8B95-4F8F-B51E-6B80DEF8C999}"/>
    </Anchor>
    <History>
      <Event time="2022-11-23T20:34:31.62" id="{46BDE2AE-7A37-4D31-A5A7-59F39604394E}">
        <Attribution userId="S::marinqb@bccr.fi.cr::51cf11de-0ddd-455b-8700-9fd07cd87f4c" userName="MARIN QUESADA BRYAN ALBERTO" userProvider="AD"/>
        <Anchor>
          <Comment id="{CCDF76D0-8B95-4F8F-B51E-6B80DEF8C999}"/>
        </Anchor>
        <Create/>
      </Event>
      <Event time="2022-11-23T20:34:31.62" id="{6029CF3D-35E3-4E1F-A193-491258F60739}">
        <Attribution userId="S::marinqb@bccr.fi.cr::51cf11de-0ddd-455b-8700-9fd07cd87f4c" userName="MARIN QUESADA BRYAN ALBERTO" userProvider="AD"/>
        <Anchor>
          <Comment id="{CCDF76D0-8B95-4F8F-B51E-6B80DEF8C999}"/>
        </Anchor>
        <Assign userId="S::arcell@sugef.fi.cr::c03f53f4-f951-4629-9587-d67e7755846c" userName="ARCE LOAIZA LEONEL" userProvider="AD"/>
      </Event>
      <Event time="2022-11-23T20:34:31.62" id="{E8894DF8-595D-44F4-9946-0BAD2BADCC6E}">
        <Attribution userId="S::marinqb@bccr.fi.cr::51cf11de-0ddd-455b-8700-9fd07cd87f4c" userName="MARIN QUESADA BRYAN ALBERTO" userProvider="AD"/>
        <Anchor>
          <Comment id="{CCDF76D0-8B95-4F8F-B51E-6B80DEF8C999}"/>
        </Anchor>
        <SetTitle title="@ARCE LOAIZA LEONEL"/>
      </Event>
    </History>
  </Task>
  <Task id="{8F42D8BF-7266-4F92-B5B5-AA479F7B8D45}">
    <Anchor>
      <Comment id="{A10ACFA8-E935-479D-B7F7-4C914FE93A48}"/>
    </Anchor>
    <History>
      <Event time="2022-06-13T17:28:18.33" id="{8962C9DE-8E10-492C-A855-C2F496881768}">
        <Attribution userId="S::marinqb@bccr.fi.cr::51cf11de-0ddd-455b-8700-9fd07cd87f4c" userName="MARIN QUESADA BRYAN ALBERTO" userProvider="AD"/>
        <Anchor>
          <Comment id="{A10ACFA8-E935-479D-B7F7-4C914FE93A48}"/>
        </Anchor>
        <Create/>
      </Event>
      <Event time="2022-06-13T17:28:18.33" id="{7AF6B1CF-724F-4EFE-85DA-5F0F77FE2FC6}">
        <Attribution userId="S::marinqb@bccr.fi.cr::51cf11de-0ddd-455b-8700-9fd07cd87f4c" userName="MARIN QUESADA BRYAN ALBERTO" userProvider="AD"/>
        <Anchor>
          <Comment id="{A10ACFA8-E935-479D-B7F7-4C914FE93A48}"/>
        </Anchor>
        <Assign userId="S::LOPEZEJ@bccr.fi.cr::296fa336-8605-4d49-a43b-182431ec61ee" userName="JORGE EDUARDO LOPEZ ESPINO" userProvider="AD"/>
      </Event>
      <Event time="2022-06-13T17:28:18.33" id="{56DA6BC6-4F4C-4E12-B19C-B939B8B137CD}">
        <Attribution userId="S::marinqb@bccr.fi.cr::51cf11de-0ddd-455b-8700-9fd07cd87f4c" userName="MARIN QUESADA BRYAN ALBERTO" userProvider="AD"/>
        <Anchor>
          <Comment id="{A10ACFA8-E935-479D-B7F7-4C914FE93A48}"/>
        </Anchor>
        <SetTitle title="@JORGE EDUARDO LOPEZ ESPINO"/>
      </Event>
    </History>
  </Task>
  <Task id="{E66391E1-0A06-4065-BACE-DA91E34D739B}">
    <Anchor>
      <Comment id="{E3A03AAB-2F1E-4DF8-ACF4-E154CEAFAAB0}"/>
    </Anchor>
    <History>
      <Event time="2022-06-13T20:15:32.30" id="{030A1210-DF9D-4CF9-8E52-2984503C148A}">
        <Attribution userId="S::marinqb@bccr.fi.cr::51cf11de-0ddd-455b-8700-9fd07cd87f4c" userName="MARIN QUESADA BRYAN ALBERTO" userProvider="AD"/>
        <Anchor>
          <Comment id="{E3A03AAB-2F1E-4DF8-ACF4-E154CEAFAAB0}"/>
        </Anchor>
        <Create/>
      </Event>
      <Event time="2022-06-13T20:15:32.30" id="{5D7B3CB1-7EB8-4937-A837-CB5E436084B3}">
        <Attribution userId="S::marinqb@bccr.fi.cr::51cf11de-0ddd-455b-8700-9fd07cd87f4c" userName="MARIN QUESADA BRYAN ALBERTO" userProvider="AD"/>
        <Anchor>
          <Comment id="{E3A03AAB-2F1E-4DF8-ACF4-E154CEAFAAB0}"/>
        </Anchor>
        <Assign userId="S::FERNANDEZRC@bccr.fi.cr::230af129-81d1-4b12-b494-5b225e418248" userName="CARLOS ALBERTO FERNANDEZ ROJAS" userProvider="AD"/>
      </Event>
      <Event time="2022-06-13T20:15:32.30" id="{480B4C6B-187C-42E8-A072-F8F05FB6E26B}">
        <Attribution userId="S::marinqb@bccr.fi.cr::51cf11de-0ddd-455b-8700-9fd07cd87f4c" userName="MARIN QUESADA BRYAN ALBERTO" userProvider="AD"/>
        <Anchor>
          <Comment id="{E3A03AAB-2F1E-4DF8-ACF4-E154CEAFAAB0}"/>
        </Anchor>
        <SetTitle title="@CARLOS ALBERTO FERNANDEZ ROJAS no se indica el nombre del Archivo"/>
      </Event>
      <Event time="2022-06-13T20:30:54.43" id="{5283573E-AA12-405B-B894-09F066F13578}">
        <Attribution userId="S::FERNANDEZRC@bccr.fi.cr::230af129-81d1-4b12-b494-5b225e418248" userName="CARLOS ALBERTO FERNANDEZ ROJAS" userProvider="AD"/>
        <Progress percentComplete="100"/>
      </Event>
    </History>
  </Task>
  <Task id="{D0A531E2-C7B3-4575-B280-C647AE4E542F}">
    <Anchor>
      <Comment id="{8B16C51D-CC65-4EF3-AC3D-ACF79C90D793}"/>
    </Anchor>
    <History>
      <Event time="2022-08-26T20:34:43.44" id="{58286A30-FCCC-4964-ADC9-1E56C0BEAEDD}">
        <Attribution userId="S::marinqb@bccr.fi.cr::51cf11de-0ddd-455b-8700-9fd07cd87f4c" userName="MARIN QUESADA BRYAN ALBERTO" userProvider="AD"/>
        <Anchor>
          <Comment id="{8B16C51D-CC65-4EF3-AC3D-ACF79C90D793}"/>
        </Anchor>
        <Create/>
      </Event>
      <Event time="2022-08-26T20:34:43.44" id="{3554A11F-180E-4B37-8BBC-AE9C6809055B}">
        <Attribution userId="S::marinqb@bccr.fi.cr::51cf11de-0ddd-455b-8700-9fd07cd87f4c" userName="MARIN QUESADA BRYAN ALBERTO" userProvider="AD"/>
        <Anchor>
          <Comment id="{8B16C51D-CC65-4EF3-AC3D-ACF79C90D793}"/>
        </Anchor>
        <Assign userId="S::arcell@sugef.fi.cr::c03f53f4-f951-4629-9587-d67e7755846c" userName="ARCE LOAIZA LEONEL" userProvider="AD"/>
      </Event>
      <Event time="2022-08-26T20:34:43.44" id="{8DCD70C3-9F1F-4112-B90F-C1D6585C812B}">
        <Attribution userId="S::marinqb@bccr.fi.cr::51cf11de-0ddd-455b-8700-9fd07cd87f4c" userName="MARIN QUESADA BRYAN ALBERTO" userProvider="AD"/>
        <Anchor>
          <Comment id="{8B16C51D-CC65-4EF3-AC3D-ACF79C90D793}"/>
        </Anchor>
        <SetTitle title="@ARCE LOAIZA LEONEL falta la # 10 que indican en la descripción"/>
      </Event>
    </History>
  </Task>
  <Task id="{B54F48E7-867B-4D41-B54C-06260B41CB6C}">
    <Anchor>
      <Comment id="{F798B37C-895E-4526-AF9C-EE9694052A9F}"/>
    </Anchor>
    <History>
      <Event time="2022-06-13T17:23:29.40" id="{FB65F609-6615-436E-9F11-EABC0B2E7EBD}">
        <Attribution userId="S::marinqb@bccr.fi.cr::51cf11de-0ddd-455b-8700-9fd07cd87f4c" userName="MARIN QUESADA BRYAN ALBERTO" userProvider="AD"/>
        <Anchor>
          <Comment id="{F798B37C-895E-4526-AF9C-EE9694052A9F}"/>
        </Anchor>
        <Create/>
      </Event>
      <Event time="2022-06-13T17:23:29.40" id="{6FEB46D1-CC5F-4A80-875F-CD6AAD7A31D1}">
        <Attribution userId="S::marinqb@bccr.fi.cr::51cf11de-0ddd-455b-8700-9fd07cd87f4c" userName="MARIN QUESADA BRYAN ALBERTO" userProvider="AD"/>
        <Anchor>
          <Comment id="{F798B37C-895E-4526-AF9C-EE9694052A9F}"/>
        </Anchor>
        <Assign userId="S::LOPEZEJ@bccr.fi.cr::296fa336-8605-4d49-a43b-182431ec61ee" userName="JORGE EDUARDO LOPEZ ESPINO" userProvider="AD"/>
      </Event>
      <Event time="2022-06-13T17:23:29.40" id="{BD406080-B5E8-4157-8303-BF914549812E}">
        <Attribution userId="S::marinqb@bccr.fi.cr::51cf11de-0ddd-455b-8700-9fd07cd87f4c" userName="MARIN QUESADA BRYAN ALBERTO" userProvider="AD"/>
        <Anchor>
          <Comment id="{F798B37C-895E-4526-AF9C-EE9694052A9F}"/>
        </Anchor>
        <SetTitle title="@JORGE EDUARDO LOPEZ ESPINO revisar"/>
      </Event>
    </History>
  </Task>
  <Task id="{57D78FE7-84E3-449E-843E-CA1BCB189BBD}">
    <Anchor>
      <Comment id="{F6395A04-CB28-4AED-8D69-632AA6F89C78}"/>
    </Anchor>
    <History>
      <Event time="2022-09-07T18:19:18.52" id="{C9E95F08-3163-4898-9885-4119E3B42325}">
        <Attribution userId="S::marinqb@bccr.fi.cr::51cf11de-0ddd-455b-8700-9fd07cd87f4c" userName="MARIN QUESADA BRYAN ALBERTO" userProvider="AD"/>
        <Anchor>
          <Comment id="{F6395A04-CB28-4AED-8D69-632AA6F89C78}"/>
        </Anchor>
        <Create/>
      </Event>
      <Event time="2022-09-07T18:19:18.52" id="{151F22C1-6A8C-45A5-B644-D9FAA94475B7}">
        <Attribution userId="S::marinqb@bccr.fi.cr::51cf11de-0ddd-455b-8700-9fd07cd87f4c" userName="MARIN QUESADA BRYAN ALBERTO" userProvider="AD"/>
        <Anchor>
          <Comment id="{F6395A04-CB28-4AED-8D69-632AA6F89C78}"/>
        </Anchor>
        <Assign userId="S::arcell@sugef.fi.cr::c03f53f4-f951-4629-9587-d67e7755846c" userName="ARCE LOAIZA LEONEL" userProvider="AD"/>
      </Event>
      <Event time="2022-09-07T18:19:18.52" id="{10613025-7C94-4E69-BE78-38390DD11D9C}">
        <Attribution userId="S::marinqb@bccr.fi.cr::51cf11de-0ddd-455b-8700-9fd07cd87f4c" userName="MARIN QUESADA BRYAN ALBERTO" userProvider="AD"/>
        <Anchor>
          <Comment id="{F6395A04-CB28-4AED-8D69-632AA6F89C78}"/>
        </Anchor>
        <SetTitle title="@ARCE LOAIZA LEONEL Recordar este pendiente para realizar los ajustes correspondientes"/>
      </Event>
    </History>
  </Task>
  <Task id="{A2C5B5EA-102E-4A94-9034-13BD9BF784E9}">
    <Anchor>
      <Comment id="{FB71CC49-02E4-45D1-9BBD-35BF58CF50C8}"/>
    </Anchor>
    <History>
      <Event time="2022-06-13T17:29:16.04" id="{0E8A5681-7D3C-472D-A4C0-BC73F0564F6B}">
        <Attribution userId="S::marinqb@bccr.fi.cr::51cf11de-0ddd-455b-8700-9fd07cd87f4c" userName="MARIN QUESADA BRYAN ALBERTO" userProvider="AD"/>
        <Anchor>
          <Comment id="{FB71CC49-02E4-45D1-9BBD-35BF58CF50C8}"/>
        </Anchor>
        <Create/>
      </Event>
      <Event time="2022-06-13T17:29:16.04" id="{624F4BF6-407E-46B9-B046-944451CC7A95}">
        <Attribution userId="S::marinqb@bccr.fi.cr::51cf11de-0ddd-455b-8700-9fd07cd87f4c" userName="MARIN QUESADA BRYAN ALBERTO" userProvider="AD"/>
        <Anchor>
          <Comment id="{FB71CC49-02E4-45D1-9BBD-35BF58CF50C8}"/>
        </Anchor>
        <Assign userId="S::LOPEZEJ@bccr.fi.cr::296fa336-8605-4d49-a43b-182431ec61ee" userName="JORGE EDUARDO LOPEZ ESPINO" userProvider="AD"/>
      </Event>
      <Event time="2022-06-13T17:29:16.04" id="{D33326D1-B7A2-4866-9C17-060BCC22A706}">
        <Attribution userId="S::marinqb@bccr.fi.cr::51cf11de-0ddd-455b-8700-9fd07cd87f4c" userName="MARIN QUESADA BRYAN ALBERTO" userProvider="AD"/>
        <Anchor>
          <Comment id="{FB71CC49-02E4-45D1-9BBD-35BF58CF50C8}"/>
        </Anchor>
        <SetTitle title="@JORGE EDUARDO LOPEZ ESPINO"/>
      </Event>
    </History>
  </Task>
  <Task id="{A25473EF-2360-4BD6-9AAB-54E1391E8003}">
    <Anchor>
      <Comment id="{787814B8-67F5-466B-81F7-406DC5F3CB85}"/>
    </Anchor>
    <History>
      <Event time="2022-07-05T21:07:29.72" id="{EF46BD94-A14F-44EB-8A01-50A50A385A02}">
        <Attribution userId="S::marinqb@bccr.fi.cr::51cf11de-0ddd-455b-8700-9fd07cd87f4c" userName="MARIN QUESADA BRYAN ALBERTO" userProvider="AD"/>
        <Anchor>
          <Comment id="{787814B8-67F5-466B-81F7-406DC5F3CB85}"/>
        </Anchor>
        <Create/>
      </Event>
      <Event time="2022-07-05T21:07:29.72" id="{0F992138-C3DA-4313-B64E-0E68CAB679AF}">
        <Attribution userId="S::marinqb@bccr.fi.cr::51cf11de-0ddd-455b-8700-9fd07cd87f4c" userName="MARIN QUESADA BRYAN ALBERTO" userProvider="AD"/>
        <Anchor>
          <Comment id="{787814B8-67F5-466B-81F7-406DC5F3CB85}"/>
        </Anchor>
        <Assign userId="S::arcell@sugef.fi.cr::c03f53f4-f951-4629-9587-d67e7755846c" userName="ARCE LOAIZA LEONEL" userProvider="AD"/>
      </Event>
      <Event time="2022-07-05T21:07:29.72" id="{85ACDA22-821E-47EC-9BC3-89C21C737687}">
        <Attribution userId="S::marinqb@bccr.fi.cr::51cf11de-0ddd-455b-8700-9fd07cd87f4c" userName="MARIN QUESADA BRYAN ALBERTO" userProvider="AD"/>
        <Anchor>
          <Comment id="{787814B8-67F5-466B-81F7-406DC5F3CB85}"/>
        </Anchor>
        <SetTitle title="@ARCE LOAIZA LEONEL este punto está pendiente"/>
      </Event>
    </History>
  </Task>
  <Task id="{DDB67CF9-CF76-4056-AC72-BC3CF77D9B5F}">
    <Anchor>
      <Comment id="{20CEBCE3-A77A-4149-9CEA-E48D414A382C}"/>
    </Anchor>
    <History>
      <Event time="2022-07-06T20:40:40.09" id="{6278A021-2838-4F64-94CD-2CD76440A8A0}">
        <Attribution userId="S::marinqb@bccr.fi.cr::51cf11de-0ddd-455b-8700-9fd07cd87f4c" userName="MARIN QUESADA BRYAN ALBERTO" userProvider="AD"/>
        <Anchor>
          <Comment id="{20CEBCE3-A77A-4149-9CEA-E48D414A382C}"/>
        </Anchor>
        <Create/>
      </Event>
      <Event time="2022-07-06T20:40:40.09" id="{F9687D2D-6745-4573-B3DD-AC1CBD7D1F1C}">
        <Attribution userId="S::marinqb@bccr.fi.cr::51cf11de-0ddd-455b-8700-9fd07cd87f4c" userName="MARIN QUESADA BRYAN ALBERTO" userProvider="AD"/>
        <Anchor>
          <Comment id="{20CEBCE3-A77A-4149-9CEA-E48D414A382C}"/>
        </Anchor>
        <Assign userId="S::arcell@sugef.fi.cr::c03f53f4-f951-4629-9587-d67e7755846c" userName="ARCE LOAIZA LEONEL" userProvider="AD"/>
      </Event>
      <Event time="2022-07-06T20:40:40.09" id="{FEB379CF-4135-4A51-9137-9B4CFFE0A388}">
        <Attribution userId="S::marinqb@bccr.fi.cr::51cf11de-0ddd-455b-8700-9fd07cd87f4c" userName="MARIN QUESADA BRYAN ALBERTO" userProvider="AD"/>
        <Anchor>
          <Comment id="{20CEBCE3-A77A-4149-9CEA-E48D414A382C}"/>
        </Anchor>
        <SetTitle title="Favor revisar el documento ya que la validación aún aparece no se ha eliminado. @ARCE LOAIZA LEONEL"/>
      </Event>
    </History>
  </Task>
  <Task id="{8CCF37FA-680A-465D-9799-F0DD55667040}">
    <Anchor>
      <Comment id="{C2C7B779-31E3-458C-BFB1-2634EB6FBF03}"/>
    </Anchor>
    <History>
      <Event time="2022-06-13T17:35:31.87" id="{B7852C0E-6752-4D46-8AF2-558A84C5B9BA}">
        <Attribution userId="S::marinqb@bccr.fi.cr::51cf11de-0ddd-455b-8700-9fd07cd87f4c" userName="MARIN QUESADA BRYAN ALBERTO" userProvider="AD"/>
        <Anchor>
          <Comment id="{C2C7B779-31E3-458C-BFB1-2634EB6FBF03}"/>
        </Anchor>
        <Create/>
      </Event>
      <Event time="2022-06-13T17:35:31.87" id="{E60AA4A9-22E0-40D9-B6CC-C1D803FED4D3}">
        <Attribution userId="S::marinqb@bccr.fi.cr::51cf11de-0ddd-455b-8700-9fd07cd87f4c" userName="MARIN QUESADA BRYAN ALBERTO" userProvider="AD"/>
        <Anchor>
          <Comment id="{C2C7B779-31E3-458C-BFB1-2634EB6FBF03}"/>
        </Anchor>
        <Assign userId="S::LOPEZEJ@bccr.fi.cr::296fa336-8605-4d49-a43b-182431ec61ee" userName="JORGE EDUARDO LOPEZ ESPINO" userProvider="AD"/>
      </Event>
      <Event time="2022-06-13T17:35:31.87" id="{740BAD6D-33AE-49C6-ABC8-60113AC506CC}">
        <Attribution userId="S::marinqb@bccr.fi.cr::51cf11de-0ddd-455b-8700-9fd07cd87f4c" userName="MARIN QUESADA BRYAN ALBERTO" userProvider="AD"/>
        <Anchor>
          <Comment id="{C2C7B779-31E3-458C-BFB1-2634EB6FBF03}"/>
        </Anchor>
        <SetTitle title="@JORGE EDUARDO LOPEZ ESPINO @EDDY GERARDO NUÑEZ SALAZAR @LANFOR MANUEL MENA MONTALBAN @MARIN QUESADA BRYAN ALBERTO"/>
      </Event>
    </History>
  </Task>
  <Task id="{F4A605FC-C9D4-4E83-84E3-5A0E2BC06C53}">
    <Anchor>
      <Comment id="{35A96260-0E4B-4F24-9242-DC43D3E6A5F6}"/>
    </Anchor>
    <History>
      <Event time="2022-07-04T20:25:04.13" id="{7FB2760E-0C33-487E-8687-ED1925553D7C}">
        <Attribution userId="S::marinqb@bccr.fi.cr::51cf11de-0ddd-455b-8700-9fd07cd87f4c" userName="MARIN QUESADA BRYAN ALBERTO" userProvider="AD"/>
        <Anchor>
          <Comment id="{F1618E1A-8DC2-4009-81EA-8AD693CC5EC3}"/>
        </Anchor>
        <Create/>
      </Event>
      <Event time="2022-07-04T20:25:04.13" id="{EB8FBD2A-E38B-4ECB-8649-F4AB16F89F0F}">
        <Attribution userId="S::marinqb@bccr.fi.cr::51cf11de-0ddd-455b-8700-9fd07cd87f4c" userName="MARIN QUESADA BRYAN ALBERTO" userProvider="AD"/>
        <Anchor>
          <Comment id="{F1618E1A-8DC2-4009-81EA-8AD693CC5EC3}"/>
        </Anchor>
        <Assign userId="S::sanchezcr@sugef.fi.cr::bb185075-ea12-4013-9ff4-bbcad7518b48" userName="SANCHEZ CERDAS RODOLFO" userProvider="AD"/>
      </Event>
      <Event time="2022-07-04T20:25:04.13" id="{61342CC2-2D2C-45FA-A08C-4175E5D86743}">
        <Attribution userId="S::marinqb@bccr.fi.cr::51cf11de-0ddd-455b-8700-9fd07cd87f4c" userName="MARIN QUESADA BRYAN ALBERTO" userProvider="AD"/>
        <Anchor>
          <Comment id="{F1618E1A-8DC2-4009-81EA-8AD693CC5EC3}"/>
        </Anchor>
        <SetTitle title="@Recuerden que al eliminarla hay que reenumerar las validaciones nuevamente @SANCHEZ CERDAS RODOLFO"/>
      </Event>
    </History>
  </Task>
</Task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 Id="rId5" Type="http://schemas.openxmlformats.org/officeDocument/2006/relationships/image" Target="../media/image14.png"/><Relationship Id="rId4"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hyperlink" Target="#'4_Operaciones_Descripcion'!H17"/></Relationships>
</file>

<file path=xl/drawings/_rels/drawing14.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svg"/><Relationship Id="rId1" Type="http://schemas.openxmlformats.org/officeDocument/2006/relationships/image" Target="../media/image17.png"/><Relationship Id="rId4" Type="http://schemas.openxmlformats.org/officeDocument/2006/relationships/image" Target="../media/image20.svg"/></Relationships>
</file>

<file path=xl/drawings/_rels/drawing15.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16.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17.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svg"/><Relationship Id="rId1" Type="http://schemas.openxmlformats.org/officeDocument/2006/relationships/image" Target="../media/image17.png"/><Relationship Id="rId5" Type="http://schemas.openxmlformats.org/officeDocument/2006/relationships/hyperlink" Target="#'Indice Archivos'!C2"/><Relationship Id="rId4" Type="http://schemas.openxmlformats.org/officeDocument/2006/relationships/image" Target="../media/image20.svg"/></Relationships>
</file>

<file path=xl/drawings/_rels/drawing18.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19.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svg"/><Relationship Id="rId1" Type="http://schemas.openxmlformats.org/officeDocument/2006/relationships/image" Target="../media/image17.png"/><Relationship Id="rId5" Type="http://schemas.openxmlformats.org/officeDocument/2006/relationships/hyperlink" Target="#'Indice Archivos'!C2"/><Relationship Id="rId4" Type="http://schemas.openxmlformats.org/officeDocument/2006/relationships/image" Target="../media/image20.svg"/></Relationships>
</file>

<file path=xl/drawings/_rels/drawing21.xml.rels><?xml version="1.0" encoding="UTF-8" standalone="yes"?>
<Relationships xmlns="http://schemas.openxmlformats.org/package/2006/relationships"><Relationship Id="rId2" Type="http://schemas.openxmlformats.org/officeDocument/2006/relationships/image" Target="../media/image22.png"/><Relationship Id="rId1" Type="http://schemas.openxmlformats.org/officeDocument/2006/relationships/hyperlink" Target="#'Indice Archivos'!C2"/></Relationships>
</file>

<file path=xl/drawings/_rels/drawing22.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23.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24.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25.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26.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svg"/><Relationship Id="rId1" Type="http://schemas.openxmlformats.org/officeDocument/2006/relationships/image" Target="../media/image17.png"/><Relationship Id="rId4" Type="http://schemas.openxmlformats.org/officeDocument/2006/relationships/image" Target="../media/image20.svg"/></Relationships>
</file>

<file path=xl/drawings/_rels/drawing27.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28.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29.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svg"/><Relationship Id="rId1" Type="http://schemas.openxmlformats.org/officeDocument/2006/relationships/image" Target="../media/image17.png"/><Relationship Id="rId4" Type="http://schemas.openxmlformats.org/officeDocument/2006/relationships/image" Target="../media/image20.svg"/></Relationships>
</file>

<file path=xl/drawings/_rels/drawing30.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31.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32.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33.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34.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35.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36.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37.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38.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39.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40.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41.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42.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43.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44.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45.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46.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47.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48.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49.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50.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51.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52.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53.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54.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55.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56.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57.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58.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59.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hyperlink" Target="#'Indice Archivos'!C2"/></Relationships>
</file>

<file path=xl/drawings/_rels/drawing60.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61.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62.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63.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64.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65.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66.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67.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68.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69.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70.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71.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72.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svg"/><Relationship Id="rId1" Type="http://schemas.openxmlformats.org/officeDocument/2006/relationships/image" Target="../media/image17.png"/><Relationship Id="rId5" Type="http://schemas.openxmlformats.org/officeDocument/2006/relationships/hyperlink" Target="#'Indice Archivos'!C2"/><Relationship Id="rId4" Type="http://schemas.openxmlformats.org/officeDocument/2006/relationships/image" Target="../media/image20.svg"/></Relationships>
</file>

<file path=xl/drawings/_rels/drawing73.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74.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75.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76.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77.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78.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79.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80.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81.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82.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83.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84.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85.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86.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87.xml.rels><?xml version="1.0" encoding="UTF-8" standalone="yes"?>
<Relationships xmlns="http://schemas.openxmlformats.org/package/2006/relationships"><Relationship Id="rId1" Type="http://schemas.openxmlformats.org/officeDocument/2006/relationships/hyperlink" Target="#'Indice Archivos'!C2"/></Relationships>
</file>

<file path=xl/drawings/_rels/drawing88.xml.rels><?xml version="1.0" encoding="UTF-8" standalone="yes"?>
<Relationships xmlns="http://schemas.openxmlformats.org/package/2006/relationships"><Relationship Id="rId1" Type="http://schemas.openxmlformats.org/officeDocument/2006/relationships/hyperlink" Target="#'Indice Archivos'!C2"/></Relationships>
</file>

<file path=xl/drawings/_rels/vmlDrawing6.vml.rels><?xml version="1.0" encoding="UTF-8" standalone="yes"?>
<Relationships xmlns="http://schemas.openxmlformats.org/package/2006/relationships"><Relationship Id="rId1" Type="http://schemas.openxmlformats.org/officeDocument/2006/relationships/image" Target="../media/image21.jpeg"/></Relationships>
</file>

<file path=xl/drawings/drawing1.xml><?xml version="1.0" encoding="utf-8"?>
<xdr:wsDr xmlns:xdr="http://schemas.openxmlformats.org/drawingml/2006/spreadsheetDrawing" xmlns:a="http://schemas.openxmlformats.org/drawingml/2006/main">
  <xdr:twoCellAnchor>
    <xdr:from>
      <xdr:col>1</xdr:col>
      <xdr:colOff>3086100</xdr:colOff>
      <xdr:row>8</xdr:row>
      <xdr:rowOff>9525</xdr:rowOff>
    </xdr:from>
    <xdr:to>
      <xdr:col>1</xdr:col>
      <xdr:colOff>4352925</xdr:colOff>
      <xdr:row>9</xdr:row>
      <xdr:rowOff>47625</xdr:rowOff>
    </xdr:to>
    <xdr:sp macro="[0]!MostrarFRMindice" textlink="">
      <xdr:nvSpPr>
        <xdr:cNvPr id="3" name="Rectángulo 1">
          <a:extLst>
            <a:ext uri="{FF2B5EF4-FFF2-40B4-BE49-F238E27FC236}">
              <a16:creationId xmlns:a16="http://schemas.microsoft.com/office/drawing/2014/main" id="{972B7028-28D4-4A36-B7A5-F33EF900AECC}"/>
            </a:ext>
          </a:extLst>
        </xdr:cNvPr>
        <xdr:cNvSpPr/>
      </xdr:nvSpPr>
      <xdr:spPr>
        <a:xfrm>
          <a:off x="3848100" y="1533525"/>
          <a:ext cx="1266825"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lt"/>
              <a:cs typeface="+mn-lt"/>
            </a:rPr>
            <a:t>Ir a Hoja Especifica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0</xdr:row>
      <xdr:rowOff>0</xdr:rowOff>
    </xdr:from>
    <xdr:to>
      <xdr:col>3</xdr:col>
      <xdr:colOff>1266825</xdr:colOff>
      <xdr:row>1</xdr:row>
      <xdr:rowOff>85725</xdr:rowOff>
    </xdr:to>
    <xdr:sp macro="[0]!MostrarFRMindice" textlink="">
      <xdr:nvSpPr>
        <xdr:cNvPr id="2" name="Rectángulo 1">
          <a:extLst>
            <a:ext uri="{FF2B5EF4-FFF2-40B4-BE49-F238E27FC236}">
              <a16:creationId xmlns:a16="http://schemas.microsoft.com/office/drawing/2014/main" id="{95A26B3D-6283-4420-9076-23CA9B630C0F}"/>
            </a:ext>
          </a:extLst>
        </xdr:cNvPr>
        <xdr:cNvSpPr/>
      </xdr:nvSpPr>
      <xdr:spPr>
        <a:xfrm>
          <a:off x="4524375" y="0"/>
          <a:ext cx="126682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Ir a Hoja Especifica</a:t>
          </a:r>
        </a:p>
      </xdr:txBody>
    </xdr:sp>
    <xdr:clientData/>
  </xdr:twoCellAnchor>
  <xdr:twoCellAnchor>
    <xdr:from>
      <xdr:col>6</xdr:col>
      <xdr:colOff>1457325</xdr:colOff>
      <xdr:row>830</xdr:row>
      <xdr:rowOff>38100</xdr:rowOff>
    </xdr:from>
    <xdr:to>
      <xdr:col>8</xdr:col>
      <xdr:colOff>1076325</xdr:colOff>
      <xdr:row>1981</xdr:row>
      <xdr:rowOff>190500</xdr:rowOff>
    </xdr:to>
    <xdr:sp macro="" textlink="">
      <xdr:nvSpPr>
        <xdr:cNvPr id="5" name="CuadroTexto 2">
          <a:extLst>
            <a:ext uri="{FF2B5EF4-FFF2-40B4-BE49-F238E27FC236}">
              <a16:creationId xmlns:a16="http://schemas.microsoft.com/office/drawing/2014/main" id="{1EE3F8E7-B9E0-43C8-A99E-A5E45BCB3460}"/>
            </a:ext>
            <a:ext uri="{147F2762-F138-4A5C-976F-8EAC2B608ADB}">
              <a16:predDERef xmlns:a16="http://schemas.microsoft.com/office/drawing/2014/main" pred="{95A26B3D-6283-4420-9076-23CA9B630C0F}"/>
            </a:ext>
          </a:extLst>
        </xdr:cNvPr>
        <xdr:cNvSpPr txBox="1"/>
      </xdr:nvSpPr>
      <xdr:spPr>
        <a:xfrm>
          <a:off x="11830050" y="1924050"/>
          <a:ext cx="3086100" cy="26469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CR" sz="1100"/>
        </a:p>
        <a:p>
          <a:r>
            <a:rPr lang="es-CR" sz="1100"/>
            <a:t>8 set 2022:  Leo</a:t>
          </a:r>
        </a:p>
        <a:p>
          <a:endParaRPr lang="es-CR" sz="1100"/>
        </a:p>
        <a:p>
          <a:r>
            <a:rPr lang="es-CR" sz="1100"/>
            <a:t>Depurar la</a:t>
          </a:r>
          <a:r>
            <a:rPr lang="es-CR" sz="1100" baseline="0"/>
            <a:t> tabla,  hay entidades que tienen la condición de activa,  y ya no existen.</a:t>
          </a:r>
        </a:p>
        <a:p>
          <a:endParaRPr lang="es-CR" sz="1100"/>
        </a:p>
      </xdr:txBody>
    </xdr:sp>
    <xdr:clientData/>
  </xdr:twoCellAnchor>
  <xdr:twoCellAnchor editAs="oneCell">
    <xdr:from>
      <xdr:col>5</xdr:col>
      <xdr:colOff>3048000</xdr:colOff>
      <xdr:row>236</xdr:row>
      <xdr:rowOff>173182</xdr:rowOff>
    </xdr:from>
    <xdr:to>
      <xdr:col>10</xdr:col>
      <xdr:colOff>190500</xdr:colOff>
      <xdr:row>2006</xdr:row>
      <xdr:rowOff>62865</xdr:rowOff>
    </xdr:to>
    <xdr:pic>
      <xdr:nvPicPr>
        <xdr:cNvPr id="3" name="Imagen 2">
          <a:extLst>
            <a:ext uri="{FF2B5EF4-FFF2-40B4-BE49-F238E27FC236}">
              <a16:creationId xmlns:a16="http://schemas.microsoft.com/office/drawing/2014/main" id="{C8F19A46-3BBF-466B-8D04-9BB6470DED94}"/>
            </a:ext>
          </a:extLst>
        </xdr:cNvPr>
        <xdr:cNvPicPr>
          <a:picLocks noChangeAspect="1"/>
        </xdr:cNvPicPr>
      </xdr:nvPicPr>
      <xdr:blipFill>
        <a:blip xmlns:r="http://schemas.openxmlformats.org/officeDocument/2006/relationships" r:embed="rId1"/>
        <a:stretch>
          <a:fillRect/>
        </a:stretch>
      </xdr:blipFill>
      <xdr:spPr>
        <a:xfrm>
          <a:off x="12053455" y="2580409"/>
          <a:ext cx="8763000" cy="5524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506730</xdr:rowOff>
    </xdr:from>
    <xdr:to>
      <xdr:col>1</xdr:col>
      <xdr:colOff>868680</xdr:colOff>
      <xdr:row>1</xdr:row>
      <xdr:rowOff>409575</xdr:rowOff>
    </xdr:to>
    <xdr:sp macro="" textlink="">
      <xdr:nvSpPr>
        <xdr:cNvPr id="2" name="Flecha: hacia la izquierda 1">
          <a:hlinkClick xmlns:r="http://schemas.openxmlformats.org/officeDocument/2006/relationships" r:id="rId1"/>
          <a:extLst>
            <a:ext uri="{FF2B5EF4-FFF2-40B4-BE49-F238E27FC236}">
              <a16:creationId xmlns:a16="http://schemas.microsoft.com/office/drawing/2014/main" id="{E703DDC8-338B-4059-98D2-34E35ED1DEFC}"/>
            </a:ext>
          </a:extLst>
        </xdr:cNvPr>
        <xdr:cNvSpPr/>
      </xdr:nvSpPr>
      <xdr:spPr>
        <a:xfrm>
          <a:off x="0" y="506730"/>
          <a:ext cx="2056130" cy="41084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152400</xdr:colOff>
      <xdr:row>94</xdr:row>
      <xdr:rowOff>342900</xdr:rowOff>
    </xdr:from>
    <xdr:to>
      <xdr:col>2</xdr:col>
      <xdr:colOff>7905750</xdr:colOff>
      <xdr:row>94</xdr:row>
      <xdr:rowOff>1514475</xdr:rowOff>
    </xdr:to>
    <xdr:sp macro="" textlink="">
      <xdr:nvSpPr>
        <xdr:cNvPr id="9" name="CuadroTexto 1">
          <a:extLst>
            <a:ext uri="{FF2B5EF4-FFF2-40B4-BE49-F238E27FC236}">
              <a16:creationId xmlns:a16="http://schemas.microsoft.com/office/drawing/2014/main" id="{E589C139-E53B-44B2-97E6-9CEAB35911A2}"/>
            </a:ext>
          </a:extLst>
        </xdr:cNvPr>
        <xdr:cNvSpPr txBox="1"/>
      </xdr:nvSpPr>
      <xdr:spPr>
        <a:xfrm>
          <a:off x="2400300" y="2952750"/>
          <a:ext cx="7753350" cy="1171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R" sz="1100"/>
            <a:t>Comentario:  El día de hoy</a:t>
          </a:r>
          <a:r>
            <a:rPr lang="es-CR" sz="1100" baseline="0"/>
            <a:t> 16 de junio, se va a trabajar en este documento, para trasladar a las columnas de "definitivo" los ajustes a campos y validaciones.  Lo vamos a descargar y trasladar a otra carpeta.  Una vez ajustado, sustituirá éste.</a:t>
          </a:r>
        </a:p>
        <a:p>
          <a:endParaRPr lang="es-CR" sz="1100" baseline="0"/>
        </a:p>
        <a:p>
          <a:r>
            <a:rPr lang="es-CR" sz="1100" baseline="0"/>
            <a:t>Se les solicita, que si durante el día de hoy identifican algún cambio, registrarlas a partir de la línea 96,  para considerarlas al final.</a:t>
          </a:r>
        </a:p>
        <a:p>
          <a:endParaRPr lang="es-CR" sz="1100"/>
        </a:p>
      </xdr:txBody>
    </xdr:sp>
    <xdr:clientData/>
  </xdr:twoCellAnchor>
  <xdr:twoCellAnchor editAs="oneCell">
    <xdr:from>
      <xdr:col>3</xdr:col>
      <xdr:colOff>378279</xdr:colOff>
      <xdr:row>199</xdr:row>
      <xdr:rowOff>217714</xdr:rowOff>
    </xdr:from>
    <xdr:to>
      <xdr:col>5</xdr:col>
      <xdr:colOff>1309266</xdr:colOff>
      <xdr:row>199</xdr:row>
      <xdr:rowOff>760986</xdr:rowOff>
    </xdr:to>
    <xdr:pic>
      <xdr:nvPicPr>
        <xdr:cNvPr id="12" name="Imagen 1">
          <a:extLst>
            <a:ext uri="{FF2B5EF4-FFF2-40B4-BE49-F238E27FC236}">
              <a16:creationId xmlns:a16="http://schemas.microsoft.com/office/drawing/2014/main" id="{50448655-A65B-33D6-D710-2BD31A409101}"/>
            </a:ext>
            <a:ext uri="{147F2762-F138-4A5C-976F-8EAC2B608ADB}">
              <a16:predDERef xmlns:a16="http://schemas.microsoft.com/office/drawing/2014/main" pred="{8C628656-FF83-6C4A-7AAA-4491E9E841F4}"/>
            </a:ext>
          </a:extLst>
        </xdr:cNvPr>
        <xdr:cNvPicPr>
          <a:picLocks noChangeAspect="1"/>
        </xdr:cNvPicPr>
      </xdr:nvPicPr>
      <xdr:blipFill>
        <a:blip xmlns:r="http://schemas.openxmlformats.org/officeDocument/2006/relationships" r:embed="rId1"/>
        <a:stretch>
          <a:fillRect/>
        </a:stretch>
      </xdr:blipFill>
      <xdr:spPr>
        <a:xfrm>
          <a:off x="10608129" y="18896239"/>
          <a:ext cx="4588584" cy="554959"/>
        </a:xfrm>
        <a:prstGeom prst="rect">
          <a:avLst/>
        </a:prstGeom>
      </xdr:spPr>
    </xdr:pic>
    <xdr:clientData/>
  </xdr:twoCellAnchor>
  <xdr:twoCellAnchor editAs="oneCell">
    <xdr:from>
      <xdr:col>10</xdr:col>
      <xdr:colOff>202826</xdr:colOff>
      <xdr:row>155</xdr:row>
      <xdr:rowOff>328891</xdr:rowOff>
    </xdr:from>
    <xdr:to>
      <xdr:col>17</xdr:col>
      <xdr:colOff>141084</xdr:colOff>
      <xdr:row>155</xdr:row>
      <xdr:rowOff>844601</xdr:rowOff>
    </xdr:to>
    <xdr:pic>
      <xdr:nvPicPr>
        <xdr:cNvPr id="15" name="Imagen 1">
          <a:extLst>
            <a:ext uri="{FF2B5EF4-FFF2-40B4-BE49-F238E27FC236}">
              <a16:creationId xmlns:a16="http://schemas.microsoft.com/office/drawing/2014/main" id="{251DCD38-CCD9-A7BA-2918-E13472B89179}"/>
            </a:ext>
            <a:ext uri="{147F2762-F138-4A5C-976F-8EAC2B608ADB}">
              <a16:predDERef xmlns:a16="http://schemas.microsoft.com/office/drawing/2014/main" pred="{50448655-A65B-33D6-D710-2BD31A409101}"/>
            </a:ext>
          </a:extLst>
        </xdr:cNvPr>
        <xdr:cNvPicPr>
          <a:picLocks noChangeAspect="1"/>
        </xdr:cNvPicPr>
      </xdr:nvPicPr>
      <xdr:blipFill>
        <a:blip xmlns:r="http://schemas.openxmlformats.org/officeDocument/2006/relationships" r:embed="rId2"/>
        <a:stretch>
          <a:fillRect/>
        </a:stretch>
      </xdr:blipFill>
      <xdr:spPr>
        <a:xfrm>
          <a:off x="21243551" y="89520991"/>
          <a:ext cx="7967830" cy="518432"/>
        </a:xfrm>
        <a:prstGeom prst="rect">
          <a:avLst/>
        </a:prstGeom>
      </xdr:spPr>
    </xdr:pic>
    <xdr:clientData/>
  </xdr:twoCellAnchor>
  <xdr:twoCellAnchor editAs="oneCell">
    <xdr:from>
      <xdr:col>11</xdr:col>
      <xdr:colOff>2790825</xdr:colOff>
      <xdr:row>165</xdr:row>
      <xdr:rowOff>1485900</xdr:rowOff>
    </xdr:from>
    <xdr:to>
      <xdr:col>24</xdr:col>
      <xdr:colOff>503539</xdr:colOff>
      <xdr:row>166</xdr:row>
      <xdr:rowOff>1006837</xdr:rowOff>
    </xdr:to>
    <xdr:pic>
      <xdr:nvPicPr>
        <xdr:cNvPr id="11" name="Imagen 6">
          <a:extLst>
            <a:ext uri="{FF2B5EF4-FFF2-40B4-BE49-F238E27FC236}">
              <a16:creationId xmlns:a16="http://schemas.microsoft.com/office/drawing/2014/main" id="{03AE63BF-B4D3-4632-AB5D-D467DEB2959F}"/>
            </a:ext>
            <a:ext uri="{147F2762-F138-4A5C-976F-8EAC2B608ADB}">
              <a16:predDERef xmlns:a16="http://schemas.microsoft.com/office/drawing/2014/main" pred="{0840B62F-C3B1-4BB4-8325-F4646B6EF19A}"/>
            </a:ext>
          </a:extLst>
        </xdr:cNvPr>
        <xdr:cNvPicPr>
          <a:picLocks noChangeAspect="1"/>
        </xdr:cNvPicPr>
      </xdr:nvPicPr>
      <xdr:blipFill>
        <a:blip xmlns:r="http://schemas.openxmlformats.org/officeDocument/2006/relationships" r:embed="rId3"/>
        <a:stretch>
          <a:fillRect/>
        </a:stretch>
      </xdr:blipFill>
      <xdr:spPr>
        <a:xfrm>
          <a:off x="24841200" y="106784775"/>
          <a:ext cx="10314286" cy="1333333"/>
        </a:xfrm>
        <a:prstGeom prst="rect">
          <a:avLst/>
        </a:prstGeom>
      </xdr:spPr>
    </xdr:pic>
    <xdr:clientData/>
  </xdr:twoCellAnchor>
  <xdr:twoCellAnchor>
    <xdr:from>
      <xdr:col>2</xdr:col>
      <xdr:colOff>2785783</xdr:colOff>
      <xdr:row>180</xdr:row>
      <xdr:rowOff>466164</xdr:rowOff>
    </xdr:from>
    <xdr:to>
      <xdr:col>2</xdr:col>
      <xdr:colOff>11729197</xdr:colOff>
      <xdr:row>180</xdr:row>
      <xdr:rowOff>790575</xdr:rowOff>
    </xdr:to>
    <xdr:sp macro="" textlink="">
      <xdr:nvSpPr>
        <xdr:cNvPr id="7" name="CuadroTexto 6">
          <a:extLst>
            <a:ext uri="{FF2B5EF4-FFF2-40B4-BE49-F238E27FC236}">
              <a16:creationId xmlns:a16="http://schemas.microsoft.com/office/drawing/2014/main" id="{99D82FA2-A1CC-4732-9D3A-AC3C708346DB}"/>
            </a:ext>
            <a:ext uri="{147F2762-F138-4A5C-976F-8EAC2B608ADB}">
              <a16:predDERef xmlns:a16="http://schemas.microsoft.com/office/drawing/2014/main" pred="{03AE63BF-B4D3-4632-AB5D-D467DEB2959F}"/>
            </a:ext>
          </a:extLst>
        </xdr:cNvPr>
        <xdr:cNvSpPr txBox="1"/>
      </xdr:nvSpPr>
      <xdr:spPr>
        <a:xfrm>
          <a:off x="4185958" y="139226364"/>
          <a:ext cx="8943414" cy="3244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R" sz="1100"/>
            <a:t>8 setiembre</a:t>
          </a:r>
          <a:r>
            <a:rPr lang="es-CR" sz="1100" baseline="0"/>
            <a:t> 2022::</a:t>
          </a:r>
        </a:p>
        <a:p>
          <a:endParaRPr lang="es-CR" sz="1100" baseline="0"/>
        </a:p>
        <a:p>
          <a:r>
            <a:rPr lang="es-CR" sz="1100" baseline="0"/>
            <a:t>  Deyma, con respecto a las consultas incluidas por vos, referente a Tablas,  ya me puse de acuerdo con Pablo y Rodolfo para verlo los tres.   Espero de aquí al mañana verla con ello.  </a:t>
          </a:r>
        </a:p>
        <a:p>
          <a:endParaRPr lang="es-CR" sz="1100" baseline="0"/>
        </a:p>
        <a:p>
          <a:r>
            <a:rPr lang="es-CR" sz="1100" baseline="0"/>
            <a:t>Atte.Leo.</a:t>
          </a:r>
          <a:endParaRPr lang="es-CR" sz="1100"/>
        </a:p>
      </xdr:txBody>
    </xdr:sp>
    <xdr:clientData/>
  </xdr:twoCellAnchor>
  <xdr:twoCellAnchor editAs="oneCell">
    <xdr:from>
      <xdr:col>11</xdr:col>
      <xdr:colOff>1352550</xdr:colOff>
      <xdr:row>212</xdr:row>
      <xdr:rowOff>0</xdr:rowOff>
    </xdr:from>
    <xdr:to>
      <xdr:col>15</xdr:col>
      <xdr:colOff>504215</xdr:colOff>
      <xdr:row>213</xdr:row>
      <xdr:rowOff>325871</xdr:rowOff>
    </xdr:to>
    <xdr:pic>
      <xdr:nvPicPr>
        <xdr:cNvPr id="4" name="Imagen 3">
          <a:extLst>
            <a:ext uri="{FF2B5EF4-FFF2-40B4-BE49-F238E27FC236}">
              <a16:creationId xmlns:a16="http://schemas.microsoft.com/office/drawing/2014/main" id="{936C3D4D-7F42-42B4-8F4E-3A6D631FE530}"/>
            </a:ext>
            <a:ext uri="{147F2762-F138-4A5C-976F-8EAC2B608ADB}">
              <a16:predDERef xmlns:a16="http://schemas.microsoft.com/office/drawing/2014/main" pred="{99D82FA2-A1CC-4732-9D3A-AC3C708346DB}"/>
            </a:ext>
          </a:extLst>
        </xdr:cNvPr>
        <xdr:cNvPicPr>
          <a:picLocks noChangeAspect="1"/>
        </xdr:cNvPicPr>
      </xdr:nvPicPr>
      <xdr:blipFill>
        <a:blip xmlns:r="http://schemas.openxmlformats.org/officeDocument/2006/relationships" r:embed="rId4"/>
        <a:stretch>
          <a:fillRect/>
        </a:stretch>
      </xdr:blipFill>
      <xdr:spPr>
        <a:xfrm>
          <a:off x="26584275" y="172764450"/>
          <a:ext cx="4895238" cy="1742857"/>
        </a:xfrm>
        <a:prstGeom prst="rect">
          <a:avLst/>
        </a:prstGeom>
      </xdr:spPr>
    </xdr:pic>
    <xdr:clientData/>
  </xdr:twoCellAnchor>
  <xdr:twoCellAnchor editAs="oneCell">
    <xdr:from>
      <xdr:col>2</xdr:col>
      <xdr:colOff>174252</xdr:colOff>
      <xdr:row>268</xdr:row>
      <xdr:rowOff>440391</xdr:rowOff>
    </xdr:from>
    <xdr:to>
      <xdr:col>3</xdr:col>
      <xdr:colOff>1250577</xdr:colOff>
      <xdr:row>268</xdr:row>
      <xdr:rowOff>838119</xdr:rowOff>
    </xdr:to>
    <xdr:pic>
      <xdr:nvPicPr>
        <xdr:cNvPr id="2" name="Imagen 1">
          <a:extLst>
            <a:ext uri="{FF2B5EF4-FFF2-40B4-BE49-F238E27FC236}">
              <a16:creationId xmlns:a16="http://schemas.microsoft.com/office/drawing/2014/main" id="{36A041C0-006D-DE5D-3A4F-30E3CEBEED78}"/>
            </a:ext>
            <a:ext uri="{147F2762-F138-4A5C-976F-8EAC2B608ADB}">
              <a16:predDERef xmlns:a16="http://schemas.microsoft.com/office/drawing/2014/main" pred="{936C3D4D-7F42-42B4-8F4E-3A6D631FE530}"/>
            </a:ext>
          </a:extLst>
        </xdr:cNvPr>
        <xdr:cNvPicPr>
          <a:picLocks noChangeAspect="1"/>
        </xdr:cNvPicPr>
      </xdr:nvPicPr>
      <xdr:blipFill>
        <a:blip xmlns:r="http://schemas.openxmlformats.org/officeDocument/2006/relationships" r:embed="rId5"/>
        <a:stretch>
          <a:fillRect/>
        </a:stretch>
      </xdr:blipFill>
      <xdr:spPr>
        <a:xfrm>
          <a:off x="1574987" y="252460685"/>
          <a:ext cx="8416178" cy="390525"/>
        </a:xfrm>
        <a:prstGeom prst="rect">
          <a:avLst/>
        </a:prstGeom>
      </xdr:spPr>
    </xdr:pic>
    <xdr:clientData/>
  </xdr:twoCellAnchor>
  <xdr:twoCellAnchor editAs="oneCell">
    <xdr:from>
      <xdr:col>2</xdr:col>
      <xdr:colOff>285750</xdr:colOff>
      <xdr:row>405</xdr:row>
      <xdr:rowOff>144780</xdr:rowOff>
    </xdr:from>
    <xdr:to>
      <xdr:col>3</xdr:col>
      <xdr:colOff>104775</xdr:colOff>
      <xdr:row>407</xdr:row>
      <xdr:rowOff>26671</xdr:rowOff>
    </xdr:to>
    <xdr:pic>
      <xdr:nvPicPr>
        <xdr:cNvPr id="16" name="Imagen 4">
          <a:extLst>
            <a:ext uri="{FF2B5EF4-FFF2-40B4-BE49-F238E27FC236}">
              <a16:creationId xmlns:a16="http://schemas.microsoft.com/office/drawing/2014/main" id="{09D183B9-6FF3-D33A-3A00-E675B4D33659}"/>
            </a:ext>
            <a:ext uri="{147F2762-F138-4A5C-976F-8EAC2B608ADB}">
              <a16:predDERef xmlns:a16="http://schemas.microsoft.com/office/drawing/2014/main" pred="{C47C23EC-A65A-589F-ED00-25D49BB4811A}"/>
            </a:ext>
          </a:extLst>
        </xdr:cNvPr>
        <xdr:cNvPicPr>
          <a:picLocks noChangeAspect="1"/>
        </xdr:cNvPicPr>
      </xdr:nvPicPr>
      <xdr:blipFill>
        <a:blip xmlns:r="http://schemas.openxmlformats.org/officeDocument/2006/relationships" r:embed="rId6"/>
        <a:stretch>
          <a:fillRect/>
        </a:stretch>
      </xdr:blipFill>
      <xdr:spPr>
        <a:xfrm>
          <a:off x="1741170" y="4701540"/>
          <a:ext cx="7153275" cy="342900"/>
        </a:xfrm>
        <a:prstGeom prst="rect">
          <a:avLst/>
        </a:prstGeom>
      </xdr:spPr>
    </xdr:pic>
    <xdr:clientData/>
  </xdr:twoCellAnchor>
  <xdr:twoCellAnchor editAs="oneCell">
    <xdr:from>
      <xdr:col>2</xdr:col>
      <xdr:colOff>323850</xdr:colOff>
      <xdr:row>409</xdr:row>
      <xdr:rowOff>38100</xdr:rowOff>
    </xdr:from>
    <xdr:to>
      <xdr:col>2</xdr:col>
      <xdr:colOff>6134100</xdr:colOff>
      <xdr:row>413</xdr:row>
      <xdr:rowOff>103894</xdr:rowOff>
    </xdr:to>
    <xdr:pic>
      <xdr:nvPicPr>
        <xdr:cNvPr id="3" name="Imagen 2">
          <a:extLst>
            <a:ext uri="{FF2B5EF4-FFF2-40B4-BE49-F238E27FC236}">
              <a16:creationId xmlns:a16="http://schemas.microsoft.com/office/drawing/2014/main" id="{699B049A-C1E0-E880-1001-3FD85ED085C3}"/>
            </a:ext>
            <a:ext uri="{147F2762-F138-4A5C-976F-8EAC2B608ADB}">
              <a16:predDERef xmlns:a16="http://schemas.microsoft.com/office/drawing/2014/main" pred="{09D183B9-6FF3-D33A-3A00-E675B4D33659}"/>
            </a:ext>
          </a:extLst>
        </xdr:cNvPr>
        <xdr:cNvPicPr>
          <a:picLocks noChangeAspect="1"/>
        </xdr:cNvPicPr>
      </xdr:nvPicPr>
      <xdr:blipFill>
        <a:blip xmlns:r="http://schemas.openxmlformats.org/officeDocument/2006/relationships" r:embed="rId7"/>
        <a:stretch>
          <a:fillRect/>
        </a:stretch>
      </xdr:blipFill>
      <xdr:spPr>
        <a:xfrm>
          <a:off x="1733550" y="7448550"/>
          <a:ext cx="5810250" cy="98019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8715375</xdr:colOff>
      <xdr:row>0</xdr:row>
      <xdr:rowOff>38099</xdr:rowOff>
    </xdr:from>
    <xdr:to>
      <xdr:col>4</xdr:col>
      <xdr:colOff>9982200</xdr:colOff>
      <xdr:row>1</xdr:row>
      <xdr:rowOff>76199</xdr:rowOff>
    </xdr:to>
    <xdr:sp macro="[0]!MostrarFRMindice" textlink="">
      <xdr:nvSpPr>
        <xdr:cNvPr id="2" name="Rectángulo 1">
          <a:extLst>
            <a:ext uri="{FF2B5EF4-FFF2-40B4-BE49-F238E27FC236}">
              <a16:creationId xmlns:a16="http://schemas.microsoft.com/office/drawing/2014/main" id="{C5ADDD6E-F5D9-4956-97AA-0F733EB0E65D}"/>
            </a:ext>
          </a:extLst>
        </xdr:cNvPr>
        <xdr:cNvSpPr/>
      </xdr:nvSpPr>
      <xdr:spPr>
        <a:xfrm>
          <a:off x="16354425" y="38099"/>
          <a:ext cx="126682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Ir a Hoja Especifica</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5</xdr:col>
      <xdr:colOff>3463</xdr:colOff>
      <xdr:row>24</xdr:row>
      <xdr:rowOff>795770</xdr:rowOff>
    </xdr:from>
    <xdr:ext cx="9038095" cy="2247619"/>
    <xdr:pic>
      <xdr:nvPicPr>
        <xdr:cNvPr id="2" name="Imagen 1">
          <a:extLst>
            <a:ext uri="{FF2B5EF4-FFF2-40B4-BE49-F238E27FC236}">
              <a16:creationId xmlns:a16="http://schemas.microsoft.com/office/drawing/2014/main" id="{BF39BEC8-6F7F-439C-A013-A3ABFA69B27F}"/>
            </a:ext>
          </a:extLst>
        </xdr:cNvPr>
        <xdr:cNvPicPr>
          <a:picLocks noChangeAspect="1"/>
        </xdr:cNvPicPr>
      </xdr:nvPicPr>
      <xdr:blipFill>
        <a:blip xmlns:r="http://schemas.openxmlformats.org/officeDocument/2006/relationships" r:embed="rId1"/>
        <a:stretch>
          <a:fillRect/>
        </a:stretch>
      </xdr:blipFill>
      <xdr:spPr>
        <a:xfrm>
          <a:off x="4832638" y="15473795"/>
          <a:ext cx="9038095" cy="2247619"/>
        </a:xfrm>
        <a:prstGeom prst="rect">
          <a:avLst/>
        </a:prstGeom>
      </xdr:spPr>
    </xdr:pic>
    <xdr:clientData/>
  </xdr:oneCellAnchor>
  <xdr:twoCellAnchor>
    <xdr:from>
      <xdr:col>4</xdr:col>
      <xdr:colOff>381000</xdr:colOff>
      <xdr:row>2</xdr:row>
      <xdr:rowOff>28575</xdr:rowOff>
    </xdr:from>
    <xdr:to>
      <xdr:col>12</xdr:col>
      <xdr:colOff>647700</xdr:colOff>
      <xdr:row>8</xdr:row>
      <xdr:rowOff>257175</xdr:rowOff>
    </xdr:to>
    <xdr:sp macro="" textlink="">
      <xdr:nvSpPr>
        <xdr:cNvPr id="3" name="CuadroTexto 2">
          <a:extLst>
            <a:ext uri="{FF2B5EF4-FFF2-40B4-BE49-F238E27FC236}">
              <a16:creationId xmlns:a16="http://schemas.microsoft.com/office/drawing/2014/main" id="{7C1F312A-DE0F-45A1-BD9B-DC1C6EF6E199}"/>
            </a:ext>
          </a:extLst>
        </xdr:cNvPr>
        <xdr:cNvSpPr txBox="1"/>
      </xdr:nvSpPr>
      <xdr:spPr>
        <a:xfrm>
          <a:off x="4448175" y="809625"/>
          <a:ext cx="6400800" cy="2705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R" sz="1100"/>
            <a:t>SICVECA:</a:t>
          </a:r>
          <a:r>
            <a:rPr lang="es-CR" sz="1100" baseline="0"/>
            <a:t>  </a:t>
          </a:r>
          <a:r>
            <a:rPr lang="es-CR" sz="1100"/>
            <a:t>Se incluye</a:t>
          </a:r>
          <a:r>
            <a:rPr lang="es-CR" sz="1100" baseline="0"/>
            <a:t>  esta tabla el 3 octubre. 2022. (Leo)</a:t>
          </a:r>
        </a:p>
        <a:p>
          <a:endParaRPr lang="es-CR" sz="1100" baseline="0"/>
        </a:p>
        <a:p>
          <a:r>
            <a:rPr lang="es-CR" sz="1100" baseline="0"/>
            <a:t> Se esta trabajando en grupo. </a:t>
          </a:r>
        </a:p>
        <a:p>
          <a:endParaRPr lang="es-CR"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28575</xdr:colOff>
      <xdr:row>5</xdr:row>
      <xdr:rowOff>0</xdr:rowOff>
    </xdr:from>
    <xdr:to>
      <xdr:col>15</xdr:col>
      <xdr:colOff>361051</xdr:colOff>
      <xdr:row>9</xdr:row>
      <xdr:rowOff>0</xdr:rowOff>
    </xdr:to>
    <xdr:pic>
      <xdr:nvPicPr>
        <xdr:cNvPr id="2" name="Imagen 1">
          <a:extLst>
            <a:ext uri="{FF2B5EF4-FFF2-40B4-BE49-F238E27FC236}">
              <a16:creationId xmlns:a16="http://schemas.microsoft.com/office/drawing/2014/main" id="{65C5B635-CD16-456A-9200-ABDCB62C7C83}"/>
            </a:ext>
          </a:extLst>
        </xdr:cNvPr>
        <xdr:cNvPicPr>
          <a:picLocks noChangeAspect="1"/>
        </xdr:cNvPicPr>
      </xdr:nvPicPr>
      <xdr:blipFill>
        <a:blip xmlns:r="http://schemas.openxmlformats.org/officeDocument/2006/relationships" r:embed="rId1"/>
        <a:stretch>
          <a:fillRect/>
        </a:stretch>
      </xdr:blipFill>
      <xdr:spPr>
        <a:xfrm>
          <a:off x="7915275" y="1485900"/>
          <a:ext cx="7190476" cy="2485714"/>
        </a:xfrm>
        <a:prstGeom prst="rect">
          <a:avLst/>
        </a:prstGeom>
      </xdr:spPr>
    </xdr:pic>
    <xdr:clientData/>
  </xdr:twoCellAnchor>
  <xdr:twoCellAnchor>
    <xdr:from>
      <xdr:col>2</xdr:col>
      <xdr:colOff>1408579</xdr:colOff>
      <xdr:row>4</xdr:row>
      <xdr:rowOff>387724</xdr:rowOff>
    </xdr:from>
    <xdr:to>
      <xdr:col>9</xdr:col>
      <xdr:colOff>247649</xdr:colOff>
      <xdr:row>16</xdr:row>
      <xdr:rowOff>178174</xdr:rowOff>
    </xdr:to>
    <xdr:sp macro="" textlink="">
      <xdr:nvSpPr>
        <xdr:cNvPr id="482" name="CuadroTexto 2">
          <a:extLst>
            <a:ext uri="{FF2B5EF4-FFF2-40B4-BE49-F238E27FC236}">
              <a16:creationId xmlns:a16="http://schemas.microsoft.com/office/drawing/2014/main" id="{D9996C73-C58A-4957-9FAA-EEFE152637E3}"/>
            </a:ext>
          </a:extLst>
        </xdr:cNvPr>
        <xdr:cNvSpPr txBox="1"/>
      </xdr:nvSpPr>
      <xdr:spPr>
        <a:xfrm>
          <a:off x="3732679" y="1483099"/>
          <a:ext cx="7373470"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R" sz="1100"/>
            <a:t>  Esta</a:t>
          </a:r>
          <a:r>
            <a:rPr lang="es-CR" sz="1100" baseline="0"/>
            <a:t> tabla se esta revisando, sería la tabla que le aplicaría a la validación 154 de Operaciones.</a:t>
          </a:r>
        </a:p>
        <a:p>
          <a:r>
            <a:rPr lang="es-CR" sz="1100" baseline="0"/>
            <a:t>  De acuerdo a la tabla,  le aplicaría a los casos con el Código 1, 5, 6, 7 ó 8.</a:t>
          </a:r>
        </a:p>
        <a:p>
          <a:endParaRPr lang="es-CR" sz="1100" baseline="0"/>
        </a:p>
        <a:p>
          <a:endParaRPr lang="es-CR" sz="1100" baseline="0"/>
        </a:p>
        <a:p>
          <a:endParaRPr lang="es-CR" sz="1100" baseline="0"/>
        </a:p>
        <a:p>
          <a:r>
            <a:rPr lang="es-CR" sz="1100" baseline="0"/>
            <a:t>Comentario del 18 agosto 2022.</a:t>
          </a:r>
        </a:p>
        <a:p>
          <a:endParaRPr lang="es-CR" sz="1100" baseline="0"/>
        </a:p>
        <a:p>
          <a:r>
            <a:rPr lang="es-CR" sz="1100" baseline="0"/>
            <a:t>13 setiembre 2022: Leo:</a:t>
          </a:r>
        </a:p>
        <a:p>
          <a:endParaRPr lang="es-CR" sz="1100" baseline="0"/>
        </a:p>
        <a:p>
          <a:r>
            <a:rPr lang="es-CR" sz="1100" baseline="0"/>
            <a:t>  Hay que revisar esta tabla con respecto a la que esta en BD;  en DOC hay casos en estado "Inactivos" pero en BD estan activos...</a:t>
          </a:r>
        </a:p>
        <a:p>
          <a:endParaRPr lang="es-CR" sz="1100" baseline="0"/>
        </a:p>
        <a:p>
          <a:r>
            <a:rPr lang="es-CR" sz="1100" baseline="0"/>
            <a:t>Para la validación 1 de Compradas 5111, se debe antes revisar la tabla para correr la prueba de validación. </a:t>
          </a:r>
        </a:p>
        <a:p>
          <a:endParaRPr lang="es-CR" sz="1100" baseline="0"/>
        </a:p>
        <a:p>
          <a:r>
            <a:rPr lang="es-CR" sz="1100" baseline="0"/>
            <a:t>Se esta a la espera d ela respuesta de Gilberto a correo de consulta del 19 de agosto. Consulta; si entran los de art 15 y empresas del grupo financiero.</a:t>
          </a:r>
        </a:p>
        <a:p>
          <a:endParaRPr lang="es-CR" sz="1100" baseline="0"/>
        </a:p>
        <a:p>
          <a:endParaRPr lang="es-CR" sz="1100" baseline="0"/>
        </a:p>
        <a:p>
          <a:endParaRPr lang="es-CR" sz="1100" baseline="0"/>
        </a:p>
        <a:p>
          <a:endParaRPr lang="es-CR" sz="1100" baseline="0"/>
        </a:p>
        <a:p>
          <a:endParaRPr lang="es-CR" sz="1100" baseline="0"/>
        </a:p>
        <a:p>
          <a:endParaRPr lang="es-CR" sz="1100"/>
        </a:p>
      </xdr:txBody>
    </xdr:sp>
    <xdr:clientData/>
  </xdr:twoCellAnchor>
  <xdr:twoCellAnchor editAs="oneCell">
    <xdr:from>
      <xdr:col>4</xdr:col>
      <xdr:colOff>876300</xdr:colOff>
      <xdr:row>4</xdr:row>
      <xdr:rowOff>161925</xdr:rowOff>
    </xdr:from>
    <xdr:to>
      <xdr:col>12</xdr:col>
      <xdr:colOff>608671</xdr:colOff>
      <xdr:row>8</xdr:row>
      <xdr:rowOff>161925</xdr:rowOff>
    </xdr:to>
    <xdr:pic>
      <xdr:nvPicPr>
        <xdr:cNvPr id="12" name="Imagen 3">
          <a:extLst>
            <a:ext uri="{FF2B5EF4-FFF2-40B4-BE49-F238E27FC236}">
              <a16:creationId xmlns:a16="http://schemas.microsoft.com/office/drawing/2014/main" id="{CAB35757-456E-4203-8974-6B605CDBDB1A}"/>
            </a:ext>
          </a:extLst>
        </xdr:cNvPr>
        <xdr:cNvPicPr>
          <a:picLocks noChangeAspect="1"/>
        </xdr:cNvPicPr>
      </xdr:nvPicPr>
      <xdr:blipFill>
        <a:blip xmlns:r="http://schemas.openxmlformats.org/officeDocument/2006/relationships" r:embed="rId2"/>
        <a:stretch>
          <a:fillRect/>
        </a:stretch>
      </xdr:blipFill>
      <xdr:spPr>
        <a:xfrm>
          <a:off x="6324600" y="1257300"/>
          <a:ext cx="7428571" cy="1371600"/>
        </a:xfrm>
        <a:prstGeom prst="rect">
          <a:avLst/>
        </a:prstGeom>
      </xdr:spPr>
    </xdr:pic>
    <xdr:clientData/>
  </xdr:twoCellAnchor>
  <xdr:twoCellAnchor editAs="oneCell">
    <xdr:from>
      <xdr:col>4</xdr:col>
      <xdr:colOff>438150</xdr:colOff>
      <xdr:row>181</xdr:row>
      <xdr:rowOff>47625</xdr:rowOff>
    </xdr:from>
    <xdr:to>
      <xdr:col>18</xdr:col>
      <xdr:colOff>160426</xdr:colOff>
      <xdr:row>214</xdr:row>
      <xdr:rowOff>84934</xdr:rowOff>
    </xdr:to>
    <xdr:pic>
      <xdr:nvPicPr>
        <xdr:cNvPr id="6" name="Imagen 4">
          <a:extLst>
            <a:ext uri="{FF2B5EF4-FFF2-40B4-BE49-F238E27FC236}">
              <a16:creationId xmlns:a16="http://schemas.microsoft.com/office/drawing/2014/main" id="{67A382A7-FF42-4E55-8EBF-EDC40A7F74BA}"/>
            </a:ext>
          </a:extLst>
        </xdr:cNvPr>
        <xdr:cNvPicPr>
          <a:picLocks noChangeAspect="1"/>
        </xdr:cNvPicPr>
      </xdr:nvPicPr>
      <xdr:blipFill>
        <a:blip xmlns:r="http://schemas.openxmlformats.org/officeDocument/2006/relationships" r:embed="rId3"/>
        <a:stretch>
          <a:fillRect/>
        </a:stretch>
      </xdr:blipFill>
      <xdr:spPr>
        <a:xfrm>
          <a:off x="5886450" y="3343275"/>
          <a:ext cx="11990476" cy="6323809"/>
        </a:xfrm>
        <a:prstGeom prst="rect">
          <a:avLst/>
        </a:prstGeom>
      </xdr:spPr>
    </xdr:pic>
    <xdr:clientData/>
  </xdr:twoCellAnchor>
  <xdr:twoCellAnchor editAs="oneCell">
    <xdr:from>
      <xdr:col>5</xdr:col>
      <xdr:colOff>1266508</xdr:colOff>
      <xdr:row>15</xdr:row>
      <xdr:rowOff>195031</xdr:rowOff>
    </xdr:from>
    <xdr:to>
      <xdr:col>18</xdr:col>
      <xdr:colOff>411487</xdr:colOff>
      <xdr:row>25</xdr:row>
      <xdr:rowOff>4412</xdr:rowOff>
    </xdr:to>
    <xdr:pic>
      <xdr:nvPicPr>
        <xdr:cNvPr id="20" name="Imagen 8">
          <a:extLst>
            <a:ext uri="{FF2B5EF4-FFF2-40B4-BE49-F238E27FC236}">
              <a16:creationId xmlns:a16="http://schemas.microsoft.com/office/drawing/2014/main" id="{7DD77767-F939-48D5-9E3A-BCECDB4AEB70}"/>
            </a:ext>
          </a:extLst>
        </xdr:cNvPr>
        <xdr:cNvPicPr>
          <a:picLocks noChangeAspect="1"/>
        </xdr:cNvPicPr>
      </xdr:nvPicPr>
      <xdr:blipFill>
        <a:blip xmlns:r="http://schemas.openxmlformats.org/officeDocument/2006/relationships" r:embed="rId4"/>
        <a:stretch>
          <a:fillRect/>
        </a:stretch>
      </xdr:blipFill>
      <xdr:spPr>
        <a:xfrm>
          <a:off x="8276908" y="4633681"/>
          <a:ext cx="9851079" cy="2933581"/>
        </a:xfrm>
        <a:prstGeom prst="rect">
          <a:avLst/>
        </a:prstGeom>
      </xdr:spPr>
    </xdr:pic>
    <xdr:clientData/>
  </xdr:twoCellAnchor>
  <xdr:twoCellAnchor editAs="oneCell">
    <xdr:from>
      <xdr:col>4</xdr:col>
      <xdr:colOff>1318591</xdr:colOff>
      <xdr:row>23</xdr:row>
      <xdr:rowOff>6211</xdr:rowOff>
    </xdr:from>
    <xdr:to>
      <xdr:col>18</xdr:col>
      <xdr:colOff>431343</xdr:colOff>
      <xdr:row>37</xdr:row>
      <xdr:rowOff>157956</xdr:rowOff>
    </xdr:to>
    <xdr:pic>
      <xdr:nvPicPr>
        <xdr:cNvPr id="17" name="Imagen 9">
          <a:extLst>
            <a:ext uri="{FF2B5EF4-FFF2-40B4-BE49-F238E27FC236}">
              <a16:creationId xmlns:a16="http://schemas.microsoft.com/office/drawing/2014/main" id="{A120663E-0BFC-493C-8382-A4DDE3CCD077}"/>
            </a:ext>
          </a:extLst>
        </xdr:cNvPr>
        <xdr:cNvPicPr>
          <a:picLocks noChangeAspect="1"/>
        </xdr:cNvPicPr>
      </xdr:nvPicPr>
      <xdr:blipFill>
        <a:blip xmlns:r="http://schemas.openxmlformats.org/officeDocument/2006/relationships" r:embed="rId5"/>
        <a:stretch>
          <a:fillRect/>
        </a:stretch>
      </xdr:blipFill>
      <xdr:spPr>
        <a:xfrm>
          <a:off x="6766891" y="6807061"/>
          <a:ext cx="11380952" cy="523809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0</xdr:row>
      <xdr:rowOff>0</xdr:rowOff>
    </xdr:from>
    <xdr:to>
      <xdr:col>5</xdr:col>
      <xdr:colOff>247650</xdr:colOff>
      <xdr:row>1</xdr:row>
      <xdr:rowOff>85725</xdr:rowOff>
    </xdr:to>
    <xdr:sp macro="[0]!MostrarFRMindice" textlink="">
      <xdr:nvSpPr>
        <xdr:cNvPr id="2" name="Rectángulo 1">
          <a:extLst>
            <a:ext uri="{FF2B5EF4-FFF2-40B4-BE49-F238E27FC236}">
              <a16:creationId xmlns:a16="http://schemas.microsoft.com/office/drawing/2014/main" id="{D8AC7DCB-9AE5-4272-98D3-E3DA08AF5D04}"/>
            </a:ext>
          </a:extLst>
        </xdr:cNvPr>
        <xdr:cNvSpPr/>
      </xdr:nvSpPr>
      <xdr:spPr>
        <a:xfrm>
          <a:off x="3190875" y="0"/>
          <a:ext cx="126682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Ir a Hoja Especifica</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3</xdr:row>
      <xdr:rowOff>0</xdr:rowOff>
    </xdr:from>
    <xdr:to>
      <xdr:col>9</xdr:col>
      <xdr:colOff>504825</xdr:colOff>
      <xdr:row>4</xdr:row>
      <xdr:rowOff>85725</xdr:rowOff>
    </xdr:to>
    <xdr:sp macro="[0]!MostrarFRMindice" textlink="">
      <xdr:nvSpPr>
        <xdr:cNvPr id="2" name="Rectángulo 1">
          <a:extLst>
            <a:ext uri="{FF2B5EF4-FFF2-40B4-BE49-F238E27FC236}">
              <a16:creationId xmlns:a16="http://schemas.microsoft.com/office/drawing/2014/main" id="{7E6AF330-51B3-439D-A054-49DB9D29CE3F}"/>
            </a:ext>
          </a:extLst>
        </xdr:cNvPr>
        <xdr:cNvSpPr/>
      </xdr:nvSpPr>
      <xdr:spPr>
        <a:xfrm>
          <a:off x="9534525" y="0"/>
          <a:ext cx="126682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Ir a Hoja Especifica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9525</xdr:colOff>
      <xdr:row>2</xdr:row>
      <xdr:rowOff>95250</xdr:rowOff>
    </xdr:from>
    <xdr:to>
      <xdr:col>7</xdr:col>
      <xdr:colOff>514350</xdr:colOff>
      <xdr:row>3</xdr:row>
      <xdr:rowOff>171450</xdr:rowOff>
    </xdr:to>
    <xdr:sp macro="[0]!MostrarFRMindice" textlink="">
      <xdr:nvSpPr>
        <xdr:cNvPr id="2" name="Rectángulo 1">
          <a:extLst>
            <a:ext uri="{FF2B5EF4-FFF2-40B4-BE49-F238E27FC236}">
              <a16:creationId xmlns:a16="http://schemas.microsoft.com/office/drawing/2014/main" id="{42F691FE-7C68-41E1-BE47-8B4E10200E52}"/>
            </a:ext>
          </a:extLst>
        </xdr:cNvPr>
        <xdr:cNvSpPr/>
      </xdr:nvSpPr>
      <xdr:spPr>
        <a:xfrm>
          <a:off x="8258175" y="476250"/>
          <a:ext cx="126682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Ir a Hoja Especifica</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66675</xdr:colOff>
      <xdr:row>0</xdr:row>
      <xdr:rowOff>161925</xdr:rowOff>
    </xdr:from>
    <xdr:to>
      <xdr:col>3</xdr:col>
      <xdr:colOff>171450</xdr:colOff>
      <xdr:row>3</xdr:row>
      <xdr:rowOff>28575</xdr:rowOff>
    </xdr:to>
    <xdr:pic>
      <xdr:nvPicPr>
        <xdr:cNvPr id="3" name="Gráfico 2" descr="Flecha: vuelta en U horizontal contorno">
          <a:hlinkClick xmlns:r="http://schemas.openxmlformats.org/officeDocument/2006/relationships" r:id="rId1"/>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161925"/>
          <a:ext cx="581025" cy="581025"/>
        </a:xfrm>
        <a:prstGeom prst="rect">
          <a:avLst/>
        </a:prstGeom>
        <a:effectLst>
          <a:outerShdw blurRad="50800" dist="38100" dir="2700000" algn="tl" rotWithShape="0">
            <a:prstClr val="black">
              <a:alpha val="40000"/>
            </a:prstClr>
          </a:outerShdw>
        </a:effectLst>
      </xdr:spPr>
    </xdr:pic>
    <xdr:clientData/>
  </xdr:twoCellAnchor>
  <xdr:twoCellAnchor>
    <xdr:from>
      <xdr:col>9</xdr:col>
      <xdr:colOff>742950</xdr:colOff>
      <xdr:row>1</xdr:row>
      <xdr:rowOff>142875</xdr:rowOff>
    </xdr:from>
    <xdr:to>
      <xdr:col>11</xdr:col>
      <xdr:colOff>504825</xdr:colOff>
      <xdr:row>2</xdr:row>
      <xdr:rowOff>85725</xdr:rowOff>
    </xdr:to>
    <xdr:sp macro="[0]!MostrarFRMindice" textlink="">
      <xdr:nvSpPr>
        <xdr:cNvPr id="4" name="Rectángulo 3">
          <a:extLst>
            <a:ext uri="{FF2B5EF4-FFF2-40B4-BE49-F238E27FC236}">
              <a16:creationId xmlns:a16="http://schemas.microsoft.com/office/drawing/2014/main" id="{F96CB814-19B7-470E-8F63-126E674DDC12}"/>
            </a:ext>
          </a:extLst>
        </xdr:cNvPr>
        <xdr:cNvSpPr/>
      </xdr:nvSpPr>
      <xdr:spPr>
        <a:xfrm>
          <a:off x="8562975" y="333375"/>
          <a:ext cx="1266825" cy="276225"/>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s-CR" sz="1100"/>
            <a:t>Ir a Hoja Especifica</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2190750</xdr:colOff>
      <xdr:row>0</xdr:row>
      <xdr:rowOff>133350</xdr:rowOff>
    </xdr:from>
    <xdr:to>
      <xdr:col>4</xdr:col>
      <xdr:colOff>1400176</xdr:colOff>
      <xdr:row>1</xdr:row>
      <xdr:rowOff>238125</xdr:rowOff>
    </xdr:to>
    <xdr:sp macro="[3]!Mostrar_frmHojas" textlink="">
      <xdr:nvSpPr>
        <xdr:cNvPr id="2" name="Rectángulo: esquinas redondeadas 1">
          <a:extLst>
            <a:ext uri="{FF2B5EF4-FFF2-40B4-BE49-F238E27FC236}">
              <a16:creationId xmlns:a16="http://schemas.microsoft.com/office/drawing/2014/main" id="{7C30E690-B3C2-4B75-A8AB-2B26AD7EDB08}"/>
            </a:ext>
          </a:extLst>
        </xdr:cNvPr>
        <xdr:cNvSpPr/>
      </xdr:nvSpPr>
      <xdr:spPr>
        <a:xfrm>
          <a:off x="5800725" y="133350"/>
          <a:ext cx="1524001" cy="285750"/>
        </a:xfrm>
        <a:prstGeom prst="roundRect">
          <a:avLst/>
        </a:prstGeom>
        <a:solidFill>
          <a:srgbClr val="0070C0">
            <a:alpha val="80000"/>
          </a:srgbClr>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b="0" cap="none" spc="0">
              <a:ln w="0"/>
              <a:solidFill>
                <a:srgbClr val="FFC000"/>
              </a:solidFill>
              <a:effectLst>
                <a:outerShdw blurRad="63500" sx="102000" sy="102000" algn="ctr" rotWithShape="0">
                  <a:prstClr val="black">
                    <a:alpha val="40000"/>
                  </a:prstClr>
                </a:outerShdw>
              </a:effectLst>
              <a:latin typeface="Arial" panose="020B0604020202020204" pitchFamily="34" charset="0"/>
              <a:cs typeface="Arial" panose="020B0604020202020204" pitchFamily="34" charset="0"/>
            </a:rPr>
            <a:t>Ir a Hoja Especifica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714375</xdr:colOff>
      <xdr:row>0</xdr:row>
      <xdr:rowOff>114300</xdr:rowOff>
    </xdr:from>
    <xdr:to>
      <xdr:col>7</xdr:col>
      <xdr:colOff>1019176</xdr:colOff>
      <xdr:row>1</xdr:row>
      <xdr:rowOff>219075</xdr:rowOff>
    </xdr:to>
    <xdr:sp macro="" textlink="">
      <xdr:nvSpPr>
        <xdr:cNvPr id="2" name="Rectángulo: esquinas redondeadas 1">
          <a:extLst>
            <a:ext uri="{FF2B5EF4-FFF2-40B4-BE49-F238E27FC236}">
              <a16:creationId xmlns:a16="http://schemas.microsoft.com/office/drawing/2014/main" id="{C508F178-766D-4047-B213-C24E273D62DD}"/>
            </a:ext>
          </a:extLst>
        </xdr:cNvPr>
        <xdr:cNvSpPr/>
      </xdr:nvSpPr>
      <xdr:spPr>
        <a:xfrm>
          <a:off x="10315575" y="114300"/>
          <a:ext cx="1524001" cy="285750"/>
        </a:xfrm>
        <a:prstGeom prst="roundRect">
          <a:avLst/>
        </a:prstGeom>
        <a:solidFill>
          <a:srgbClr val="0070C0">
            <a:alpha val="80000"/>
          </a:srgbClr>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R" sz="1100" b="0" cap="none" spc="0">
              <a:ln w="0"/>
              <a:solidFill>
                <a:srgbClr val="FFC000"/>
              </a:solidFill>
              <a:effectLst>
                <a:outerShdw blurRad="63500" sx="102000" sy="102000" algn="ctr" rotWithShape="0">
                  <a:prstClr val="black">
                    <a:alpha val="40000"/>
                  </a:prstClr>
                </a:outerShdw>
              </a:effectLst>
              <a:latin typeface="Arial" panose="020B0604020202020204" pitchFamily="34" charset="0"/>
              <a:cs typeface="Arial" panose="020B0604020202020204" pitchFamily="34" charset="0"/>
            </a:rPr>
            <a:t>Ir a Hoja Especifica</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8404860</xdr:colOff>
      <xdr:row>0</xdr:row>
      <xdr:rowOff>0</xdr:rowOff>
    </xdr:from>
    <xdr:to>
      <xdr:col>1</xdr:col>
      <xdr:colOff>8656860</xdr:colOff>
      <xdr:row>1</xdr:row>
      <xdr:rowOff>18066</xdr:rowOff>
    </xdr:to>
    <xdr:pic macro="[0]!HojaSiguiente">
      <xdr:nvPicPr>
        <xdr:cNvPr id="5" name="Gráfico 4" descr="Flechas de cheurón con relleno sólido">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185910" y="0"/>
          <a:ext cx="252000" cy="246666"/>
        </a:xfrm>
        <a:prstGeom prst="rect">
          <a:avLst/>
        </a:prstGeom>
      </xdr:spPr>
    </xdr:pic>
    <xdr:clientData fLocksWithSheet="0"/>
  </xdr:twoCellAnchor>
  <xdr:twoCellAnchor>
    <xdr:from>
      <xdr:col>1</xdr:col>
      <xdr:colOff>7475220</xdr:colOff>
      <xdr:row>0</xdr:row>
      <xdr:rowOff>0</xdr:rowOff>
    </xdr:from>
    <xdr:to>
      <xdr:col>1</xdr:col>
      <xdr:colOff>7727220</xdr:colOff>
      <xdr:row>1</xdr:row>
      <xdr:rowOff>18066</xdr:rowOff>
    </xdr:to>
    <xdr:pic macro="[0]!HojaAnterior">
      <xdr:nvPicPr>
        <xdr:cNvPr id="6" name="Gráfico 5" descr="Flechas de cheurón con relleno sólido">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256270" y="0"/>
          <a:ext cx="252000" cy="246666"/>
        </a:xfrm>
        <a:prstGeom prst="rect">
          <a:avLst/>
        </a:prstGeom>
      </xdr:spPr>
    </xdr:pic>
    <xdr:clientData fLocksWithSheet="0"/>
  </xdr:twoCellAnchor>
  <xdr:twoCellAnchor>
    <xdr:from>
      <xdr:col>1</xdr:col>
      <xdr:colOff>0</xdr:colOff>
      <xdr:row>0</xdr:row>
      <xdr:rowOff>0</xdr:rowOff>
    </xdr:from>
    <xdr:to>
      <xdr:col>1</xdr:col>
      <xdr:colOff>1266825</xdr:colOff>
      <xdr:row>1</xdr:row>
      <xdr:rowOff>47625</xdr:rowOff>
    </xdr:to>
    <xdr:sp macro="[0]!MostrarFRMindice" textlink="">
      <xdr:nvSpPr>
        <xdr:cNvPr id="4" name="Rectángulo 3">
          <a:extLst>
            <a:ext uri="{FF2B5EF4-FFF2-40B4-BE49-F238E27FC236}">
              <a16:creationId xmlns:a16="http://schemas.microsoft.com/office/drawing/2014/main" id="{370B3D0E-7DB8-4905-93F1-22C91FF2DD4B}"/>
            </a:ext>
          </a:extLst>
        </xdr:cNvPr>
        <xdr:cNvSpPr/>
      </xdr:nvSpPr>
      <xdr:spPr>
        <a:xfrm>
          <a:off x="1447800" y="0"/>
          <a:ext cx="126682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Ir a Hoja Especifica</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1800225</xdr:colOff>
      <xdr:row>77</xdr:row>
      <xdr:rowOff>552450</xdr:rowOff>
    </xdr:from>
    <xdr:to>
      <xdr:col>4</xdr:col>
      <xdr:colOff>1857375</xdr:colOff>
      <xdr:row>78</xdr:row>
      <xdr:rowOff>552450</xdr:rowOff>
    </xdr:to>
    <xdr:sp macro="" textlink="">
      <xdr:nvSpPr>
        <xdr:cNvPr id="2" name="CuadroTexto 1">
          <a:extLst>
            <a:ext uri="{FF2B5EF4-FFF2-40B4-BE49-F238E27FC236}">
              <a16:creationId xmlns:a16="http://schemas.microsoft.com/office/drawing/2014/main" id="{5A56F873-745D-4036-8173-3B544B376C39}"/>
            </a:ext>
          </a:extLst>
        </xdr:cNvPr>
        <xdr:cNvSpPr txBox="1"/>
      </xdr:nvSpPr>
      <xdr:spPr>
        <a:xfrm>
          <a:off x="7372350" y="77352525"/>
          <a:ext cx="4295775" cy="676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R" sz="1100"/>
            <a:t>Este libro</a:t>
          </a:r>
          <a:r>
            <a:rPr lang="es-CR" sz="1100" baseline="0"/>
            <a:t> se esta revisando a efecto de publicarlo.  30 noviembre 2022</a:t>
          </a:r>
        </a:p>
        <a:p>
          <a:endParaRPr lang="es-CR" sz="1100"/>
        </a:p>
      </xdr:txBody>
    </xdr:sp>
    <xdr:clientData/>
  </xdr:twoCellAnchor>
  <xdr:twoCellAnchor>
    <xdr:from>
      <xdr:col>0</xdr:col>
      <xdr:colOff>0</xdr:colOff>
      <xdr:row>0</xdr:row>
      <xdr:rowOff>514350</xdr:rowOff>
    </xdr:from>
    <xdr:to>
      <xdr:col>1</xdr:col>
      <xdr:colOff>733425</xdr:colOff>
      <xdr:row>1</xdr:row>
      <xdr:rowOff>409575</xdr:rowOff>
    </xdr:to>
    <xdr:sp macro="" textlink="">
      <xdr:nvSpPr>
        <xdr:cNvPr id="3" name="Flecha: hacia la izquierda 2">
          <a:hlinkClick xmlns:r="http://schemas.openxmlformats.org/officeDocument/2006/relationships" r:id="rId1"/>
          <a:extLst>
            <a:ext uri="{FF2B5EF4-FFF2-40B4-BE49-F238E27FC236}">
              <a16:creationId xmlns:a16="http://schemas.microsoft.com/office/drawing/2014/main" id="{D700D319-F0CB-451E-A34C-8D35D913BCB5}"/>
            </a:ext>
          </a:extLst>
        </xdr:cNvPr>
        <xdr:cNvSpPr/>
      </xdr:nvSpPr>
      <xdr:spPr>
        <a:xfrm>
          <a:off x="0" y="514350"/>
          <a:ext cx="2038350" cy="6286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285750</xdr:colOff>
      <xdr:row>0</xdr:row>
      <xdr:rowOff>161925</xdr:rowOff>
    </xdr:from>
    <xdr:to>
      <xdr:col>1</xdr:col>
      <xdr:colOff>2009775</xdr:colOff>
      <xdr:row>3</xdr:row>
      <xdr:rowOff>28575</xdr:rowOff>
    </xdr:to>
    <xdr:sp macro="" textlink="">
      <xdr:nvSpPr>
        <xdr:cNvPr id="2" name="Flecha: hacia la izquierda 1">
          <a:hlinkClick xmlns:r="http://schemas.openxmlformats.org/officeDocument/2006/relationships" r:id="rId1"/>
          <a:extLst>
            <a:ext uri="{FF2B5EF4-FFF2-40B4-BE49-F238E27FC236}">
              <a16:creationId xmlns:a16="http://schemas.microsoft.com/office/drawing/2014/main" id="{54EC6C5D-41F0-4181-8DEC-4854A6035E93}"/>
            </a:ext>
          </a:extLst>
        </xdr:cNvPr>
        <xdr:cNvSpPr/>
      </xdr:nvSpPr>
      <xdr:spPr>
        <a:xfrm>
          <a:off x="285750" y="16192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1474470</xdr:colOff>
      <xdr:row>0</xdr:row>
      <xdr:rowOff>76200</xdr:rowOff>
    </xdr:from>
    <xdr:to>
      <xdr:col>1</xdr:col>
      <xdr:colOff>1474470</xdr:colOff>
      <xdr:row>1</xdr:row>
      <xdr:rowOff>207600</xdr:rowOff>
    </xdr:to>
    <xdr:grpSp>
      <xdr:nvGrpSpPr>
        <xdr:cNvPr id="2" name="Grupo 1">
          <a:extLst>
            <a:ext uri="{FF2B5EF4-FFF2-40B4-BE49-F238E27FC236}">
              <a16:creationId xmlns:a16="http://schemas.microsoft.com/office/drawing/2014/main" id="{00000000-0008-0000-0D00-000002000000}"/>
            </a:ext>
          </a:extLst>
        </xdr:cNvPr>
        <xdr:cNvGrpSpPr/>
      </xdr:nvGrpSpPr>
      <xdr:grpSpPr>
        <a:xfrm>
          <a:off x="1785620" y="76200"/>
          <a:ext cx="0" cy="290150"/>
          <a:chOff x="3345180" y="53340"/>
          <a:chExt cx="2562180" cy="360000"/>
        </a:xfrm>
      </xdr:grpSpPr>
      <xdr:pic macro="[0]!HojaSiguiente">
        <xdr:nvPicPr>
          <xdr:cNvPr id="3" name="Gráfico 2" descr="Flechas de cheurón con relleno sólid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547360" y="53340"/>
            <a:ext cx="360000" cy="360000"/>
          </a:xfrm>
          <a:prstGeom prst="rect">
            <a:avLst/>
          </a:prstGeom>
        </xdr:spPr>
      </xdr:pic>
      <xdr:pic macro="[0]!HojaAnterior">
        <xdr:nvPicPr>
          <xdr:cNvPr id="4" name="Gráfico 3" descr="Flechas de cheurón con relleno sólido">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345180" y="53340"/>
            <a:ext cx="360000" cy="360000"/>
          </a:xfrm>
          <a:prstGeom prst="rect">
            <a:avLst/>
          </a:prstGeom>
        </xdr:spPr>
      </xdr:pic>
    </xdr:grpSp>
    <xdr:clientData/>
  </xdr:twoCellAnchor>
  <xdr:twoCellAnchor>
    <xdr:from>
      <xdr:col>1</xdr:col>
      <xdr:colOff>27214</xdr:colOff>
      <xdr:row>0</xdr:row>
      <xdr:rowOff>27215</xdr:rowOff>
    </xdr:from>
    <xdr:to>
      <xdr:col>2</xdr:col>
      <xdr:colOff>10885</xdr:colOff>
      <xdr:row>2</xdr:row>
      <xdr:rowOff>91169</xdr:rowOff>
    </xdr:to>
    <xdr:sp macro="" textlink="">
      <xdr:nvSpPr>
        <xdr:cNvPr id="12" name="Flecha: hacia la izquierda 11">
          <a:hlinkClick xmlns:r="http://schemas.openxmlformats.org/officeDocument/2006/relationships" r:id="rId5"/>
          <a:extLst>
            <a:ext uri="{FF2B5EF4-FFF2-40B4-BE49-F238E27FC236}">
              <a16:creationId xmlns:a16="http://schemas.microsoft.com/office/drawing/2014/main" id="{57E0DDE4-4EAA-4148-A5C4-8FA57702EA6D}"/>
            </a:ext>
          </a:extLst>
        </xdr:cNvPr>
        <xdr:cNvSpPr/>
      </xdr:nvSpPr>
      <xdr:spPr>
        <a:xfrm>
          <a:off x="312964" y="27215"/>
          <a:ext cx="2038350" cy="444954"/>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2038350</xdr:colOff>
      <xdr:row>2</xdr:row>
      <xdr:rowOff>57150</xdr:rowOff>
    </xdr:to>
    <xdr:sp macro="" textlink="">
      <xdr:nvSpPr>
        <xdr:cNvPr id="8" name="Flecha: hacia la izquierda 7">
          <a:hlinkClick xmlns:r="http://schemas.openxmlformats.org/officeDocument/2006/relationships" r:id="rId1"/>
          <a:extLst>
            <a:ext uri="{FF2B5EF4-FFF2-40B4-BE49-F238E27FC236}">
              <a16:creationId xmlns:a16="http://schemas.microsoft.com/office/drawing/2014/main" id="{21DAC30C-2B4F-4306-BC5A-99A44ED013BA}"/>
            </a:ext>
          </a:extLst>
        </xdr:cNvPr>
        <xdr:cNvSpPr/>
      </xdr:nvSpPr>
      <xdr:spPr>
        <a:xfrm>
          <a:off x="1447800" y="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1485900</xdr:colOff>
      <xdr:row>1</xdr:row>
      <xdr:rowOff>180975</xdr:rowOff>
    </xdr:from>
    <xdr:to>
      <xdr:col>1</xdr:col>
      <xdr:colOff>1962150</xdr:colOff>
      <xdr:row>4</xdr:row>
      <xdr:rowOff>9525</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0AE29C75-1838-46EA-A949-633928565933}"/>
            </a:ext>
          </a:extLst>
        </xdr:cNvPr>
        <xdr:cNvSpPr/>
      </xdr:nvSpPr>
      <xdr:spPr>
        <a:xfrm>
          <a:off x="1485900" y="37147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1112520</xdr:colOff>
      <xdr:row>0</xdr:row>
      <xdr:rowOff>22860</xdr:rowOff>
    </xdr:from>
    <xdr:to>
      <xdr:col>3</xdr:col>
      <xdr:colOff>1112520</xdr:colOff>
      <xdr:row>1</xdr:row>
      <xdr:rowOff>146640</xdr:rowOff>
    </xdr:to>
    <xdr:grpSp>
      <xdr:nvGrpSpPr>
        <xdr:cNvPr id="2" name="Grupo 1">
          <a:extLst>
            <a:ext uri="{FF2B5EF4-FFF2-40B4-BE49-F238E27FC236}">
              <a16:creationId xmlns:a16="http://schemas.microsoft.com/office/drawing/2014/main" id="{00000000-0008-0000-1000-000002000000}"/>
            </a:ext>
          </a:extLst>
        </xdr:cNvPr>
        <xdr:cNvGrpSpPr/>
      </xdr:nvGrpSpPr>
      <xdr:grpSpPr>
        <a:xfrm>
          <a:off x="5233670" y="22860"/>
          <a:ext cx="0" cy="346030"/>
          <a:chOff x="3345180" y="53340"/>
          <a:chExt cx="2562180" cy="360000"/>
        </a:xfrm>
      </xdr:grpSpPr>
      <xdr:pic macro="[0]!HojaSiguiente">
        <xdr:nvPicPr>
          <xdr:cNvPr id="3" name="Gráfico 2" descr="Flechas de cheurón con relleno sólid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547360" y="53340"/>
            <a:ext cx="360000" cy="360000"/>
          </a:xfrm>
          <a:prstGeom prst="rect">
            <a:avLst/>
          </a:prstGeom>
        </xdr:spPr>
      </xdr:pic>
      <xdr:pic macro="[0]!HojaAnterior">
        <xdr:nvPicPr>
          <xdr:cNvPr id="4" name="Gráfico 3" descr="Flechas de cheurón con relleno sólido">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345180" y="53340"/>
            <a:ext cx="360000" cy="360000"/>
          </a:xfrm>
          <a:prstGeom prst="rect">
            <a:avLst/>
          </a:prstGeom>
        </xdr:spPr>
      </xdr:pic>
    </xdr:grpSp>
    <xdr:clientData/>
  </xdr:twoCellAnchor>
  <xdr:twoCellAnchor>
    <xdr:from>
      <xdr:col>1</xdr:col>
      <xdr:colOff>0</xdr:colOff>
      <xdr:row>2</xdr:row>
      <xdr:rowOff>171450</xdr:rowOff>
    </xdr:from>
    <xdr:to>
      <xdr:col>1</xdr:col>
      <xdr:colOff>2038350</xdr:colOff>
      <xdr:row>4</xdr:row>
      <xdr:rowOff>38100</xdr:rowOff>
    </xdr:to>
    <xdr:sp macro="" textlink="">
      <xdr:nvSpPr>
        <xdr:cNvPr id="11" name="Flecha: hacia la izquierda 10">
          <a:hlinkClick xmlns:r="http://schemas.openxmlformats.org/officeDocument/2006/relationships" r:id="rId5"/>
          <a:extLst>
            <a:ext uri="{FF2B5EF4-FFF2-40B4-BE49-F238E27FC236}">
              <a16:creationId xmlns:a16="http://schemas.microsoft.com/office/drawing/2014/main" id="{D84E4242-E2B7-4D7C-BA4E-C0B66BAB5519}"/>
            </a:ext>
          </a:extLst>
        </xdr:cNvPr>
        <xdr:cNvSpPr/>
      </xdr:nvSpPr>
      <xdr:spPr>
        <a:xfrm>
          <a:off x="466725" y="5905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2</xdr:col>
      <xdr:colOff>19050</xdr:colOff>
      <xdr:row>2</xdr:row>
      <xdr:rowOff>295275</xdr:rowOff>
    </xdr:from>
    <xdr:to>
      <xdr:col>3</xdr:col>
      <xdr:colOff>1343025</xdr:colOff>
      <xdr:row>4</xdr:row>
      <xdr:rowOff>0</xdr:rowOff>
    </xdr:to>
    <xdr:sp macro="" textlink="">
      <xdr:nvSpPr>
        <xdr:cNvPr id="2" name="Flecha: hacia la izquierda 1">
          <a:hlinkClick xmlns:r="http://schemas.openxmlformats.org/officeDocument/2006/relationships" r:id="rId1"/>
          <a:extLst>
            <a:ext uri="{FF2B5EF4-FFF2-40B4-BE49-F238E27FC236}">
              <a16:creationId xmlns:a16="http://schemas.microsoft.com/office/drawing/2014/main" id="{C2F87EA6-A0B2-4630-8130-407D7AD77FFE}"/>
            </a:ext>
          </a:extLst>
        </xdr:cNvPr>
        <xdr:cNvSpPr/>
      </xdr:nvSpPr>
      <xdr:spPr>
        <a:xfrm>
          <a:off x="430530" y="661035"/>
          <a:ext cx="2047875" cy="42862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twoCellAnchor editAs="oneCell">
    <xdr:from>
      <xdr:col>28</xdr:col>
      <xdr:colOff>466165</xdr:colOff>
      <xdr:row>15</xdr:row>
      <xdr:rowOff>295835</xdr:rowOff>
    </xdr:from>
    <xdr:to>
      <xdr:col>36</xdr:col>
      <xdr:colOff>633014</xdr:colOff>
      <xdr:row>841</xdr:row>
      <xdr:rowOff>6993</xdr:rowOff>
    </xdr:to>
    <xdr:pic>
      <xdr:nvPicPr>
        <xdr:cNvPr id="3" name="Imagen 1">
          <a:extLst>
            <a:ext uri="{FF2B5EF4-FFF2-40B4-BE49-F238E27FC236}">
              <a16:creationId xmlns:a16="http://schemas.microsoft.com/office/drawing/2014/main" id="{965FE449-F414-4934-A53F-8F17911217EB}"/>
            </a:ext>
            <a:ext uri="{147F2762-F138-4A5C-976F-8EAC2B608ADB}">
              <a16:predDERef xmlns:a16="http://schemas.microsoft.com/office/drawing/2014/main" pred="{2B697BAF-A751-42E0-B9E3-93807D2DABC8}"/>
            </a:ext>
          </a:extLst>
        </xdr:cNvPr>
        <xdr:cNvPicPr>
          <a:picLocks noChangeAspect="1"/>
        </xdr:cNvPicPr>
      </xdr:nvPicPr>
      <xdr:blipFill>
        <a:blip xmlns:r="http://schemas.openxmlformats.org/officeDocument/2006/relationships" r:embed="rId2"/>
        <a:stretch>
          <a:fillRect/>
        </a:stretch>
      </xdr:blipFill>
      <xdr:spPr>
        <a:xfrm>
          <a:off x="29406925" y="8418755"/>
          <a:ext cx="6445729" cy="198466644"/>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0</xdr:col>
      <xdr:colOff>1323975</xdr:colOff>
      <xdr:row>1</xdr:row>
      <xdr:rowOff>152400</xdr:rowOff>
    </xdr:from>
    <xdr:to>
      <xdr:col>1</xdr:col>
      <xdr:colOff>1914525</xdr:colOff>
      <xdr:row>3</xdr:row>
      <xdr:rowOff>209550</xdr:rowOff>
    </xdr:to>
    <xdr:sp macro="" textlink="">
      <xdr:nvSpPr>
        <xdr:cNvPr id="6" name="Flecha: hacia la izquierda 5">
          <a:hlinkClick xmlns:r="http://schemas.openxmlformats.org/officeDocument/2006/relationships" r:id="rId1"/>
          <a:extLst>
            <a:ext uri="{FF2B5EF4-FFF2-40B4-BE49-F238E27FC236}">
              <a16:creationId xmlns:a16="http://schemas.microsoft.com/office/drawing/2014/main" id="{F2476F40-60F2-4558-BCA0-AC9597A400AB}"/>
            </a:ext>
          </a:extLst>
        </xdr:cNvPr>
        <xdr:cNvSpPr/>
      </xdr:nvSpPr>
      <xdr:spPr>
        <a:xfrm>
          <a:off x="1323975" y="34290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1</xdr:row>
      <xdr:rowOff>95250</xdr:rowOff>
    </xdr:from>
    <xdr:to>
      <xdr:col>1</xdr:col>
      <xdr:colOff>2038350</xdr:colOff>
      <xdr:row>3</xdr:row>
      <xdr:rowOff>19050</xdr:rowOff>
    </xdr:to>
    <xdr:sp macro="" textlink="">
      <xdr:nvSpPr>
        <xdr:cNvPr id="8" name="Flecha: hacia la izquierda 7">
          <a:hlinkClick xmlns:r="http://schemas.openxmlformats.org/officeDocument/2006/relationships" r:id="rId1"/>
          <a:extLst>
            <a:ext uri="{FF2B5EF4-FFF2-40B4-BE49-F238E27FC236}">
              <a16:creationId xmlns:a16="http://schemas.microsoft.com/office/drawing/2014/main" id="{5520C623-B74E-47E2-A23D-35F9F42FD14B}"/>
            </a:ext>
          </a:extLst>
        </xdr:cNvPr>
        <xdr:cNvSpPr/>
      </xdr:nvSpPr>
      <xdr:spPr>
        <a:xfrm>
          <a:off x="666750" y="2857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2</xdr:col>
      <xdr:colOff>622300</xdr:colOff>
      <xdr:row>1</xdr:row>
      <xdr:rowOff>168275</xdr:rowOff>
    </xdr:from>
    <xdr:to>
      <xdr:col>3</xdr:col>
      <xdr:colOff>2813050</xdr:colOff>
      <xdr:row>2</xdr:row>
      <xdr:rowOff>428625</xdr:rowOff>
    </xdr:to>
    <xdr:sp macro="" textlink="">
      <xdr:nvSpPr>
        <xdr:cNvPr id="6" name="Flecha: hacia la izquierda 5">
          <a:hlinkClick xmlns:r="http://schemas.openxmlformats.org/officeDocument/2006/relationships" r:id="rId1"/>
          <a:extLst>
            <a:ext uri="{FF2B5EF4-FFF2-40B4-BE49-F238E27FC236}">
              <a16:creationId xmlns:a16="http://schemas.microsoft.com/office/drawing/2014/main" id="{A95DD5DF-350A-473D-B995-1C1C25B9BA45}"/>
            </a:ext>
          </a:extLst>
        </xdr:cNvPr>
        <xdr:cNvSpPr/>
      </xdr:nvSpPr>
      <xdr:spPr>
        <a:xfrm>
          <a:off x="3803650" y="346075"/>
          <a:ext cx="2927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1400175</xdr:colOff>
      <xdr:row>2</xdr:row>
      <xdr:rowOff>19050</xdr:rowOff>
    </xdr:from>
    <xdr:to>
      <xdr:col>1</xdr:col>
      <xdr:colOff>1990725</xdr:colOff>
      <xdr:row>4</xdr:row>
      <xdr:rowOff>0</xdr:rowOff>
    </xdr:to>
    <xdr:sp macro="" textlink="">
      <xdr:nvSpPr>
        <xdr:cNvPr id="5" name="Flecha: hacia la izquierda 4">
          <a:hlinkClick xmlns:r="http://schemas.openxmlformats.org/officeDocument/2006/relationships" r:id="rId1"/>
          <a:extLst>
            <a:ext uri="{FF2B5EF4-FFF2-40B4-BE49-F238E27FC236}">
              <a16:creationId xmlns:a16="http://schemas.microsoft.com/office/drawing/2014/main" id="{2FA84A0E-FCB7-4AB1-AD51-29A2B32EC6A2}"/>
            </a:ext>
          </a:extLst>
        </xdr:cNvPr>
        <xdr:cNvSpPr/>
      </xdr:nvSpPr>
      <xdr:spPr>
        <a:xfrm>
          <a:off x="1400175" y="4762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3</xdr:col>
      <xdr:colOff>1062990</xdr:colOff>
      <xdr:row>0</xdr:row>
      <xdr:rowOff>0</xdr:rowOff>
    </xdr:from>
    <xdr:to>
      <xdr:col>3</xdr:col>
      <xdr:colOff>1314990</xdr:colOff>
      <xdr:row>1</xdr:row>
      <xdr:rowOff>18066</xdr:rowOff>
    </xdr:to>
    <xdr:pic macro="[0]!HojaSiguiente">
      <xdr:nvPicPr>
        <xdr:cNvPr id="2" name="Gráfico 1" descr="Flechas de cheurón con relleno sólido">
          <a:extLst>
            <a:ext uri="{FF2B5EF4-FFF2-40B4-BE49-F238E27FC236}">
              <a16:creationId xmlns:a16="http://schemas.microsoft.com/office/drawing/2014/main" id="{CA10879E-22AB-43CE-9FD0-2EF32CDF5CA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473815" y="0"/>
          <a:ext cx="252000" cy="246666"/>
        </a:xfrm>
        <a:prstGeom prst="rect">
          <a:avLst/>
        </a:prstGeom>
      </xdr:spPr>
    </xdr:pic>
    <xdr:clientData/>
  </xdr:twoCellAnchor>
  <xdr:twoCellAnchor>
    <xdr:from>
      <xdr:col>3</xdr:col>
      <xdr:colOff>133350</xdr:colOff>
      <xdr:row>0</xdr:row>
      <xdr:rowOff>0</xdr:rowOff>
    </xdr:from>
    <xdr:to>
      <xdr:col>3</xdr:col>
      <xdr:colOff>385350</xdr:colOff>
      <xdr:row>1</xdr:row>
      <xdr:rowOff>18066</xdr:rowOff>
    </xdr:to>
    <xdr:pic macro="[0]!HojaAnterior">
      <xdr:nvPicPr>
        <xdr:cNvPr id="3" name="Gráfico 2" descr="Flechas de cheurón con relleno sólido">
          <a:extLst>
            <a:ext uri="{FF2B5EF4-FFF2-40B4-BE49-F238E27FC236}">
              <a16:creationId xmlns:a16="http://schemas.microsoft.com/office/drawing/2014/main" id="{5FC86541-4C46-4FDB-BB94-95D69C00813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544175" y="0"/>
          <a:ext cx="252000" cy="246666"/>
        </a:xfrm>
        <a:prstGeom prst="rect">
          <a:avLst/>
        </a:prstGeom>
      </xdr:spPr>
    </xdr:pic>
    <xdr:clientData/>
  </xdr:twoCellAnchor>
  <xdr:twoCellAnchor>
    <xdr:from>
      <xdr:col>1</xdr:col>
      <xdr:colOff>0</xdr:colOff>
      <xdr:row>0</xdr:row>
      <xdr:rowOff>0</xdr:rowOff>
    </xdr:from>
    <xdr:to>
      <xdr:col>1</xdr:col>
      <xdr:colOff>1266825</xdr:colOff>
      <xdr:row>1</xdr:row>
      <xdr:rowOff>47625</xdr:rowOff>
    </xdr:to>
    <xdr:sp macro="[0]!MostrarFRMindice" textlink="">
      <xdr:nvSpPr>
        <xdr:cNvPr id="4" name="Rectángulo 3">
          <a:extLst>
            <a:ext uri="{FF2B5EF4-FFF2-40B4-BE49-F238E27FC236}">
              <a16:creationId xmlns:a16="http://schemas.microsoft.com/office/drawing/2014/main" id="{D2A0C1FD-C385-4397-A421-471F9D1445BD}"/>
            </a:ext>
          </a:extLst>
        </xdr:cNvPr>
        <xdr:cNvSpPr/>
      </xdr:nvSpPr>
      <xdr:spPr>
        <a:xfrm>
          <a:off x="1447800" y="0"/>
          <a:ext cx="126682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Ir a Hoja Especifica</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7</xdr:col>
      <xdr:colOff>0</xdr:colOff>
      <xdr:row>16</xdr:row>
      <xdr:rowOff>0</xdr:rowOff>
    </xdr:from>
    <xdr:to>
      <xdr:col>8</xdr:col>
      <xdr:colOff>0</xdr:colOff>
      <xdr:row>17</xdr:row>
      <xdr:rowOff>0</xdr:rowOff>
    </xdr:to>
    <xdr:sp macro="[0]!mostrar_categorias" textlink="">
      <xdr:nvSpPr>
        <xdr:cNvPr id="2" name="Rectángulo 1">
          <a:extLst>
            <a:ext uri="{FF2B5EF4-FFF2-40B4-BE49-F238E27FC236}">
              <a16:creationId xmlns:a16="http://schemas.microsoft.com/office/drawing/2014/main" id="{00000000-0008-0000-1600-000002000000}"/>
            </a:ext>
          </a:extLst>
        </xdr:cNvPr>
        <xdr:cNvSpPr/>
      </xdr:nvSpPr>
      <xdr:spPr>
        <a:xfrm>
          <a:off x="14630400" y="12489180"/>
          <a:ext cx="1318260" cy="18135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0" cap="none" spc="0">
              <a:ln w="0"/>
              <a:solidFill>
                <a:schemeClr val="accent1"/>
              </a:solidFill>
              <a:effectLst>
                <a:outerShdw blurRad="38100" dist="25400" dir="5400000" algn="ctr" rotWithShape="0">
                  <a:srgbClr val="6E747A">
                    <a:alpha val="43000"/>
                  </a:srgbClr>
                </a:outerShdw>
              </a:effectLst>
              <a:latin typeface="Cambria" panose="02040503050406030204" pitchFamily="18" charset="0"/>
              <a:ea typeface="Cambria" panose="02040503050406030204" pitchFamily="18" charset="0"/>
            </a:rPr>
            <a:t>TABLAS</a:t>
          </a:r>
        </a:p>
      </xdr:txBody>
    </xdr:sp>
    <xdr:clientData/>
  </xdr:twoCellAnchor>
  <xdr:twoCellAnchor>
    <xdr:from>
      <xdr:col>1</xdr:col>
      <xdr:colOff>0</xdr:colOff>
      <xdr:row>1</xdr:row>
      <xdr:rowOff>57150</xdr:rowOff>
    </xdr:from>
    <xdr:to>
      <xdr:col>1</xdr:col>
      <xdr:colOff>2038350</xdr:colOff>
      <xdr:row>2</xdr:row>
      <xdr:rowOff>304800</xdr:rowOff>
    </xdr:to>
    <xdr:sp macro="" textlink="">
      <xdr:nvSpPr>
        <xdr:cNvPr id="8" name="Flecha: hacia la izquierda 7">
          <a:hlinkClick xmlns:r="http://schemas.openxmlformats.org/officeDocument/2006/relationships" r:id="rId1"/>
          <a:extLst>
            <a:ext uri="{FF2B5EF4-FFF2-40B4-BE49-F238E27FC236}">
              <a16:creationId xmlns:a16="http://schemas.microsoft.com/office/drawing/2014/main" id="{95751EA5-C2DD-426F-89E5-CA1BF7B594D0}"/>
            </a:ext>
          </a:extLst>
        </xdr:cNvPr>
        <xdr:cNvSpPr/>
      </xdr:nvSpPr>
      <xdr:spPr>
        <a:xfrm>
          <a:off x="400050" y="2476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2</xdr:row>
      <xdr:rowOff>190500</xdr:rowOff>
    </xdr:from>
    <xdr:to>
      <xdr:col>2</xdr:col>
      <xdr:colOff>590550</xdr:colOff>
      <xdr:row>3</xdr:row>
      <xdr:rowOff>295275</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D6B3C46F-765A-4EB6-B9C3-0FF97BB046CE}"/>
            </a:ext>
          </a:extLst>
        </xdr:cNvPr>
        <xdr:cNvSpPr/>
      </xdr:nvSpPr>
      <xdr:spPr>
        <a:xfrm>
          <a:off x="0" y="5524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1013460</xdr:colOff>
      <xdr:row>0</xdr:row>
      <xdr:rowOff>15240</xdr:rowOff>
    </xdr:from>
    <xdr:to>
      <xdr:col>5</xdr:col>
      <xdr:colOff>1265460</xdr:colOff>
      <xdr:row>1</xdr:row>
      <xdr:rowOff>33306</xdr:rowOff>
    </xdr:to>
    <xdr:pic macro="[0]!HojaSiguiente">
      <xdr:nvPicPr>
        <xdr:cNvPr id="5" name="Gráfico 4" descr="Flechas de cheurón con relleno sólido">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015210" y="15240"/>
          <a:ext cx="252000" cy="246666"/>
        </a:xfrm>
        <a:prstGeom prst="rect">
          <a:avLst/>
        </a:prstGeom>
      </xdr:spPr>
    </xdr:pic>
    <xdr:clientData/>
  </xdr:twoCellAnchor>
  <xdr:twoCellAnchor>
    <xdr:from>
      <xdr:col>5</xdr:col>
      <xdr:colOff>83820</xdr:colOff>
      <xdr:row>0</xdr:row>
      <xdr:rowOff>15240</xdr:rowOff>
    </xdr:from>
    <xdr:to>
      <xdr:col>5</xdr:col>
      <xdr:colOff>335820</xdr:colOff>
      <xdr:row>1</xdr:row>
      <xdr:rowOff>33306</xdr:rowOff>
    </xdr:to>
    <xdr:pic macro="[0]!HojaAnterior">
      <xdr:nvPicPr>
        <xdr:cNvPr id="6" name="Gráfico 5" descr="Flechas de cheurón con relleno sólido">
          <a:extLst>
            <a:ext uri="{FF2B5EF4-FFF2-40B4-BE49-F238E27FC236}">
              <a16:creationId xmlns:a16="http://schemas.microsoft.com/office/drawing/2014/main" id="{00000000-0008-0000-17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085570" y="15240"/>
          <a:ext cx="252000" cy="246666"/>
        </a:xfrm>
        <a:prstGeom prst="rect">
          <a:avLst/>
        </a:prstGeom>
      </xdr:spPr>
    </xdr:pic>
    <xdr:clientData/>
  </xdr:twoCellAnchor>
  <xdr:twoCellAnchor>
    <xdr:from>
      <xdr:col>2</xdr:col>
      <xdr:colOff>0</xdr:colOff>
      <xdr:row>0</xdr:row>
      <xdr:rowOff>0</xdr:rowOff>
    </xdr:from>
    <xdr:to>
      <xdr:col>2</xdr:col>
      <xdr:colOff>1266825</xdr:colOff>
      <xdr:row>1</xdr:row>
      <xdr:rowOff>47625</xdr:rowOff>
    </xdr:to>
    <xdr:sp macro="[0]!MostrarFRMindice" textlink="">
      <xdr:nvSpPr>
        <xdr:cNvPr id="4" name="Rectángulo 3">
          <a:extLst>
            <a:ext uri="{FF2B5EF4-FFF2-40B4-BE49-F238E27FC236}">
              <a16:creationId xmlns:a16="http://schemas.microsoft.com/office/drawing/2014/main" id="{BE339666-D46D-4C0C-8E65-C6A6D9F5986D}"/>
            </a:ext>
          </a:extLst>
        </xdr:cNvPr>
        <xdr:cNvSpPr/>
      </xdr:nvSpPr>
      <xdr:spPr>
        <a:xfrm>
          <a:off x="1828800" y="0"/>
          <a:ext cx="126682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Ir a Hoja Especifica</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1438275</xdr:colOff>
      <xdr:row>1</xdr:row>
      <xdr:rowOff>142875</xdr:rowOff>
    </xdr:from>
    <xdr:to>
      <xdr:col>1</xdr:col>
      <xdr:colOff>2028825</xdr:colOff>
      <xdr:row>3</xdr:row>
      <xdr:rowOff>200025</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D2085D95-81E9-4A3B-983D-C85E9DFDB0B1}"/>
            </a:ext>
          </a:extLst>
        </xdr:cNvPr>
        <xdr:cNvSpPr/>
      </xdr:nvSpPr>
      <xdr:spPr>
        <a:xfrm>
          <a:off x="1438275" y="33337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1</xdr:col>
      <xdr:colOff>0</xdr:colOff>
      <xdr:row>1</xdr:row>
      <xdr:rowOff>85725</xdr:rowOff>
    </xdr:from>
    <xdr:to>
      <xdr:col>1</xdr:col>
      <xdr:colOff>2038350</xdr:colOff>
      <xdr:row>3</xdr:row>
      <xdr:rowOff>9525</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CCD8C83B-1E5F-440C-B1DD-D5D48D57E9A7}"/>
            </a:ext>
          </a:extLst>
        </xdr:cNvPr>
        <xdr:cNvSpPr/>
      </xdr:nvSpPr>
      <xdr:spPr>
        <a:xfrm>
          <a:off x="409575" y="27622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2</xdr:col>
      <xdr:colOff>19050</xdr:colOff>
      <xdr:row>2</xdr:row>
      <xdr:rowOff>66675</xdr:rowOff>
    </xdr:from>
    <xdr:to>
      <xdr:col>3</xdr:col>
      <xdr:colOff>1343025</xdr:colOff>
      <xdr:row>2</xdr:row>
      <xdr:rowOff>504825</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57E4CDFF-A51E-487E-BE3B-8A566ECD7EE5}"/>
            </a:ext>
          </a:extLst>
        </xdr:cNvPr>
        <xdr:cNvSpPr/>
      </xdr:nvSpPr>
      <xdr:spPr>
        <a:xfrm>
          <a:off x="742950" y="44767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1428750</xdr:colOff>
      <xdr:row>1</xdr:row>
      <xdr:rowOff>142875</xdr:rowOff>
    </xdr:from>
    <xdr:to>
      <xdr:col>1</xdr:col>
      <xdr:colOff>2019300</xdr:colOff>
      <xdr:row>3</xdr:row>
      <xdr:rowOff>200025</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53731922-2E4D-4A79-B9FC-8851229BB785}"/>
            </a:ext>
          </a:extLst>
        </xdr:cNvPr>
        <xdr:cNvSpPr/>
      </xdr:nvSpPr>
      <xdr:spPr>
        <a:xfrm>
          <a:off x="1428750" y="33337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xdr:col>
      <xdr:colOff>38100</xdr:colOff>
      <xdr:row>1</xdr:row>
      <xdr:rowOff>19050</xdr:rowOff>
    </xdr:from>
    <xdr:to>
      <xdr:col>2</xdr:col>
      <xdr:colOff>28575</xdr:colOff>
      <xdr:row>2</xdr:row>
      <xdr:rowOff>266700</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2F6939CE-E87F-4A6A-A35C-6F882A5A49BF}"/>
            </a:ext>
          </a:extLst>
        </xdr:cNvPr>
        <xdr:cNvSpPr/>
      </xdr:nvSpPr>
      <xdr:spPr>
        <a:xfrm>
          <a:off x="657225" y="2095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2</xdr:col>
      <xdr:colOff>76200</xdr:colOff>
      <xdr:row>0</xdr:row>
      <xdr:rowOff>123825</xdr:rowOff>
    </xdr:from>
    <xdr:to>
      <xdr:col>3</xdr:col>
      <xdr:colOff>1400175</xdr:colOff>
      <xdr:row>2</xdr:row>
      <xdr:rowOff>180975</xdr:rowOff>
    </xdr:to>
    <xdr:sp macro="" textlink="">
      <xdr:nvSpPr>
        <xdr:cNvPr id="9" name="Flecha: hacia la izquierda 8">
          <a:hlinkClick xmlns:r="http://schemas.openxmlformats.org/officeDocument/2006/relationships" r:id="rId1"/>
          <a:extLst>
            <a:ext uri="{FF2B5EF4-FFF2-40B4-BE49-F238E27FC236}">
              <a16:creationId xmlns:a16="http://schemas.microsoft.com/office/drawing/2014/main" id="{E8BCBADC-7979-41E0-9A93-30DA772EB41C}"/>
            </a:ext>
          </a:extLst>
        </xdr:cNvPr>
        <xdr:cNvSpPr/>
      </xdr:nvSpPr>
      <xdr:spPr>
        <a:xfrm>
          <a:off x="457200" y="12382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xdr:col>
      <xdr:colOff>0</xdr:colOff>
      <xdr:row>1</xdr:row>
      <xdr:rowOff>142875</xdr:rowOff>
    </xdr:from>
    <xdr:to>
      <xdr:col>1</xdr:col>
      <xdr:colOff>2038350</xdr:colOff>
      <xdr:row>3</xdr:row>
      <xdr:rowOff>200025</xdr:rowOff>
    </xdr:to>
    <xdr:sp macro="" textlink="">
      <xdr:nvSpPr>
        <xdr:cNvPr id="8" name="Flecha: hacia la izquierda 7">
          <a:hlinkClick xmlns:r="http://schemas.openxmlformats.org/officeDocument/2006/relationships" r:id="rId1"/>
          <a:extLst>
            <a:ext uri="{FF2B5EF4-FFF2-40B4-BE49-F238E27FC236}">
              <a16:creationId xmlns:a16="http://schemas.microsoft.com/office/drawing/2014/main" id="{745F4E30-4412-436D-9888-9ADD16E59798}"/>
            </a:ext>
          </a:extLst>
        </xdr:cNvPr>
        <xdr:cNvSpPr/>
      </xdr:nvSpPr>
      <xdr:spPr>
        <a:xfrm>
          <a:off x="676275" y="33337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xdr:col>
      <xdr:colOff>76200</xdr:colOff>
      <xdr:row>1</xdr:row>
      <xdr:rowOff>57150</xdr:rowOff>
    </xdr:from>
    <xdr:to>
      <xdr:col>2</xdr:col>
      <xdr:colOff>66675</xdr:colOff>
      <xdr:row>2</xdr:row>
      <xdr:rowOff>304800</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C9F613FB-638A-4507-9E2B-DEE13F55C2F2}"/>
            </a:ext>
          </a:extLst>
        </xdr:cNvPr>
        <xdr:cNvSpPr/>
      </xdr:nvSpPr>
      <xdr:spPr>
        <a:xfrm>
          <a:off x="542925" y="2476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2</xdr:col>
      <xdr:colOff>0</xdr:colOff>
      <xdr:row>0</xdr:row>
      <xdr:rowOff>123825</xdr:rowOff>
    </xdr:from>
    <xdr:to>
      <xdr:col>3</xdr:col>
      <xdr:colOff>1323975</xdr:colOff>
      <xdr:row>2</xdr:row>
      <xdr:rowOff>180975</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F1004E40-CDE0-486D-8A5E-A70CDB76BA0D}"/>
            </a:ext>
          </a:extLst>
        </xdr:cNvPr>
        <xdr:cNvSpPr/>
      </xdr:nvSpPr>
      <xdr:spPr>
        <a:xfrm>
          <a:off x="400050" y="12382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1</xdr:col>
      <xdr:colOff>19050</xdr:colOff>
      <xdr:row>1</xdr:row>
      <xdr:rowOff>161925</xdr:rowOff>
    </xdr:from>
    <xdr:to>
      <xdr:col>1</xdr:col>
      <xdr:colOff>2057400</xdr:colOff>
      <xdr:row>3</xdr:row>
      <xdr:rowOff>219075</xdr:rowOff>
    </xdr:to>
    <xdr:sp macro="" textlink="">
      <xdr:nvSpPr>
        <xdr:cNvPr id="5" name="Flecha: hacia la izquierda 4">
          <a:hlinkClick xmlns:r="http://schemas.openxmlformats.org/officeDocument/2006/relationships" r:id="rId1"/>
          <a:extLst>
            <a:ext uri="{FF2B5EF4-FFF2-40B4-BE49-F238E27FC236}">
              <a16:creationId xmlns:a16="http://schemas.microsoft.com/office/drawing/2014/main" id="{59A247DC-78A8-4CCE-8F39-6095FD92EB0D}"/>
            </a:ext>
          </a:extLst>
        </xdr:cNvPr>
        <xdr:cNvSpPr/>
      </xdr:nvSpPr>
      <xdr:spPr>
        <a:xfrm>
          <a:off x="1466850" y="35242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xdr:col>
      <xdr:colOff>19050</xdr:colOff>
      <xdr:row>1</xdr:row>
      <xdr:rowOff>38100</xdr:rowOff>
    </xdr:from>
    <xdr:to>
      <xdr:col>2</xdr:col>
      <xdr:colOff>9525</xdr:colOff>
      <xdr:row>2</xdr:row>
      <xdr:rowOff>285750</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C0210A54-C70F-46ED-9D13-435142028D65}"/>
            </a:ext>
          </a:extLst>
        </xdr:cNvPr>
        <xdr:cNvSpPr/>
      </xdr:nvSpPr>
      <xdr:spPr>
        <a:xfrm>
          <a:off x="438150" y="22860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2</xdr:col>
      <xdr:colOff>19050</xdr:colOff>
      <xdr:row>0</xdr:row>
      <xdr:rowOff>152400</xdr:rowOff>
    </xdr:from>
    <xdr:to>
      <xdr:col>3</xdr:col>
      <xdr:colOff>1343025</xdr:colOff>
      <xdr:row>3</xdr:row>
      <xdr:rowOff>9525</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400499BE-96CF-404B-9826-C02C5C2D78F0}"/>
            </a:ext>
          </a:extLst>
        </xdr:cNvPr>
        <xdr:cNvSpPr/>
      </xdr:nvSpPr>
      <xdr:spPr>
        <a:xfrm>
          <a:off x="1466850" y="15240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1</xdr:col>
      <xdr:colOff>0</xdr:colOff>
      <xdr:row>1</xdr:row>
      <xdr:rowOff>180975</xdr:rowOff>
    </xdr:from>
    <xdr:to>
      <xdr:col>1</xdr:col>
      <xdr:colOff>2038350</xdr:colOff>
      <xdr:row>4</xdr:row>
      <xdr:rowOff>9525</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B2ED23C2-2510-4464-872C-C6C50DB77EFC}"/>
            </a:ext>
          </a:extLst>
        </xdr:cNvPr>
        <xdr:cNvSpPr/>
      </xdr:nvSpPr>
      <xdr:spPr>
        <a:xfrm>
          <a:off x="666750" y="37147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19050</xdr:colOff>
      <xdr:row>1</xdr:row>
      <xdr:rowOff>95250</xdr:rowOff>
    </xdr:from>
    <xdr:to>
      <xdr:col>2</xdr:col>
      <xdr:colOff>9525</xdr:colOff>
      <xdr:row>3</xdr:row>
      <xdr:rowOff>19050</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7AAF200A-E684-4738-AEBE-325CB6262CC9}"/>
            </a:ext>
          </a:extLst>
        </xdr:cNvPr>
        <xdr:cNvSpPr/>
      </xdr:nvSpPr>
      <xdr:spPr>
        <a:xfrm>
          <a:off x="495300" y="2857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2</xdr:col>
      <xdr:colOff>38100</xdr:colOff>
      <xdr:row>0</xdr:row>
      <xdr:rowOff>152400</xdr:rowOff>
    </xdr:from>
    <xdr:to>
      <xdr:col>3</xdr:col>
      <xdr:colOff>1362075</xdr:colOff>
      <xdr:row>3</xdr:row>
      <xdr:rowOff>9525</xdr:rowOff>
    </xdr:to>
    <xdr:sp macro="" textlink="">
      <xdr:nvSpPr>
        <xdr:cNvPr id="10" name="Flecha: hacia la izquierda 9">
          <a:hlinkClick xmlns:r="http://schemas.openxmlformats.org/officeDocument/2006/relationships" r:id="rId1"/>
          <a:extLst>
            <a:ext uri="{FF2B5EF4-FFF2-40B4-BE49-F238E27FC236}">
              <a16:creationId xmlns:a16="http://schemas.microsoft.com/office/drawing/2014/main" id="{1ABD70EB-EFB8-47F3-91F5-6B9A2DEE49E3}"/>
            </a:ext>
          </a:extLst>
        </xdr:cNvPr>
        <xdr:cNvSpPr/>
      </xdr:nvSpPr>
      <xdr:spPr>
        <a:xfrm>
          <a:off x="581025" y="15240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0</xdr:colOff>
      <xdr:row>1</xdr:row>
      <xdr:rowOff>152400</xdr:rowOff>
    </xdr:from>
    <xdr:to>
      <xdr:col>1</xdr:col>
      <xdr:colOff>2038350</xdr:colOff>
      <xdr:row>3</xdr:row>
      <xdr:rowOff>209550</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8C2FD321-8143-40B1-8094-6696483F9CCD}"/>
            </a:ext>
          </a:extLst>
        </xdr:cNvPr>
        <xdr:cNvSpPr/>
      </xdr:nvSpPr>
      <xdr:spPr>
        <a:xfrm>
          <a:off x="742950" y="34290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38100</xdr:colOff>
      <xdr:row>1</xdr:row>
      <xdr:rowOff>85725</xdr:rowOff>
    </xdr:from>
    <xdr:to>
      <xdr:col>2</xdr:col>
      <xdr:colOff>28575</xdr:colOff>
      <xdr:row>3</xdr:row>
      <xdr:rowOff>0</xdr:rowOff>
    </xdr:to>
    <xdr:sp macro="" textlink="">
      <xdr:nvSpPr>
        <xdr:cNvPr id="8" name="Flecha: hacia la izquierda 7">
          <a:hlinkClick xmlns:r="http://schemas.openxmlformats.org/officeDocument/2006/relationships" r:id="rId1"/>
          <a:extLst>
            <a:ext uri="{FF2B5EF4-FFF2-40B4-BE49-F238E27FC236}">
              <a16:creationId xmlns:a16="http://schemas.microsoft.com/office/drawing/2014/main" id="{3545763E-9F89-4224-8BCB-2D9562D56353}"/>
            </a:ext>
          </a:extLst>
        </xdr:cNvPr>
        <xdr:cNvSpPr/>
      </xdr:nvSpPr>
      <xdr:spPr>
        <a:xfrm>
          <a:off x="495300" y="27622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2</xdr:col>
      <xdr:colOff>28575</xdr:colOff>
      <xdr:row>0</xdr:row>
      <xdr:rowOff>104775</xdr:rowOff>
    </xdr:from>
    <xdr:to>
      <xdr:col>3</xdr:col>
      <xdr:colOff>1685925</xdr:colOff>
      <xdr:row>2</xdr:row>
      <xdr:rowOff>66675</xdr:rowOff>
    </xdr:to>
    <xdr:sp macro="" textlink="">
      <xdr:nvSpPr>
        <xdr:cNvPr id="2" name="Flecha: hacia la izquierda 1">
          <a:hlinkClick xmlns:r="http://schemas.openxmlformats.org/officeDocument/2006/relationships" r:id="rId1"/>
          <a:extLst>
            <a:ext uri="{FF2B5EF4-FFF2-40B4-BE49-F238E27FC236}">
              <a16:creationId xmlns:a16="http://schemas.microsoft.com/office/drawing/2014/main" id="{1229FB46-9C6F-4EEE-941C-E33BF5266BBF}"/>
            </a:ext>
          </a:extLst>
        </xdr:cNvPr>
        <xdr:cNvSpPr/>
      </xdr:nvSpPr>
      <xdr:spPr>
        <a:xfrm>
          <a:off x="2943225" y="104775"/>
          <a:ext cx="2959100" cy="4064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628650</xdr:colOff>
      <xdr:row>1</xdr:row>
      <xdr:rowOff>171450</xdr:rowOff>
    </xdr:from>
    <xdr:to>
      <xdr:col>1</xdr:col>
      <xdr:colOff>2028825</xdr:colOff>
      <xdr:row>4</xdr:row>
      <xdr:rowOff>0</xdr:rowOff>
    </xdr:to>
    <xdr:sp macro="" textlink="">
      <xdr:nvSpPr>
        <xdr:cNvPr id="8" name="Flecha: hacia la izquierda 7">
          <a:hlinkClick xmlns:r="http://schemas.openxmlformats.org/officeDocument/2006/relationships" r:id="rId1"/>
          <a:extLst>
            <a:ext uri="{FF2B5EF4-FFF2-40B4-BE49-F238E27FC236}">
              <a16:creationId xmlns:a16="http://schemas.microsoft.com/office/drawing/2014/main" id="{CB160A18-12B5-4FC3-A679-B58F7AC25745}"/>
            </a:ext>
          </a:extLst>
        </xdr:cNvPr>
        <xdr:cNvSpPr/>
      </xdr:nvSpPr>
      <xdr:spPr>
        <a:xfrm>
          <a:off x="628650" y="3619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1</xdr:col>
      <xdr:colOff>38100</xdr:colOff>
      <xdr:row>1</xdr:row>
      <xdr:rowOff>66675</xdr:rowOff>
    </xdr:from>
    <xdr:to>
      <xdr:col>2</xdr:col>
      <xdr:colOff>28575</xdr:colOff>
      <xdr:row>2</xdr:row>
      <xdr:rowOff>314325</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E53F60C5-DDA6-4177-AF0C-B26E7DA5C051}"/>
            </a:ext>
          </a:extLst>
        </xdr:cNvPr>
        <xdr:cNvSpPr/>
      </xdr:nvSpPr>
      <xdr:spPr>
        <a:xfrm>
          <a:off x="581025" y="25717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2</xdr:col>
      <xdr:colOff>0</xdr:colOff>
      <xdr:row>0</xdr:row>
      <xdr:rowOff>104775</xdr:rowOff>
    </xdr:from>
    <xdr:to>
      <xdr:col>3</xdr:col>
      <xdr:colOff>1323975</xdr:colOff>
      <xdr:row>2</xdr:row>
      <xdr:rowOff>161925</xdr:rowOff>
    </xdr:to>
    <xdr:sp macro="" textlink="">
      <xdr:nvSpPr>
        <xdr:cNvPr id="2" name="Flecha: hacia la izquierda 1">
          <a:hlinkClick xmlns:r="http://schemas.openxmlformats.org/officeDocument/2006/relationships" r:id="rId1"/>
          <a:extLst>
            <a:ext uri="{FF2B5EF4-FFF2-40B4-BE49-F238E27FC236}">
              <a16:creationId xmlns:a16="http://schemas.microsoft.com/office/drawing/2014/main" id="{8D1D8A6D-828A-4038-BE20-1E07320FDBE5}"/>
            </a:ext>
          </a:extLst>
        </xdr:cNvPr>
        <xdr:cNvSpPr/>
      </xdr:nvSpPr>
      <xdr:spPr>
        <a:xfrm>
          <a:off x="419100" y="104775"/>
          <a:ext cx="2060575" cy="4127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1</xdr:col>
      <xdr:colOff>38100</xdr:colOff>
      <xdr:row>1</xdr:row>
      <xdr:rowOff>152400</xdr:rowOff>
    </xdr:from>
    <xdr:to>
      <xdr:col>1</xdr:col>
      <xdr:colOff>2076450</xdr:colOff>
      <xdr:row>3</xdr:row>
      <xdr:rowOff>209550</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807FE0E6-EE80-4769-B3F3-C75114FD0083}"/>
            </a:ext>
          </a:extLst>
        </xdr:cNvPr>
        <xdr:cNvSpPr/>
      </xdr:nvSpPr>
      <xdr:spPr>
        <a:xfrm>
          <a:off x="1485900" y="34290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19050</xdr:colOff>
      <xdr:row>1</xdr:row>
      <xdr:rowOff>66675</xdr:rowOff>
    </xdr:from>
    <xdr:to>
      <xdr:col>2</xdr:col>
      <xdr:colOff>9525</xdr:colOff>
      <xdr:row>2</xdr:row>
      <xdr:rowOff>314325</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B9EC6336-900D-4C8D-9EA9-2F9619AFD93E}"/>
            </a:ext>
          </a:extLst>
        </xdr:cNvPr>
        <xdr:cNvSpPr/>
      </xdr:nvSpPr>
      <xdr:spPr>
        <a:xfrm>
          <a:off x="600075" y="25717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2</xdr:col>
      <xdr:colOff>19050</xdr:colOff>
      <xdr:row>0</xdr:row>
      <xdr:rowOff>152400</xdr:rowOff>
    </xdr:from>
    <xdr:to>
      <xdr:col>3</xdr:col>
      <xdr:colOff>1343025</xdr:colOff>
      <xdr:row>3</xdr:row>
      <xdr:rowOff>9525</xdr:rowOff>
    </xdr:to>
    <xdr:sp macro="" textlink="">
      <xdr:nvSpPr>
        <xdr:cNvPr id="8" name="Flecha: hacia la izquierda 7">
          <a:hlinkClick xmlns:r="http://schemas.openxmlformats.org/officeDocument/2006/relationships" r:id="rId1"/>
          <a:extLst>
            <a:ext uri="{FF2B5EF4-FFF2-40B4-BE49-F238E27FC236}">
              <a16:creationId xmlns:a16="http://schemas.microsoft.com/office/drawing/2014/main" id="{15AC0C71-0FB1-4858-80AF-433C6D8F442A}"/>
            </a:ext>
          </a:extLst>
        </xdr:cNvPr>
        <xdr:cNvSpPr/>
      </xdr:nvSpPr>
      <xdr:spPr>
        <a:xfrm>
          <a:off x="457200" y="15240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38100</xdr:colOff>
      <xdr:row>1</xdr:row>
      <xdr:rowOff>152400</xdr:rowOff>
    </xdr:from>
    <xdr:to>
      <xdr:col>1</xdr:col>
      <xdr:colOff>2076450</xdr:colOff>
      <xdr:row>3</xdr:row>
      <xdr:rowOff>209550</xdr:rowOff>
    </xdr:to>
    <xdr:sp macro="" textlink="">
      <xdr:nvSpPr>
        <xdr:cNvPr id="8" name="Flecha: hacia la izquierda 7">
          <a:hlinkClick xmlns:r="http://schemas.openxmlformats.org/officeDocument/2006/relationships" r:id="rId1"/>
          <a:extLst>
            <a:ext uri="{FF2B5EF4-FFF2-40B4-BE49-F238E27FC236}">
              <a16:creationId xmlns:a16="http://schemas.microsoft.com/office/drawing/2014/main" id="{920880F9-6F87-4D8A-9990-B2C5052AA0E2}"/>
            </a:ext>
          </a:extLst>
        </xdr:cNvPr>
        <xdr:cNvSpPr/>
      </xdr:nvSpPr>
      <xdr:spPr>
        <a:xfrm>
          <a:off x="1485900" y="34290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0</xdr:col>
      <xdr:colOff>542925</xdr:colOff>
      <xdr:row>1</xdr:row>
      <xdr:rowOff>85725</xdr:rowOff>
    </xdr:from>
    <xdr:to>
      <xdr:col>1</xdr:col>
      <xdr:colOff>2028825</xdr:colOff>
      <xdr:row>3</xdr:row>
      <xdr:rowOff>0</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A1A17F59-EF25-4DF8-95FF-2634E8FBC726}"/>
            </a:ext>
          </a:extLst>
        </xdr:cNvPr>
        <xdr:cNvSpPr/>
      </xdr:nvSpPr>
      <xdr:spPr>
        <a:xfrm>
          <a:off x="542925" y="27622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2</xdr:col>
      <xdr:colOff>19050</xdr:colOff>
      <xdr:row>0</xdr:row>
      <xdr:rowOff>95250</xdr:rowOff>
    </xdr:from>
    <xdr:to>
      <xdr:col>3</xdr:col>
      <xdr:colOff>1676400</xdr:colOff>
      <xdr:row>2</xdr:row>
      <xdr:rowOff>57150</xdr:rowOff>
    </xdr:to>
    <xdr:sp macro="" textlink="">
      <xdr:nvSpPr>
        <xdr:cNvPr id="5" name="Flecha: hacia la izquierda 4">
          <a:hlinkClick xmlns:r="http://schemas.openxmlformats.org/officeDocument/2006/relationships" r:id="rId1"/>
          <a:extLst>
            <a:ext uri="{FF2B5EF4-FFF2-40B4-BE49-F238E27FC236}">
              <a16:creationId xmlns:a16="http://schemas.microsoft.com/office/drawing/2014/main" id="{26398BE5-1A4A-4238-9249-268EAA5E79C2}"/>
            </a:ext>
          </a:extLst>
        </xdr:cNvPr>
        <xdr:cNvSpPr/>
      </xdr:nvSpPr>
      <xdr:spPr>
        <a:xfrm>
          <a:off x="1466850" y="952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1</xdr:col>
      <xdr:colOff>38100</xdr:colOff>
      <xdr:row>1</xdr:row>
      <xdr:rowOff>152400</xdr:rowOff>
    </xdr:from>
    <xdr:to>
      <xdr:col>1</xdr:col>
      <xdr:colOff>2076450</xdr:colOff>
      <xdr:row>3</xdr:row>
      <xdr:rowOff>209550</xdr:rowOff>
    </xdr:to>
    <xdr:sp macro="" textlink="">
      <xdr:nvSpPr>
        <xdr:cNvPr id="8" name="Flecha: hacia la izquierda 7">
          <a:hlinkClick xmlns:r="http://schemas.openxmlformats.org/officeDocument/2006/relationships" r:id="rId1"/>
          <a:extLst>
            <a:ext uri="{FF2B5EF4-FFF2-40B4-BE49-F238E27FC236}">
              <a16:creationId xmlns:a16="http://schemas.microsoft.com/office/drawing/2014/main" id="{B9AA0C5B-0007-4EB7-9862-5D40E333F69A}"/>
            </a:ext>
          </a:extLst>
        </xdr:cNvPr>
        <xdr:cNvSpPr/>
      </xdr:nvSpPr>
      <xdr:spPr>
        <a:xfrm>
          <a:off x="1485900" y="34290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1</xdr:col>
      <xdr:colOff>19050</xdr:colOff>
      <xdr:row>1</xdr:row>
      <xdr:rowOff>47625</xdr:rowOff>
    </xdr:from>
    <xdr:to>
      <xdr:col>2</xdr:col>
      <xdr:colOff>9525</xdr:colOff>
      <xdr:row>2</xdr:row>
      <xdr:rowOff>295275</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2A712E4B-2F49-4E22-ACF7-F270052CC036}"/>
            </a:ext>
          </a:extLst>
        </xdr:cNvPr>
        <xdr:cNvSpPr/>
      </xdr:nvSpPr>
      <xdr:spPr>
        <a:xfrm>
          <a:off x="1466850" y="23812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2</xdr:col>
      <xdr:colOff>57150</xdr:colOff>
      <xdr:row>1</xdr:row>
      <xdr:rowOff>66675</xdr:rowOff>
    </xdr:from>
    <xdr:to>
      <xdr:col>3</xdr:col>
      <xdr:colOff>1381125</xdr:colOff>
      <xdr:row>2</xdr:row>
      <xdr:rowOff>314325</xdr:rowOff>
    </xdr:to>
    <xdr:sp macro="" textlink="">
      <xdr:nvSpPr>
        <xdr:cNvPr id="6" name="Flecha: hacia la izquierda 5">
          <a:hlinkClick xmlns:r="http://schemas.openxmlformats.org/officeDocument/2006/relationships" r:id="rId1"/>
          <a:extLst>
            <a:ext uri="{FF2B5EF4-FFF2-40B4-BE49-F238E27FC236}">
              <a16:creationId xmlns:a16="http://schemas.microsoft.com/office/drawing/2014/main" id="{1A171AA5-4E99-45B9-B23D-38ABC8B31AD1}"/>
            </a:ext>
          </a:extLst>
        </xdr:cNvPr>
        <xdr:cNvSpPr/>
      </xdr:nvSpPr>
      <xdr:spPr>
        <a:xfrm>
          <a:off x="552450" y="25717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twoCellAnchor editAs="oneCell">
    <xdr:from>
      <xdr:col>9</xdr:col>
      <xdr:colOff>329565</xdr:colOff>
      <xdr:row>47</xdr:row>
      <xdr:rowOff>461010</xdr:rowOff>
    </xdr:from>
    <xdr:to>
      <xdr:col>27</xdr:col>
      <xdr:colOff>403989</xdr:colOff>
      <xdr:row>52</xdr:row>
      <xdr:rowOff>297476</xdr:rowOff>
    </xdr:to>
    <xdr:pic>
      <xdr:nvPicPr>
        <xdr:cNvPr id="2" name="Imagen 4">
          <a:extLst>
            <a:ext uri="{FF2B5EF4-FFF2-40B4-BE49-F238E27FC236}">
              <a16:creationId xmlns:a16="http://schemas.microsoft.com/office/drawing/2014/main" id="{4094A16A-1E64-052C-7C73-8C0CB6EF7A84}"/>
            </a:ext>
            <a:ext uri="{147F2762-F138-4A5C-976F-8EAC2B608ADB}">
              <a16:predDERef xmlns:a16="http://schemas.microsoft.com/office/drawing/2014/main" pred="{E62C1852-CBC9-0BDE-BB14-EB5EA45DCE6F}"/>
            </a:ext>
          </a:extLst>
        </xdr:cNvPr>
        <xdr:cNvPicPr>
          <a:picLocks noChangeAspect="1"/>
        </xdr:cNvPicPr>
      </xdr:nvPicPr>
      <xdr:blipFill>
        <a:blip xmlns:r="http://schemas.openxmlformats.org/officeDocument/2006/relationships" r:embed="rId2"/>
        <a:stretch>
          <a:fillRect/>
        </a:stretch>
      </xdr:blipFill>
      <xdr:spPr>
        <a:xfrm>
          <a:off x="13378815" y="37627560"/>
          <a:ext cx="13790424" cy="2657136"/>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xdr:twoCellAnchor>
    <xdr:from>
      <xdr:col>1</xdr:col>
      <xdr:colOff>9525</xdr:colOff>
      <xdr:row>1</xdr:row>
      <xdr:rowOff>152400</xdr:rowOff>
    </xdr:from>
    <xdr:to>
      <xdr:col>1</xdr:col>
      <xdr:colOff>2047875</xdr:colOff>
      <xdr:row>3</xdr:row>
      <xdr:rowOff>209550</xdr:rowOff>
    </xdr:to>
    <xdr:sp macro="" textlink="">
      <xdr:nvSpPr>
        <xdr:cNvPr id="5" name="Flecha: hacia la izquierda 4">
          <a:hlinkClick xmlns:r="http://schemas.openxmlformats.org/officeDocument/2006/relationships" r:id="rId1"/>
          <a:extLst>
            <a:ext uri="{FF2B5EF4-FFF2-40B4-BE49-F238E27FC236}">
              <a16:creationId xmlns:a16="http://schemas.microsoft.com/office/drawing/2014/main" id="{AEE8B277-910D-42DB-A868-65A4F0BA472C}"/>
            </a:ext>
          </a:extLst>
        </xdr:cNvPr>
        <xdr:cNvSpPr/>
      </xdr:nvSpPr>
      <xdr:spPr>
        <a:xfrm>
          <a:off x="1457325" y="34290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1</xdr:col>
      <xdr:colOff>28575</xdr:colOff>
      <xdr:row>1</xdr:row>
      <xdr:rowOff>95250</xdr:rowOff>
    </xdr:from>
    <xdr:to>
      <xdr:col>2</xdr:col>
      <xdr:colOff>19050</xdr:colOff>
      <xdr:row>3</xdr:row>
      <xdr:rowOff>19050</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AB092E65-CD2D-47A1-89D7-D5A8BC1CEB94}"/>
            </a:ext>
          </a:extLst>
        </xdr:cNvPr>
        <xdr:cNvSpPr/>
      </xdr:nvSpPr>
      <xdr:spPr>
        <a:xfrm>
          <a:off x="571500" y="2857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0</xdr:colOff>
      <xdr:row>0</xdr:row>
      <xdr:rowOff>133350</xdr:rowOff>
    </xdr:from>
    <xdr:to>
      <xdr:col>3</xdr:col>
      <xdr:colOff>1323975</xdr:colOff>
      <xdr:row>2</xdr:row>
      <xdr:rowOff>190500</xdr:rowOff>
    </xdr:to>
    <xdr:sp macro="" textlink="">
      <xdr:nvSpPr>
        <xdr:cNvPr id="8" name="Flecha: hacia la izquierda 7">
          <a:hlinkClick xmlns:r="http://schemas.openxmlformats.org/officeDocument/2006/relationships" r:id="rId1"/>
          <a:extLst>
            <a:ext uri="{FF2B5EF4-FFF2-40B4-BE49-F238E27FC236}">
              <a16:creationId xmlns:a16="http://schemas.microsoft.com/office/drawing/2014/main" id="{BAF577CE-4042-474F-A6AD-07909E9AB1A5}"/>
            </a:ext>
          </a:extLst>
        </xdr:cNvPr>
        <xdr:cNvSpPr/>
      </xdr:nvSpPr>
      <xdr:spPr>
        <a:xfrm>
          <a:off x="466725" y="1333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0</xdr:col>
      <xdr:colOff>704850</xdr:colOff>
      <xdr:row>1</xdr:row>
      <xdr:rowOff>161925</xdr:rowOff>
    </xdr:from>
    <xdr:to>
      <xdr:col>1</xdr:col>
      <xdr:colOff>2028825</xdr:colOff>
      <xdr:row>3</xdr:row>
      <xdr:rowOff>219075</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7AD8A48C-5767-4C20-9146-14904AC7C0F6}"/>
            </a:ext>
          </a:extLst>
        </xdr:cNvPr>
        <xdr:cNvSpPr/>
      </xdr:nvSpPr>
      <xdr:spPr>
        <a:xfrm>
          <a:off x="704850" y="35242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1</xdr:col>
      <xdr:colOff>28575</xdr:colOff>
      <xdr:row>1</xdr:row>
      <xdr:rowOff>47625</xdr:rowOff>
    </xdr:from>
    <xdr:to>
      <xdr:col>2</xdr:col>
      <xdr:colOff>19050</xdr:colOff>
      <xdr:row>2</xdr:row>
      <xdr:rowOff>295275</xdr:rowOff>
    </xdr:to>
    <xdr:sp macro="" textlink="">
      <xdr:nvSpPr>
        <xdr:cNvPr id="8" name="Flecha: hacia la izquierda 7">
          <a:hlinkClick xmlns:r="http://schemas.openxmlformats.org/officeDocument/2006/relationships" r:id="rId1"/>
          <a:extLst>
            <a:ext uri="{FF2B5EF4-FFF2-40B4-BE49-F238E27FC236}">
              <a16:creationId xmlns:a16="http://schemas.microsoft.com/office/drawing/2014/main" id="{E74E7764-3D26-4E44-A99D-704F78C1D003}"/>
            </a:ext>
          </a:extLst>
        </xdr:cNvPr>
        <xdr:cNvSpPr/>
      </xdr:nvSpPr>
      <xdr:spPr>
        <a:xfrm>
          <a:off x="514350" y="23812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2</xdr:col>
      <xdr:colOff>38100</xdr:colOff>
      <xdr:row>0</xdr:row>
      <xdr:rowOff>133350</xdr:rowOff>
    </xdr:from>
    <xdr:to>
      <xdr:col>3</xdr:col>
      <xdr:colOff>1362075</xdr:colOff>
      <xdr:row>2</xdr:row>
      <xdr:rowOff>190500</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91A7B246-FB05-4779-A1C4-BC1261A473F2}"/>
            </a:ext>
          </a:extLst>
        </xdr:cNvPr>
        <xdr:cNvSpPr/>
      </xdr:nvSpPr>
      <xdr:spPr>
        <a:xfrm>
          <a:off x="676275" y="1333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1</xdr:col>
      <xdr:colOff>0</xdr:colOff>
      <xdr:row>1</xdr:row>
      <xdr:rowOff>180975</xdr:rowOff>
    </xdr:from>
    <xdr:to>
      <xdr:col>1</xdr:col>
      <xdr:colOff>2038350</xdr:colOff>
      <xdr:row>4</xdr:row>
      <xdr:rowOff>9525</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F9B63F52-D7E8-4773-BF42-5412A0232A04}"/>
            </a:ext>
          </a:extLst>
        </xdr:cNvPr>
        <xdr:cNvSpPr/>
      </xdr:nvSpPr>
      <xdr:spPr>
        <a:xfrm>
          <a:off x="609600" y="37147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1</xdr:col>
      <xdr:colOff>0</xdr:colOff>
      <xdr:row>1</xdr:row>
      <xdr:rowOff>76200</xdr:rowOff>
    </xdr:from>
    <xdr:to>
      <xdr:col>1</xdr:col>
      <xdr:colOff>2038350</xdr:colOff>
      <xdr:row>3</xdr:row>
      <xdr:rowOff>0</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39D30762-3866-4806-A4A5-B0C37A29E305}"/>
            </a:ext>
          </a:extLst>
        </xdr:cNvPr>
        <xdr:cNvSpPr/>
      </xdr:nvSpPr>
      <xdr:spPr>
        <a:xfrm>
          <a:off x="552450" y="26670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2</xdr:col>
      <xdr:colOff>28575</xdr:colOff>
      <xdr:row>0</xdr:row>
      <xdr:rowOff>209550</xdr:rowOff>
    </xdr:from>
    <xdr:to>
      <xdr:col>3</xdr:col>
      <xdr:colOff>1352550</xdr:colOff>
      <xdr:row>2</xdr:row>
      <xdr:rowOff>190500</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48C001B0-2CF0-4C8E-AEB1-1E56030DF1BD}"/>
            </a:ext>
          </a:extLst>
        </xdr:cNvPr>
        <xdr:cNvSpPr/>
      </xdr:nvSpPr>
      <xdr:spPr>
        <a:xfrm>
          <a:off x="1476375" y="2095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1</xdr:col>
      <xdr:colOff>38100</xdr:colOff>
      <xdr:row>1</xdr:row>
      <xdr:rowOff>180975</xdr:rowOff>
    </xdr:from>
    <xdr:to>
      <xdr:col>1</xdr:col>
      <xdr:colOff>2076450</xdr:colOff>
      <xdr:row>4</xdr:row>
      <xdr:rowOff>9525</xdr:rowOff>
    </xdr:to>
    <xdr:sp macro="" textlink="">
      <xdr:nvSpPr>
        <xdr:cNvPr id="5" name="Flecha: hacia la izquierda 4">
          <a:hlinkClick xmlns:r="http://schemas.openxmlformats.org/officeDocument/2006/relationships" r:id="rId1"/>
          <a:extLst>
            <a:ext uri="{FF2B5EF4-FFF2-40B4-BE49-F238E27FC236}">
              <a16:creationId xmlns:a16="http://schemas.microsoft.com/office/drawing/2014/main" id="{0A228703-75A0-4279-8D1D-AB9D5A86F501}"/>
            </a:ext>
          </a:extLst>
        </xdr:cNvPr>
        <xdr:cNvSpPr/>
      </xdr:nvSpPr>
      <xdr:spPr>
        <a:xfrm>
          <a:off x="1485900" y="37147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1</xdr:col>
      <xdr:colOff>0</xdr:colOff>
      <xdr:row>1</xdr:row>
      <xdr:rowOff>76200</xdr:rowOff>
    </xdr:from>
    <xdr:to>
      <xdr:col>1</xdr:col>
      <xdr:colOff>2038350</xdr:colOff>
      <xdr:row>3</xdr:row>
      <xdr:rowOff>0</xdr:rowOff>
    </xdr:to>
    <xdr:sp macro="" textlink="">
      <xdr:nvSpPr>
        <xdr:cNvPr id="8" name="Flecha: hacia la izquierda 7">
          <a:hlinkClick xmlns:r="http://schemas.openxmlformats.org/officeDocument/2006/relationships" r:id="rId1"/>
          <a:extLst>
            <a:ext uri="{FF2B5EF4-FFF2-40B4-BE49-F238E27FC236}">
              <a16:creationId xmlns:a16="http://schemas.microsoft.com/office/drawing/2014/main" id="{9CBB6787-920B-4876-8DEA-E4DA95FD93BE}"/>
            </a:ext>
          </a:extLst>
        </xdr:cNvPr>
        <xdr:cNvSpPr/>
      </xdr:nvSpPr>
      <xdr:spPr>
        <a:xfrm>
          <a:off x="666750" y="26670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2</xdr:col>
      <xdr:colOff>9525</xdr:colOff>
      <xdr:row>1</xdr:row>
      <xdr:rowOff>180975</xdr:rowOff>
    </xdr:from>
    <xdr:to>
      <xdr:col>3</xdr:col>
      <xdr:colOff>1333500</xdr:colOff>
      <xdr:row>2</xdr:row>
      <xdr:rowOff>428625</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D8CC88BF-91D3-4551-8484-98D7CD7D3703}"/>
            </a:ext>
          </a:extLst>
        </xdr:cNvPr>
        <xdr:cNvSpPr/>
      </xdr:nvSpPr>
      <xdr:spPr>
        <a:xfrm>
          <a:off x="838200" y="40957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72.xml><?xml version="1.0" encoding="utf-8"?>
<xdr:wsDr xmlns:xdr="http://schemas.openxmlformats.org/drawingml/2006/spreadsheetDrawing" xmlns:a="http://schemas.openxmlformats.org/drawingml/2006/main">
  <xdr:twoCellAnchor editAs="oneCell">
    <xdr:from>
      <xdr:col>4</xdr:col>
      <xdr:colOff>0</xdr:colOff>
      <xdr:row>34</xdr:row>
      <xdr:rowOff>0</xdr:rowOff>
    </xdr:from>
    <xdr:to>
      <xdr:col>4</xdr:col>
      <xdr:colOff>304800</xdr:colOff>
      <xdr:row>35</xdr:row>
      <xdr:rowOff>72390</xdr:rowOff>
    </xdr:to>
    <xdr:sp macro="" textlink="">
      <xdr:nvSpPr>
        <xdr:cNvPr id="246785" name="avatar">
          <a:extLst>
            <a:ext uri="{FF2B5EF4-FFF2-40B4-BE49-F238E27FC236}">
              <a16:creationId xmlns:a16="http://schemas.microsoft.com/office/drawing/2014/main" id="{00000000-0008-0000-4300-000001C40300}"/>
            </a:ext>
          </a:extLst>
        </xdr:cNvPr>
        <xdr:cNvSpPr>
          <a:spLocks noChangeAspect="1" noChangeArrowheads="1"/>
        </xdr:cNvSpPr>
      </xdr:nvSpPr>
      <xdr:spPr bwMode="auto">
        <a:xfrm>
          <a:off x="8839200" y="712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xdr:col>
      <xdr:colOff>8412480</xdr:colOff>
      <xdr:row>0</xdr:row>
      <xdr:rowOff>0</xdr:rowOff>
    </xdr:from>
    <xdr:to>
      <xdr:col>1</xdr:col>
      <xdr:colOff>8664480</xdr:colOff>
      <xdr:row>1</xdr:row>
      <xdr:rowOff>18066</xdr:rowOff>
    </xdr:to>
    <xdr:pic macro="[0]!HojaSiguiente">
      <xdr:nvPicPr>
        <xdr:cNvPr id="6" name="Gráfico 5" descr="Flechas de cheurón con relleno sólido">
          <a:extLst>
            <a:ext uri="{FF2B5EF4-FFF2-40B4-BE49-F238E27FC236}">
              <a16:creationId xmlns:a16="http://schemas.microsoft.com/office/drawing/2014/main" id="{00000000-0008-0000-43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197340" y="0"/>
          <a:ext cx="252000" cy="246666"/>
        </a:xfrm>
        <a:prstGeom prst="rect">
          <a:avLst/>
        </a:prstGeom>
      </xdr:spPr>
    </xdr:pic>
    <xdr:clientData/>
  </xdr:twoCellAnchor>
  <xdr:twoCellAnchor>
    <xdr:from>
      <xdr:col>1</xdr:col>
      <xdr:colOff>7482840</xdr:colOff>
      <xdr:row>0</xdr:row>
      <xdr:rowOff>0</xdr:rowOff>
    </xdr:from>
    <xdr:to>
      <xdr:col>1</xdr:col>
      <xdr:colOff>7734840</xdr:colOff>
      <xdr:row>1</xdr:row>
      <xdr:rowOff>18066</xdr:rowOff>
    </xdr:to>
    <xdr:pic macro="[0]!HojaAnterior">
      <xdr:nvPicPr>
        <xdr:cNvPr id="7" name="Gráfico 6" descr="Flechas de cheurón con relleno sólido">
          <a:extLst>
            <a:ext uri="{FF2B5EF4-FFF2-40B4-BE49-F238E27FC236}">
              <a16:creationId xmlns:a16="http://schemas.microsoft.com/office/drawing/2014/main" id="{00000000-0008-0000-43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267700" y="0"/>
          <a:ext cx="252000" cy="246666"/>
        </a:xfrm>
        <a:prstGeom prst="rect">
          <a:avLst/>
        </a:prstGeom>
      </xdr:spPr>
    </xdr:pic>
    <xdr:clientData/>
  </xdr:twoCellAnchor>
  <xdr:twoCellAnchor>
    <xdr:from>
      <xdr:col>1</xdr:col>
      <xdr:colOff>9525</xdr:colOff>
      <xdr:row>2</xdr:row>
      <xdr:rowOff>19050</xdr:rowOff>
    </xdr:from>
    <xdr:to>
      <xdr:col>1</xdr:col>
      <xdr:colOff>2047875</xdr:colOff>
      <xdr:row>4</xdr:row>
      <xdr:rowOff>38100</xdr:rowOff>
    </xdr:to>
    <xdr:sp macro="" textlink="">
      <xdr:nvSpPr>
        <xdr:cNvPr id="9" name="Flecha: hacia la izquierda 8">
          <a:hlinkClick xmlns:r="http://schemas.openxmlformats.org/officeDocument/2006/relationships" r:id="rId5"/>
          <a:extLst>
            <a:ext uri="{FF2B5EF4-FFF2-40B4-BE49-F238E27FC236}">
              <a16:creationId xmlns:a16="http://schemas.microsoft.com/office/drawing/2014/main" id="{02ED5440-F654-488D-94B7-AC44C52C1422}"/>
            </a:ext>
          </a:extLst>
        </xdr:cNvPr>
        <xdr:cNvSpPr/>
      </xdr:nvSpPr>
      <xdr:spPr>
        <a:xfrm>
          <a:off x="1457325" y="4000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1</xdr:col>
      <xdr:colOff>28575</xdr:colOff>
      <xdr:row>1</xdr:row>
      <xdr:rowOff>57150</xdr:rowOff>
    </xdr:from>
    <xdr:to>
      <xdr:col>2</xdr:col>
      <xdr:colOff>19050</xdr:colOff>
      <xdr:row>2</xdr:row>
      <xdr:rowOff>304800</xdr:rowOff>
    </xdr:to>
    <xdr:sp macro="" textlink="">
      <xdr:nvSpPr>
        <xdr:cNvPr id="8" name="Flecha: hacia la izquierda 7">
          <a:hlinkClick xmlns:r="http://schemas.openxmlformats.org/officeDocument/2006/relationships" r:id="rId1"/>
          <a:extLst>
            <a:ext uri="{FF2B5EF4-FFF2-40B4-BE49-F238E27FC236}">
              <a16:creationId xmlns:a16="http://schemas.microsoft.com/office/drawing/2014/main" id="{12A685FF-6FB5-4798-B974-9A57322593F1}"/>
            </a:ext>
          </a:extLst>
        </xdr:cNvPr>
        <xdr:cNvSpPr/>
      </xdr:nvSpPr>
      <xdr:spPr>
        <a:xfrm>
          <a:off x="542925" y="2476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2</xdr:col>
      <xdr:colOff>9525</xdr:colOff>
      <xdr:row>1</xdr:row>
      <xdr:rowOff>85725</xdr:rowOff>
    </xdr:from>
    <xdr:to>
      <xdr:col>3</xdr:col>
      <xdr:colOff>1333500</xdr:colOff>
      <xdr:row>2</xdr:row>
      <xdr:rowOff>333375</xdr:rowOff>
    </xdr:to>
    <xdr:sp macro="" textlink="">
      <xdr:nvSpPr>
        <xdr:cNvPr id="8" name="Flecha: hacia la izquierda 7">
          <a:hlinkClick xmlns:r="http://schemas.openxmlformats.org/officeDocument/2006/relationships" r:id="rId1"/>
          <a:extLst>
            <a:ext uri="{FF2B5EF4-FFF2-40B4-BE49-F238E27FC236}">
              <a16:creationId xmlns:a16="http://schemas.microsoft.com/office/drawing/2014/main" id="{050E93A3-47F9-41CF-9962-6B29A9E2B6E6}"/>
            </a:ext>
          </a:extLst>
        </xdr:cNvPr>
        <xdr:cNvSpPr/>
      </xdr:nvSpPr>
      <xdr:spPr>
        <a:xfrm>
          <a:off x="714375" y="27622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1</xdr:col>
      <xdr:colOff>38100</xdr:colOff>
      <xdr:row>1</xdr:row>
      <xdr:rowOff>133350</xdr:rowOff>
    </xdr:from>
    <xdr:to>
      <xdr:col>1</xdr:col>
      <xdr:colOff>2076450</xdr:colOff>
      <xdr:row>3</xdr:row>
      <xdr:rowOff>190500</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CA461E8E-268A-4BC2-A2A9-839874E90211}"/>
            </a:ext>
          </a:extLst>
        </xdr:cNvPr>
        <xdr:cNvSpPr/>
      </xdr:nvSpPr>
      <xdr:spPr>
        <a:xfrm>
          <a:off x="1485900" y="3238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1</xdr:col>
      <xdr:colOff>38100</xdr:colOff>
      <xdr:row>1</xdr:row>
      <xdr:rowOff>57150</xdr:rowOff>
    </xdr:from>
    <xdr:to>
      <xdr:col>2</xdr:col>
      <xdr:colOff>28575</xdr:colOff>
      <xdr:row>2</xdr:row>
      <xdr:rowOff>304800</xdr:rowOff>
    </xdr:to>
    <xdr:sp macro="" textlink="">
      <xdr:nvSpPr>
        <xdr:cNvPr id="8" name="Flecha: hacia la izquierda 7">
          <a:hlinkClick xmlns:r="http://schemas.openxmlformats.org/officeDocument/2006/relationships" r:id="rId1"/>
          <a:extLst>
            <a:ext uri="{FF2B5EF4-FFF2-40B4-BE49-F238E27FC236}">
              <a16:creationId xmlns:a16="http://schemas.microsoft.com/office/drawing/2014/main" id="{A4A37EC3-3D1B-48F4-9F02-3822C04B5DBB}"/>
            </a:ext>
          </a:extLst>
        </xdr:cNvPr>
        <xdr:cNvSpPr/>
      </xdr:nvSpPr>
      <xdr:spPr>
        <a:xfrm>
          <a:off x="781050" y="2476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2</xdr:col>
      <xdr:colOff>47625</xdr:colOff>
      <xdr:row>0</xdr:row>
      <xdr:rowOff>133350</xdr:rowOff>
    </xdr:from>
    <xdr:to>
      <xdr:col>3</xdr:col>
      <xdr:colOff>1371600</xdr:colOff>
      <xdr:row>2</xdr:row>
      <xdr:rowOff>190500</xdr:rowOff>
    </xdr:to>
    <xdr:sp macro="" textlink="">
      <xdr:nvSpPr>
        <xdr:cNvPr id="6" name="Flecha: hacia la izquierda 5">
          <a:hlinkClick xmlns:r="http://schemas.openxmlformats.org/officeDocument/2006/relationships" r:id="rId1"/>
          <a:extLst>
            <a:ext uri="{FF2B5EF4-FFF2-40B4-BE49-F238E27FC236}">
              <a16:creationId xmlns:a16="http://schemas.microsoft.com/office/drawing/2014/main" id="{ABA6A5AF-7279-48C2-90D9-7E9BAFA8F9E6}"/>
            </a:ext>
          </a:extLst>
        </xdr:cNvPr>
        <xdr:cNvSpPr/>
      </xdr:nvSpPr>
      <xdr:spPr>
        <a:xfrm>
          <a:off x="1495425" y="1333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1</xdr:col>
      <xdr:colOff>9525</xdr:colOff>
      <xdr:row>1</xdr:row>
      <xdr:rowOff>142875</xdr:rowOff>
    </xdr:from>
    <xdr:to>
      <xdr:col>1</xdr:col>
      <xdr:colOff>2047875</xdr:colOff>
      <xdr:row>3</xdr:row>
      <xdr:rowOff>200025</xdr:rowOff>
    </xdr:to>
    <xdr:sp macro="" textlink="">
      <xdr:nvSpPr>
        <xdr:cNvPr id="6" name="Flecha: hacia la izquierda 5">
          <a:hlinkClick xmlns:r="http://schemas.openxmlformats.org/officeDocument/2006/relationships" r:id="rId1"/>
          <a:extLst>
            <a:ext uri="{FF2B5EF4-FFF2-40B4-BE49-F238E27FC236}">
              <a16:creationId xmlns:a16="http://schemas.microsoft.com/office/drawing/2014/main" id="{1A53BDE9-1C9A-44BF-9A8B-25B4C0A5CC37}"/>
            </a:ext>
          </a:extLst>
        </xdr:cNvPr>
        <xdr:cNvSpPr/>
      </xdr:nvSpPr>
      <xdr:spPr>
        <a:xfrm>
          <a:off x="1457325" y="33337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1</xdr:col>
      <xdr:colOff>57150</xdr:colOff>
      <xdr:row>1</xdr:row>
      <xdr:rowOff>47625</xdr:rowOff>
    </xdr:from>
    <xdr:to>
      <xdr:col>2</xdr:col>
      <xdr:colOff>47625</xdr:colOff>
      <xdr:row>2</xdr:row>
      <xdr:rowOff>295275</xdr:rowOff>
    </xdr:to>
    <xdr:sp macro="" textlink="">
      <xdr:nvSpPr>
        <xdr:cNvPr id="6" name="Flecha: hacia la izquierda 5">
          <a:hlinkClick xmlns:r="http://schemas.openxmlformats.org/officeDocument/2006/relationships" r:id="rId1"/>
          <a:extLst>
            <a:ext uri="{FF2B5EF4-FFF2-40B4-BE49-F238E27FC236}">
              <a16:creationId xmlns:a16="http://schemas.microsoft.com/office/drawing/2014/main" id="{16089019-3736-4141-A7FC-EC478DCD279F}"/>
            </a:ext>
          </a:extLst>
        </xdr:cNvPr>
        <xdr:cNvSpPr/>
      </xdr:nvSpPr>
      <xdr:spPr>
        <a:xfrm>
          <a:off x="1504950" y="23812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2</xdr:col>
      <xdr:colOff>28575</xdr:colOff>
      <xdr:row>2</xdr:row>
      <xdr:rowOff>180975</xdr:rowOff>
    </xdr:from>
    <xdr:to>
      <xdr:col>3</xdr:col>
      <xdr:colOff>1352550</xdr:colOff>
      <xdr:row>2</xdr:row>
      <xdr:rowOff>619125</xdr:rowOff>
    </xdr:to>
    <xdr:sp macro="" textlink="">
      <xdr:nvSpPr>
        <xdr:cNvPr id="7" name="Flecha: hacia la izquierda 6">
          <a:hlinkClick xmlns:r="http://schemas.openxmlformats.org/officeDocument/2006/relationships" r:id="rId1"/>
          <a:extLst>
            <a:ext uri="{FF2B5EF4-FFF2-40B4-BE49-F238E27FC236}">
              <a16:creationId xmlns:a16="http://schemas.microsoft.com/office/drawing/2014/main" id="{6BB97FDC-9C08-4B97-BE63-02399E733194}"/>
            </a:ext>
          </a:extLst>
        </xdr:cNvPr>
        <xdr:cNvSpPr/>
      </xdr:nvSpPr>
      <xdr:spPr>
        <a:xfrm>
          <a:off x="1476375" y="56197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1</xdr:col>
      <xdr:colOff>0</xdr:colOff>
      <xdr:row>1</xdr:row>
      <xdr:rowOff>161925</xdr:rowOff>
    </xdr:from>
    <xdr:to>
      <xdr:col>1</xdr:col>
      <xdr:colOff>2038350</xdr:colOff>
      <xdr:row>3</xdr:row>
      <xdr:rowOff>219075</xdr:rowOff>
    </xdr:to>
    <xdr:sp macro="" textlink="">
      <xdr:nvSpPr>
        <xdr:cNvPr id="6" name="Flecha: hacia la izquierda 5">
          <a:hlinkClick xmlns:r="http://schemas.openxmlformats.org/officeDocument/2006/relationships" r:id="rId1"/>
          <a:extLst>
            <a:ext uri="{FF2B5EF4-FFF2-40B4-BE49-F238E27FC236}">
              <a16:creationId xmlns:a16="http://schemas.microsoft.com/office/drawing/2014/main" id="{EC035B5C-60BD-4D31-80D4-E48DB6CC57D8}"/>
            </a:ext>
          </a:extLst>
        </xdr:cNvPr>
        <xdr:cNvSpPr/>
      </xdr:nvSpPr>
      <xdr:spPr>
        <a:xfrm>
          <a:off x="1447800" y="352425"/>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1</xdr:col>
      <xdr:colOff>57150</xdr:colOff>
      <xdr:row>1</xdr:row>
      <xdr:rowOff>57150</xdr:rowOff>
    </xdr:from>
    <xdr:to>
      <xdr:col>2</xdr:col>
      <xdr:colOff>47625</xdr:colOff>
      <xdr:row>2</xdr:row>
      <xdr:rowOff>304800</xdr:rowOff>
    </xdr:to>
    <xdr:sp macro="" textlink="">
      <xdr:nvSpPr>
        <xdr:cNvPr id="5" name="Flecha: hacia la izquierda 4">
          <a:hlinkClick xmlns:r="http://schemas.openxmlformats.org/officeDocument/2006/relationships" r:id="rId1"/>
          <a:extLst>
            <a:ext uri="{FF2B5EF4-FFF2-40B4-BE49-F238E27FC236}">
              <a16:creationId xmlns:a16="http://schemas.microsoft.com/office/drawing/2014/main" id="{B1ED9FA4-48DF-4E17-9C58-3590E547A81B}"/>
            </a:ext>
          </a:extLst>
        </xdr:cNvPr>
        <xdr:cNvSpPr/>
      </xdr:nvSpPr>
      <xdr:spPr>
        <a:xfrm>
          <a:off x="581025" y="2476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2</xdr:col>
      <xdr:colOff>19050</xdr:colOff>
      <xdr:row>0</xdr:row>
      <xdr:rowOff>133350</xdr:rowOff>
    </xdr:from>
    <xdr:to>
      <xdr:col>3</xdr:col>
      <xdr:colOff>1343025</xdr:colOff>
      <xdr:row>2</xdr:row>
      <xdr:rowOff>190500</xdr:rowOff>
    </xdr:to>
    <xdr:sp macro="" textlink="">
      <xdr:nvSpPr>
        <xdr:cNvPr id="5" name="Flecha: hacia la izquierda 4">
          <a:hlinkClick xmlns:r="http://schemas.openxmlformats.org/officeDocument/2006/relationships" r:id="rId1"/>
          <a:extLst>
            <a:ext uri="{FF2B5EF4-FFF2-40B4-BE49-F238E27FC236}">
              <a16:creationId xmlns:a16="http://schemas.microsoft.com/office/drawing/2014/main" id="{A3FEADBE-656D-471A-A64A-551FA9088A2C}"/>
            </a:ext>
          </a:extLst>
        </xdr:cNvPr>
        <xdr:cNvSpPr/>
      </xdr:nvSpPr>
      <xdr:spPr>
        <a:xfrm>
          <a:off x="1466850" y="1333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2</xdr:col>
      <xdr:colOff>9525</xdr:colOff>
      <xdr:row>0</xdr:row>
      <xdr:rowOff>133350</xdr:rowOff>
    </xdr:from>
    <xdr:to>
      <xdr:col>2</xdr:col>
      <xdr:colOff>2047875</xdr:colOff>
      <xdr:row>3</xdr:row>
      <xdr:rowOff>0</xdr:rowOff>
    </xdr:to>
    <xdr:sp macro="" textlink="">
      <xdr:nvSpPr>
        <xdr:cNvPr id="4" name="Flecha: hacia la izquierda 3">
          <a:hlinkClick xmlns:r="http://schemas.openxmlformats.org/officeDocument/2006/relationships" r:id="rId1"/>
          <a:extLst>
            <a:ext uri="{FF2B5EF4-FFF2-40B4-BE49-F238E27FC236}">
              <a16:creationId xmlns:a16="http://schemas.microsoft.com/office/drawing/2014/main" id="{9F4DA78D-E622-4E9F-8173-8211E4BEF2A7}"/>
            </a:ext>
          </a:extLst>
        </xdr:cNvPr>
        <xdr:cNvSpPr/>
      </xdr:nvSpPr>
      <xdr:spPr>
        <a:xfrm>
          <a:off x="1533525" y="13335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85.xml><?xml version="1.0" encoding="utf-8"?>
<xdr:wsDr xmlns:xdr="http://schemas.openxmlformats.org/drawingml/2006/spreadsheetDrawing" xmlns:a="http://schemas.openxmlformats.org/drawingml/2006/main">
  <xdr:twoCellAnchor>
    <xdr:from>
      <xdr:col>0</xdr:col>
      <xdr:colOff>752475</xdr:colOff>
      <xdr:row>0</xdr:row>
      <xdr:rowOff>0</xdr:rowOff>
    </xdr:from>
    <xdr:to>
      <xdr:col>2</xdr:col>
      <xdr:colOff>38100</xdr:colOff>
      <xdr:row>2</xdr:row>
      <xdr:rowOff>47625</xdr:rowOff>
    </xdr:to>
    <xdr:sp macro="" textlink="">
      <xdr:nvSpPr>
        <xdr:cNvPr id="4" name="Flecha: hacia la izquierda 3">
          <a:hlinkClick xmlns:r="http://schemas.openxmlformats.org/officeDocument/2006/relationships" r:id="rId1"/>
          <a:extLst>
            <a:ext uri="{FF2B5EF4-FFF2-40B4-BE49-F238E27FC236}">
              <a16:creationId xmlns:a16="http://schemas.microsoft.com/office/drawing/2014/main" id="{35EF6183-6A73-408E-A924-B2C9E88DC595}"/>
            </a:ext>
          </a:extLst>
        </xdr:cNvPr>
        <xdr:cNvSpPr/>
      </xdr:nvSpPr>
      <xdr:spPr>
        <a:xfrm>
          <a:off x="752475" y="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86.xml><?xml version="1.0" encoding="utf-8"?>
<xdr:wsDr xmlns:xdr="http://schemas.openxmlformats.org/drawingml/2006/spreadsheetDrawing" xmlns:a="http://schemas.openxmlformats.org/drawingml/2006/main">
  <xdr:twoCellAnchor>
    <xdr:from>
      <xdr:col>2</xdr:col>
      <xdr:colOff>0</xdr:colOff>
      <xdr:row>0</xdr:row>
      <xdr:rowOff>0</xdr:rowOff>
    </xdr:from>
    <xdr:to>
      <xdr:col>3</xdr:col>
      <xdr:colOff>1276350</xdr:colOff>
      <xdr:row>1</xdr:row>
      <xdr:rowOff>247650</xdr:rowOff>
    </xdr:to>
    <xdr:sp macro="" textlink="">
      <xdr:nvSpPr>
        <xdr:cNvPr id="4" name="Flecha: hacia la izquierda 3">
          <a:hlinkClick xmlns:r="http://schemas.openxmlformats.org/officeDocument/2006/relationships" r:id="rId1"/>
          <a:extLst>
            <a:ext uri="{FF2B5EF4-FFF2-40B4-BE49-F238E27FC236}">
              <a16:creationId xmlns:a16="http://schemas.microsoft.com/office/drawing/2014/main" id="{F76336F9-02A2-47CA-8096-814B91EA3A82}"/>
            </a:ext>
          </a:extLst>
        </xdr:cNvPr>
        <xdr:cNvSpPr/>
      </xdr:nvSpPr>
      <xdr:spPr>
        <a:xfrm>
          <a:off x="762000" y="0"/>
          <a:ext cx="2038350" cy="4381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87.xml><?xml version="1.0" encoding="utf-8"?>
<xdr:wsDr xmlns:xdr="http://schemas.openxmlformats.org/drawingml/2006/spreadsheetDrawing" xmlns:a="http://schemas.openxmlformats.org/drawingml/2006/main">
  <xdr:twoCellAnchor>
    <xdr:from>
      <xdr:col>0</xdr:col>
      <xdr:colOff>0</xdr:colOff>
      <xdr:row>0</xdr:row>
      <xdr:rowOff>514350</xdr:rowOff>
    </xdr:from>
    <xdr:to>
      <xdr:col>1</xdr:col>
      <xdr:colOff>0</xdr:colOff>
      <xdr:row>1</xdr:row>
      <xdr:rowOff>409575</xdr:rowOff>
    </xdr:to>
    <xdr:sp macro="" textlink="">
      <xdr:nvSpPr>
        <xdr:cNvPr id="3" name="Flecha: hacia la izquierda 2">
          <a:hlinkClick xmlns:r="http://schemas.openxmlformats.org/officeDocument/2006/relationships" r:id="rId1"/>
          <a:extLst>
            <a:ext uri="{FF2B5EF4-FFF2-40B4-BE49-F238E27FC236}">
              <a16:creationId xmlns:a16="http://schemas.microsoft.com/office/drawing/2014/main" id="{98079FD6-81C1-4E27-8743-025205D59BD3}"/>
            </a:ext>
          </a:extLst>
        </xdr:cNvPr>
        <xdr:cNvSpPr/>
      </xdr:nvSpPr>
      <xdr:spPr>
        <a:xfrm>
          <a:off x="0" y="224790"/>
          <a:ext cx="1525905" cy="41338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drawings/drawing88.xml><?xml version="1.0" encoding="utf-8"?>
<xdr:wsDr xmlns:xdr="http://schemas.openxmlformats.org/drawingml/2006/spreadsheetDrawing" xmlns:a="http://schemas.openxmlformats.org/drawingml/2006/main">
  <xdr:twoCellAnchor>
    <xdr:from>
      <xdr:col>0</xdr:col>
      <xdr:colOff>0</xdr:colOff>
      <xdr:row>0</xdr:row>
      <xdr:rowOff>514350</xdr:rowOff>
    </xdr:from>
    <xdr:to>
      <xdr:col>1</xdr:col>
      <xdr:colOff>733425</xdr:colOff>
      <xdr:row>1</xdr:row>
      <xdr:rowOff>409575</xdr:rowOff>
    </xdr:to>
    <xdr:sp macro="" textlink="">
      <xdr:nvSpPr>
        <xdr:cNvPr id="4" name="Flecha: hacia la izquierda 3">
          <a:hlinkClick xmlns:r="http://schemas.openxmlformats.org/officeDocument/2006/relationships" r:id="rId1"/>
          <a:extLst>
            <a:ext uri="{FF2B5EF4-FFF2-40B4-BE49-F238E27FC236}">
              <a16:creationId xmlns:a16="http://schemas.microsoft.com/office/drawing/2014/main" id="{78B9BD84-8518-4209-B29B-EC49A116B2B0}"/>
            </a:ext>
          </a:extLst>
        </xdr:cNvPr>
        <xdr:cNvSpPr/>
      </xdr:nvSpPr>
      <xdr:spPr>
        <a:xfrm>
          <a:off x="0" y="514350"/>
          <a:ext cx="2038350" cy="6286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b="1"/>
            <a:t>Regresar a Indice</a:t>
          </a:r>
          <a:r>
            <a:rPr lang="es-CR" sz="1100" b="1" baseline="0"/>
            <a:t> de Archivos</a:t>
          </a:r>
          <a:endParaRPr lang="es-CR" sz="1100" b="1"/>
        </a:p>
      </xdr:txBody>
    </xdr:sp>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bccr.sharepoint.com/sites/SUGEF-InformacionCreditoGarantias/Shared%20Documents/General/SGF-14-21/Publicaciones%20documentos%20Proyecto%20NEC/04_Publicacion%2029%20setiembre%202023/Manual_Operaciones_Credito_CONASSIF_14_21_V4_post_al%2026_etiembre%20set_23%204ta.xlsm" TargetMode="External"/><Relationship Id="rId2" Type="http://schemas.microsoft.com/office/2019/04/relationships/externalLinkLongPath" Target="https://bccr.sharepoint.com/sites/SUGEF-InformacionCreditoGarantias/Shared%20Documents/General/SGF-14-21/Publicaciones%20documentos%20Proyecto%20NEC/04_Publicacion%2029%20setiembre%202023/Manual_Operaciones_Credito_CONASSIF_14_21_V4_post_al%2026_etiembre%20set_23%204ta.xlsm?75FBFE53" TargetMode="External"/><Relationship Id="rId1" Type="http://schemas.openxmlformats.org/officeDocument/2006/relationships/externalLinkPath" Target="file:///\\75FBFE53\Manual_Operaciones_Credito_CONASSIF_14_21_V4_post_al%2026_etiembre%20set_23%204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nual_Operaciones_Credito_CONASSIF_14_2021_V1%20(3%20oct_09_am).xlsm" TargetMode="External"/></Relationships>
</file>

<file path=xl/externalLinks/_rels/externalLink3.xml.rels><?xml version="1.0" encoding="UTF-8" standalone="yes"?>
<Relationships xmlns="http://schemas.openxmlformats.org/package/2006/relationships"><Relationship Id="rId2" Type="http://schemas.microsoft.com/office/2019/04/relationships/externalLinkLongPath" Target="https://bccr.sharepoint.com/sites/SUGEF-InformacionCreditoGarantias/Shared%20Documents/Dcto.%20SICVECA%20modif.%20sgda.%20version/Documento%20Garant&#237;as/Garant&#237;as%20para%20publicar/Manual_Garantias_Credito_CONASSIF_14_2021_V1.2_Pubicar.xlsm?A411764E" TargetMode="External"/><Relationship Id="rId1" Type="http://schemas.openxmlformats.org/officeDocument/2006/relationships/externalLinkPath" Target="file:///\\A411764E\Manual_Garantias_Credito_CONASSIF_14_2021_V1.2_Pubica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os%20Usuarios/Sanchezcr/Downloads/Manual_Operaciones_Credito_CONASSIF_14_21_V4_1_post_al%2029_set%20(1).xlsm" TargetMode="External"/></Relationships>
</file>

<file path=xl/externalLinks/_rels/externalLink5.xml.rels><?xml version="1.0" encoding="UTF-8" standalone="yes"?>
<Relationships xmlns="http://schemas.openxmlformats.org/package/2006/relationships"><Relationship Id="rId2" Type="http://schemas.microsoft.com/office/2019/04/relationships/externalLinkLongPath" Target="https://bccr.sharepoint.com/sites/SUGEF-InformacionCreditoGarantias/Shared%20Documents/General/SGF-14-21/Publicaciones%20documentos%20Proyecto%20NEC/05_Publicacion_Julio_2024/Manual_Operaciones_Credito_CONASSIF_14_21_V4_(VERSION%204).xlsm?39A58A6E" TargetMode="External"/><Relationship Id="rId1" Type="http://schemas.openxmlformats.org/officeDocument/2006/relationships/externalLinkPath" Target="file:///\\39A58A6E\Manual_Operaciones_Credito_CONASSIF_14_21_V4_(VERSION%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Comentarios. revisión para publ"/>
      <sheetName val="INDICE_inventario"/>
      <sheetName val="TABLAS"/>
      <sheetName val="Codigos_desplega"/>
      <sheetName val="aspectos a considerar para camb"/>
      <sheetName val="Cmpartivo num. Arch Operaciones"/>
      <sheetName val="Control_CRMs_entidades"/>
      <sheetName val="Indice Archivos"/>
      <sheetName val="Ctrl_cambio_vrs_04_post_27 jul"/>
      <sheetName val="BITACORA vrs 4 a partir 27 jul"/>
      <sheetName val="BITACORA vrs 3 al 26 jul 23"/>
      <sheetName val="Ctrl_cambio_al 26 julio 20223"/>
      <sheetName val="Control de cambios vrs 2"/>
      <sheetName val="BITACORA (vrs 2)"/>
      <sheetName val="BITACORA"/>
      <sheetName val="Listas"/>
      <sheetName val="PROV CAN DIST"/>
      <sheetName val="AE"/>
      <sheetName val="OBSERVACIONES"/>
      <sheetName val="EjemplosProduccion"/>
      <sheetName val="Tabla_Tipo_Mitigador"/>
      <sheetName val="Tabla_Tipo_Mitigador (origi)"/>
      <sheetName val="Tabla_Entidades sector público"/>
      <sheetName val="Tabla_Entidad_Autorizada_SBD"/>
      <sheetName val="Tablas Provinc. Cantón Distrito"/>
      <sheetName val="Tipo_Operador_SBD"/>
      <sheetName val="Entidad en revisión"/>
      <sheetName val="CATEGORIA_RIESGO"/>
      <sheetName val="TIPO_MONEDA"/>
      <sheetName val="EQUIV_CALIF_AGENCIA_CALIFICADOR"/>
      <sheetName val="TASA_INCUMPLIMIENTO"/>
      <sheetName val="TIPO_COLATERAL_REAL"/>
      <sheetName val="TIPO_COLATERAL_FINANCIERO"/>
      <sheetName val="1_GENERALIDADES"/>
      <sheetName val="Control de cambios vrs 3"/>
      <sheetName val="1_GENERALIDADES CAMPOS"/>
      <sheetName val="1_GENERALIDADES XML"/>
      <sheetName val="1_GENERALIDADES VALIDACIONES"/>
      <sheetName val="5101__DEUDORES_ESTRUCTURA"/>
      <sheetName val="5101_DEUDORES_DESCRIPCION"/>
      <sheetName val="5101_DEUDORES_VALIDACIONES.."/>
      <sheetName val="5102_INGRESO_DEUDORES_ESTRUCT"/>
      <sheetName val="5102_INGRESO_DEUDORES_DESCRIP"/>
      <sheetName val="5102_INGRESO_DEUDORES_VALIDACI"/>
      <sheetName val="5103_OPERACIONES_ESTRUCTURA"/>
      <sheetName val="4_OPE_ESTRUCTURA_vrs 28 jul"/>
      <sheetName val="5103_OPERACIONES_DESCRIPCION"/>
      <sheetName val="5103_OPERACIONES_VALIDACIO"/>
      <sheetName val="4_OPERACIONES_VALIDACIONES(ante"/>
      <sheetName val="5104_ORIGEN RECURSOS ESTRUCTURA"/>
      <sheetName val="5104_ORIGEN_RECURSOS_DESCRIPC"/>
      <sheetName val="5104_ORIGEN_RECURSOS_VALIDACI"/>
      <sheetName val="5105_ACTIVIDAD_ECONOMICA_ESTRUC"/>
      <sheetName val="5105_ACTIVIDAD_ECONOMICA_DESCRI"/>
      <sheetName val="5105_ACTIVIDAD ECONOMICA_VALID"/>
      <sheetName val="5106_NATURALEZA GASTO_ESTRUC"/>
      <sheetName val="5106_NATURALEZA_GASTO_DESCRIPCI"/>
      <sheetName val="5106_NATURALEZA_GASTO_VALIDACI"/>
      <sheetName val="5107_CUENTAS POR COBRAR_ESTRUC"/>
      <sheetName val="5107_CUENTAS_COBRAR_DESCRIPCI"/>
      <sheetName val="5107_CUENTAS_COBRAR_VALIDACI"/>
      <sheetName val="5108_CREDITOS SINDICADOS_ESTRUC"/>
      <sheetName val="5108_CREDITO_SINDICADO_DESCRIP"/>
      <sheetName val="5108_CREDITO_SINDICADO_VALIDACI"/>
      <sheetName val="5109_CODEUDORES_ESTRUCT"/>
      <sheetName val="5109_CODEUDORES_DESCRIP"/>
      <sheetName val="5109_CODEUDORES_VALIDACI"/>
      <sheetName val="5110_MODIFICACIONES ESTRUC"/>
      <sheetName val="5110_MODIFICACIONES_DESCRIPCI"/>
      <sheetName val="5110_MODIFICACIONES_VALIDACI"/>
      <sheetName val="5111_COMPRADAS_ESTRUCTURA"/>
      <sheetName val="5111_COMPRADAS_DESCRIPCIONES"/>
      <sheetName val="5111_COMPRADAS_VALIDACIONES"/>
      <sheetName val="5112_CAMBIO CLIMATICO ESTRUCTU"/>
      <sheetName val="5112_CAMBIO_CLIMATICO_DESCRIPCI"/>
      <sheetName val="5112_CAMBIO_CLIMATICO_VALIDACI"/>
      <sheetName val="5113_GARANTIAS OPERACIONES ESTR"/>
      <sheetName val="5113_GARANTIAS_OPERACIONES_DESC"/>
      <sheetName val="13_Garantias Operac Validacio"/>
      <sheetName val="5113_GARANTIA_OPERACIONES_VALI"/>
      <sheetName val="5114 OPE_BIENES REALIZA_ESTRUCT"/>
      <sheetName val="5114 OPE_BIENES_REALIZA_DESCR"/>
      <sheetName val="5114 OPE_BIENES_REALIZA_VALID"/>
      <sheetName val="5115_FIDEICOMISOS_ESTRUCTURA"/>
      <sheetName val="5115_FIDEICOMISOS_DESCRIPCIONES"/>
      <sheetName val="5115_FIDEICOMISOS_VALIDACIONES"/>
      <sheetName val="5116_BIEN REALIZ NO REPO ESTRUC"/>
      <sheetName val="5116_BIEN REALIZ NO REPO DESCRI"/>
      <sheetName val="5116_BIEN REALIZ NO REPO VALIDA"/>
      <sheetName val="5117_BIEN REALIZ ESTRUC"/>
      <sheetName val="5117_BIENE REALIZAB DESCRIP"/>
      <sheetName val="5117_BIEN REALIZAB VALIDAC"/>
      <sheetName val="5118_GRAVAMENES_ESTRUCTU"/>
      <sheetName val="5118_GRAVAMENES_DESCRIPCIONES"/>
      <sheetName val="5118_GRAVAMENES_VALIDACIONES"/>
      <sheetName val="5119_CxC NO ASOCIADAS ESTRUCTU"/>
      <sheetName val="5119_CxC NO ASOCIADAS DESCRIPC"/>
      <sheetName val="5119_CxC NO ASOCIADAS VALIDAC"/>
      <sheetName val="5120_CUOTAS ATRASADAS ESTRUCT"/>
      <sheetName val="5120_CUOTAS ATRASADAS DESCRIP"/>
      <sheetName val="5120_CUOTAS ATRASADAS VALIDACI"/>
      <sheetName val="5121_NO_REPORTADAS_ESTRUCTURA"/>
      <sheetName val="5121_NO_REPORTADAS_DESCRIPCION"/>
      <sheetName val="5121_NO_REPORTADAS_VALIDACION"/>
      <sheetName val="5122_GARANTI_Mobiliaria_Estruct"/>
      <sheetName val="5122_No.Gtia_Mobiliara_Descrip"/>
      <sheetName val="5122_NO.Gtia_Mobiliaria_Validac"/>
      <sheetName val="Manual_Operaciones_Credito_CON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de cambios, v1"/>
      <sheetName val="Códigos"/>
      <sheetName val="Codigos_desplega"/>
      <sheetName val="BITACORA"/>
      <sheetName val="OBSERVACIONES"/>
      <sheetName val="Listas"/>
      <sheetName val="PROV CAN DIST"/>
      <sheetName val="AE"/>
      <sheetName val="TABLAS"/>
      <sheetName val="INDICE"/>
      <sheetName val="EjemplosProduccion"/>
      <sheetName val="PROVINCIA CANTON DISTRITO"/>
      <sheetName val="Tipo_Operador_SBD"/>
      <sheetName val="Operadores Autorizados SBD"/>
      <sheetName val="Entidad en revisión"/>
      <sheetName val="CATEGORIA_RIESGO"/>
      <sheetName val="TIPO_MONEDA"/>
      <sheetName val="EQUIV_CALIF_AGENCIA_CALIFICADOR"/>
      <sheetName val="TASA_INCUMPLIMIENTO"/>
      <sheetName val="1_GENERALIDADES"/>
      <sheetName val="1_GENERALIDADES XML"/>
      <sheetName val="1_GENERALIDADES CAMPOS"/>
      <sheetName val="1_GENERALIDADES VALIDACIONES"/>
      <sheetName val="2_DEUDORES_ESTRUCTURA"/>
      <sheetName val="2_DEUDORES_DESCRIPCION"/>
      <sheetName val="2_DEUDORES_VALIDACIONES"/>
      <sheetName val="3_INGRESO_DEUDORES_DESCRIPCION"/>
      <sheetName val="3_INGRESO_DEUDORES_ESTRUCTURA"/>
      <sheetName val="3_INGRESO_DEUDORES_VALIDACIONES"/>
      <sheetName val="4_OPERACIONES_ESTRUCTURA"/>
      <sheetName val="4_OPE_ESTRUCTURA_vrs 28 jul"/>
      <sheetName val="4_OPERACIONES_DESCRIPCION"/>
      <sheetName val="4_OPERACIONES_VALIDACIONES (2)"/>
      <sheetName val="4_OPERACIONES_VALIDACIONES(ante"/>
      <sheetName val="5_ACTIVIDAD_ECONOMICA_ESTRUCTUR"/>
      <sheetName val="5_ACTIVIDAD_ECONOMICA_DESCRIPCI"/>
      <sheetName val="5_ACTIVIDAD ECONOMICA_VALIDACIO"/>
      <sheetName val="6_NATURALEZA GASTO_ESTRUCTURA"/>
      <sheetName val="6_NATURALEZA_GASTO_DESCRIPCIONE"/>
      <sheetName val="6_NATURALEZA_GASTO_VALIDACIONES"/>
      <sheetName val="7_CUENTAS POR COBRAR_ESTRUCTURA"/>
      <sheetName val="7_CUENTAS_COBRAR_DESCRIPCIONES"/>
      <sheetName val="7_CUENTAS_COBRAR_VALIDACIONES"/>
      <sheetName val="8_ORIGEN RECURSOS ESTRUCTURA"/>
      <sheetName val="8_ORIGEN_RECURSOS_DESCRIPCIONES"/>
      <sheetName val="8_ORIGEN_RECURSOS_VALIDACIONES"/>
      <sheetName val="9_CREDITOS SINDICADOS_ESTRUCTUR"/>
      <sheetName val="9_CREDITO_SINDICADO_DESCRIPCION"/>
      <sheetName val="9_CREDITO_SINDICADO_VALIDACIONE"/>
      <sheetName val="10_CODEUDORES_ESTRUCTURA"/>
      <sheetName val="10_CODEUDORES_DESCRIPCION"/>
      <sheetName val="10_CODEUDORES_VALIDACIONES"/>
      <sheetName val="11_MODIFICACIONES ESTRUCTURA"/>
      <sheetName val="11_MODIFICACIONES_DESCRIPCIONES"/>
      <sheetName val="11_MODIFICACIONES_VALIDACIONES"/>
      <sheetName val="12_COMPRADAS_ESTRUCTURA"/>
      <sheetName val="12_COMPRADAS_DESCRIPCIONES"/>
      <sheetName val="12_COMPRADAS_VALIDACIONES"/>
      <sheetName val="13_GARANTIAS OPERACIONES ESTRUC"/>
      <sheetName val="13_GARANTIAS_OPERACIONES_DESCRI"/>
      <sheetName val="13_GARANTIA_OPERACIONES_VALIDAC"/>
      <sheetName val="13_Garantias Operac Validacio"/>
      <sheetName val="14.1 OPE_BIENES REALIZA_ESTRUCT"/>
      <sheetName val="14.1 OPE_BIENES_REALIZA_DESCRIP"/>
      <sheetName val="14.1 OPE_BIENES_REALIZA_VALIDAC"/>
      <sheetName val="14.2 BIEN REALIZ ESTRUC"/>
      <sheetName val="14.2 BIENE REALIZAB DESCRIP"/>
      <sheetName val="14.2 BIEN REALIZAB VALIDAC"/>
      <sheetName val="14.3 BIEN REALIZ NO REPO ESTRUC"/>
      <sheetName val="14.3 BIEN REALIZ NO REPO DESCRI"/>
      <sheetName val="14.3 BIEN REALIZ NO REPO VALIDA"/>
      <sheetName val="15_FIDEICOMISOS_ESTRUCTURA"/>
      <sheetName val="15_FIDEICOMISOS_DESCRIPCIONES"/>
      <sheetName val="15_FIDEICOMISOS_VALIDACIONES"/>
      <sheetName val="16_CAMBIO CLIMATICO ESTRUCTURA"/>
      <sheetName val="16_CAMBIO_CLIMATICO_DESCRIPCION"/>
      <sheetName val="16_CAMBIO_CLIMATICO_VALIDACIONE"/>
      <sheetName val="17_GRAVAMENES_ESTRUCTURA"/>
      <sheetName val="17_GRAVAMENES_DESCRIPCIONES"/>
      <sheetName val="17_GRAVAMENES_VALIDACIONES"/>
      <sheetName val="18. CxC NO ASOCIADAS ESTRUCTURA"/>
      <sheetName val="18. CxC NO ASOCIADAS DESCRIPCIO"/>
      <sheetName val="18. CxC NO ASOCIADAS VALIDACION"/>
      <sheetName val="19. CUOTAS ATRASADAS ESTRUCTURA"/>
      <sheetName val="19. CUOTAS ATRASADAS DESCRIPCIO"/>
      <sheetName val="19. CUOTAS ATRASADAS VALIDACION"/>
      <sheetName val="20.NO_REPORTADAS_ESTRUCTURA"/>
      <sheetName val="20.NO_REPORTADAS_DESCRIPCION"/>
      <sheetName val="20.NO_REPORTADAS_VALIDACION"/>
      <sheetName val="21.NO.Gtia_Mobiliaria_Estruct"/>
      <sheetName val="21_No.Gtia_Mobiliara_Descripcio"/>
      <sheetName val="21_NO.Gtia_Mobiliaria_Validac"/>
      <sheetName val="Manual_Operaciones_Credito_CON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sheetData sheetId="79" refreshError="1"/>
      <sheetData sheetId="80" refreshError="1"/>
      <sheetData sheetId="8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Cambios_p_public_ V (2)"/>
      <sheetName val="Indice Archivos"/>
      <sheetName val="INDICE_inventario"/>
      <sheetName val="Listas_control cambio"/>
      <sheetName val="Control Cambios_p_public_ V1"/>
      <sheetName val="BITACORA"/>
      <sheetName val="OBSERVACIONES"/>
      <sheetName val="Listas"/>
      <sheetName val="TABLAS"/>
      <sheetName val="TIPO_MONEDA"/>
      <sheetName val="TIPO_COLATERAL_REAL"/>
      <sheetName val="TIPO_COLATERAL_FINANCIERO"/>
      <sheetName val="EQUIV_CALIF_AGENCIA_CALIFICADOR"/>
      <sheetName val="01_Generalidades_Estructura"/>
      <sheetName val="01_Generalidades_Campos"/>
      <sheetName val="01_Generalidades_Validaciones"/>
      <sheetName val="5201_Polizas_Estructura"/>
      <sheetName val="5201_Polizas Descripcion"/>
      <sheetName val="5201_Polizas Validaciones"/>
      <sheetName val="5202_Cartas Credito_Estructura"/>
      <sheetName val="5202_Cartas Credito_Descripcion"/>
      <sheetName val="5202_Cartas Credito_Validac "/>
      <sheetName val="5203_Cedidas_Estructura"/>
      <sheetName val="5203_Cedidas_Descripcion"/>
      <sheetName val="5203_Cedidas_Validaciones"/>
      <sheetName val="5204_Fiduciarias_Estructura"/>
      <sheetName val="5204_Fiduciarias_Descripcion"/>
      <sheetName val="5204_Fiduciarias_Validaciones"/>
      <sheetName val="5205_Reales_Estructura"/>
      <sheetName val="5205_Reales_Descripcion"/>
      <sheetName val="5205_Reales_Validaciones"/>
      <sheetName val="5206_Valores Estructura"/>
      <sheetName val="5206_Valores_Descripcion"/>
      <sheetName val="5206_Valores_Validaciones"/>
      <sheetName val="Manual_Garantias_Credito_CONASS"/>
    </sheetNames>
    <definedNames>
      <definedName name="Mostrar_frmHoja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entarios. revisión para publ"/>
      <sheetName val="INDICE_inventario"/>
      <sheetName val="TABLAS"/>
      <sheetName val="Codigos_desplega"/>
      <sheetName val="aspectos a considerar para camb"/>
      <sheetName val="Cmpartivo num. Arch Operaciones"/>
      <sheetName val="Control_CRMs_entidades"/>
      <sheetName val="Indice Archivos"/>
      <sheetName val="Ctrl_cambio_vrs_05_post_29 set"/>
      <sheetName val="BITACORA"/>
      <sheetName val="Listas"/>
      <sheetName val="PROV CAN DIST"/>
      <sheetName val="AE"/>
      <sheetName val="OBSERVACIONES"/>
      <sheetName val="EjemplosProduccion"/>
      <sheetName val="Tabla_Tipo_Mitigador"/>
      <sheetName val="Tabla_Tipo_Mitigador (origi)"/>
      <sheetName val="Tabla_Entidades sector público"/>
      <sheetName val="Tabla_Entidad_Autorizada_SBD"/>
      <sheetName val="Tablas Provinc. Cantón Distrito"/>
      <sheetName val="Tipo_Operador_SBD"/>
      <sheetName val="Entidad en revisión"/>
      <sheetName val="CATEGORIA_RIESGO"/>
      <sheetName val="TIPO_MONEDA"/>
      <sheetName val="EQUIV_CALIF_AGENCIA_CALIFICADOR"/>
      <sheetName val="TASA_INCUMPLIMIENTO"/>
      <sheetName val="TIPO_COLATERAL_REAL"/>
      <sheetName val="TIPO_COLATERAL_FINANCIERO"/>
      <sheetName val="1_GENERALIDADES"/>
      <sheetName val="Control de cambios vrs 3"/>
      <sheetName val="1_GENERALIDADES XML"/>
      <sheetName val="1_GENERALIDADES CAMPOS"/>
      <sheetName val="1_GENERALIDADES VALIDACIONES"/>
      <sheetName val="5101__DEUDORES_ESTRUCTURA"/>
      <sheetName val="5101_DEUDORES_DESCRIPCION"/>
      <sheetName val="5101_DEUDORES_VALIDACIONES.."/>
      <sheetName val="5102_INGRESO_DEUDORES_ESTRUCT"/>
      <sheetName val="5102_INGRESO_DEUDORES_DESCRIP"/>
      <sheetName val="5102_INGRESO_DEUDORES_VALIDACI"/>
      <sheetName val="5103_OPERACIONES_ESTRUCTURA"/>
      <sheetName val="4_OPE_ESTRUCTURA_vrs 28 jul"/>
      <sheetName val="5103_OPERACIONES_DESCRIPCION"/>
      <sheetName val="5103_OPERACIONES_VALIDACIO"/>
      <sheetName val="4_OPERACIONES_VALIDACIONES(ante"/>
      <sheetName val="5104_ORIGEN RECURSOS ESTRUCTURA"/>
      <sheetName val="5104_ORIGEN_RECURSOS_DESCRIPC"/>
      <sheetName val="5104_ORIGEN_RECURSOS_VALIDACI"/>
      <sheetName val="5105_ACTIVIDAD_ECONOMICA_ESTRUC"/>
      <sheetName val="5105_ACTIVIDAD_ECONOMICA_DESCRI"/>
      <sheetName val="5105_ACTIVIDAD ECONOMICA_VALID"/>
      <sheetName val="5106_NATURALEZA GASTO_ESTRUC"/>
      <sheetName val="5106_NATURALEZA_GASTO_DESCRIPCI"/>
      <sheetName val="5106_NATURALEZA_GASTO_VALIDACI"/>
      <sheetName val="5107_CUENTAS POR COBRAR_ESTRUC"/>
      <sheetName val="5107_CUENTAS_COBRAR_DESCRIPCI"/>
      <sheetName val="5107_CUENTAS_COBRAR_VALIDACI"/>
      <sheetName val="5108_CREDITOS SINDICADOS_ESTRUC"/>
      <sheetName val="5108_CREDITO_SINDICADO_DESCRIP"/>
      <sheetName val="5108_CREDITO_SINDICADO_VALIDACI"/>
      <sheetName val="5109_CODEUDORES_ESTRUCT"/>
      <sheetName val="5109_CODEUDORES_DESCRIP"/>
      <sheetName val="5109_CODEUDORES_VALIDAC"/>
      <sheetName val="5110_MODIFICACIONES ESTRUC"/>
      <sheetName val="5110_MODIFICACIONES_DESCRIPCI"/>
      <sheetName val="5110_MODIFICACIONES_VALIDACIONE"/>
      <sheetName val="5111_COMPRADAS_ESTRUCTURA"/>
      <sheetName val="5111_COMPRADAS_DESCRIPCIONES"/>
      <sheetName val="5111_COMPRADAS_VALIDACIONES"/>
      <sheetName val="5112_CAMBIO CLIMATICO ESTRUCTU"/>
      <sheetName val="5112_CAMBIO_CLIMATICO_DESCRIPCI"/>
      <sheetName val="5112_CAMBIO_CLIMATICO_VALIDACIO"/>
      <sheetName val="5113_GARANTIAS OPERACIONES ESTR"/>
      <sheetName val="5113_GARANTIAS_OPERACIONES_DESC"/>
      <sheetName val="13_Garantias Operac Validacio"/>
      <sheetName val="5113_GARANTIA_OPERACIONES_VALI"/>
      <sheetName val="5114 OPE_BIENES REALIZA_ESTRUCT"/>
      <sheetName val="5114 OPE_BIENES_REALIZA_DESCR"/>
      <sheetName val="5114 OPE_BIENES_REALIZA_VALID"/>
      <sheetName val="5115_FIDEICOMISOS_ESTRUCTURA"/>
      <sheetName val="5115_FIDEICOMISOS_DESCRIPCIONES"/>
      <sheetName val="5115_FIDEICOMISOS_VALIDACIONES"/>
      <sheetName val="5116_BIEN REALIZ NO REPO ESTRUC"/>
      <sheetName val="5116_BIEN REALIZ NO REPO DESCRI"/>
      <sheetName val="5116_BIEN REALIZ NO REPO VALIDA"/>
      <sheetName val="5117_BIEN REALIZ ESTRUC"/>
      <sheetName val="5117_BIENE REALIZAB DESCRIP"/>
      <sheetName val="5117_BIEN REALIZAB VALIDAC"/>
      <sheetName val="5118_GRAVAMENES_ESTRUCTU"/>
      <sheetName val="5118_GRAVAMENES_DESCRIPCIONES"/>
      <sheetName val="5118_GRAVAMENES_VALIDACIONES"/>
      <sheetName val="5119_CxC NO ASOCIADAS ESTRUCTU"/>
      <sheetName val="5119_CxC NO ASOCIADAS DESCRIPC"/>
      <sheetName val="5119_CxC NO ASOCIADAS VALIDAC"/>
      <sheetName val="5120_CUOTAS ATRASADAS ESTRUCT"/>
      <sheetName val="5120_CUOTAS ATRASADAS DESCRIP"/>
      <sheetName val="5120_CUOTAS ATRASADAS VALIDACI"/>
      <sheetName val="5121_NO_REPORTADAS_ESTRUCTURA"/>
      <sheetName val="5121_NO_REPORTADAS_DESCRIPCION"/>
      <sheetName val="5121_NO_REPORTADAS_VALIDACION"/>
      <sheetName val="5122_GARANTI_Mobiliaria_Estruct"/>
      <sheetName val="5122_No.Gtia_Mobiliara_Descrip"/>
      <sheetName val="5122_NO.Gtia_Mobiliaria_Validac"/>
      <sheetName val="Manual_Operaciones_Credito_CON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row r="5">
          <cell r="A5" t="str">
            <v>Numeración en publicación  anterior</v>
          </cell>
          <cell r="B5" t="str">
            <v>Apartado</v>
          </cell>
        </row>
      </sheetData>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row r="24">
          <cell r="A24" t="str">
            <v>Integridad</v>
          </cell>
          <cell r="B24" t="str">
            <v>Implícita en la Definición del Campo XML</v>
          </cell>
        </row>
      </sheetData>
      <sheetData sheetId="99" refreshError="1"/>
      <sheetData sheetId="100" refreshError="1"/>
      <sheetData sheetId="101" refreshError="1"/>
      <sheetData sheetId="10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entarios. revisión para publ"/>
      <sheetName val="INDICE_inventario"/>
      <sheetName val="TABLAS"/>
      <sheetName val="Codigos_desplega"/>
      <sheetName val="aspectos a considerar para camb"/>
      <sheetName val="Cmpartivo num. Arch Operaciones"/>
      <sheetName val="Control_CRMs_entidades"/>
      <sheetName val="Indice Archivos"/>
      <sheetName val="Ctrl_cambio_vrs_04_post_27 jul"/>
      <sheetName val="BITACORA vrs 4 a partir 27 jul"/>
      <sheetName val="BITACORA vrs 3 al 26 jul 23"/>
      <sheetName val="Ctrl_cambio_al 26 julio 20223"/>
      <sheetName val="Control de cambios vrs 2"/>
      <sheetName val="BITACORA (vrs 2)"/>
      <sheetName val="BITACORA"/>
      <sheetName val="Listas"/>
      <sheetName val="PROV CAN DIST"/>
      <sheetName val="AE"/>
      <sheetName val="OBSERVACIONES"/>
      <sheetName val="EjemplosProduccion"/>
      <sheetName val="Tabla_Tipo_Mitigador"/>
      <sheetName val="Tabla_Tipo_Mitigador (origi)"/>
      <sheetName val="Tabla_Entidades sector público"/>
      <sheetName val="Tabla_Entidad_Autorizada_SBD"/>
      <sheetName val="Tablas Provinc. Cantón Distrito"/>
      <sheetName val="Tipo_Operador_SBD"/>
      <sheetName val="Entidad en revisión"/>
      <sheetName val="CATEGORIA_RIESGO"/>
      <sheetName val="TIPO_MONEDA"/>
      <sheetName val="EQUIV_CALIF_AGENCIA_CALIFICADOR"/>
      <sheetName val="TASA_INCUMPLIMIENTO"/>
      <sheetName val="TIPO_COLATERAL_REAL"/>
      <sheetName val="TIPO_COLATERAL_FINANCIERO"/>
      <sheetName val="1_GENERALIDADES"/>
      <sheetName val="Control de cambios vrs 3"/>
      <sheetName val="1_GENERALIDADES CAMPOS"/>
      <sheetName val="1_GENERALIDADES XML"/>
      <sheetName val="1_GENERALIDADES VALIDACIONES"/>
      <sheetName val="5101__DEUDORES_ESTRUCTURA"/>
      <sheetName val="5101_DEUDORES_DESCRIPCION"/>
      <sheetName val="5101_DEUDORES_VALIDACIONES.."/>
      <sheetName val="5102_INGRESO_DEUDORES_ESTRUCT"/>
      <sheetName val="5102_INGRESO_DEUDORES_DESCRIP"/>
      <sheetName val="5102_INGRESO_DEUDORES_VALIDACI"/>
      <sheetName val="5103_OPERACIONES_ESTRUCTURA"/>
      <sheetName val="4_OPE_ESTRUCTURA_vrs 28 jul"/>
      <sheetName val="5103_OPERACIONES_DESCRIPCION"/>
      <sheetName val="5103_OPERACIONES_VALIDACIO"/>
      <sheetName val="4_OPERACIONES_VALIDACIONES(ante"/>
      <sheetName val="5104_ORIGEN RECURSOS ESTRUCTURA"/>
      <sheetName val="5104_ORIGEN_RECURSOS_DESCRIPC"/>
      <sheetName val="5104_ORIGEN_RECURSOS_VALIDACI"/>
      <sheetName val="5105_ACTIVIDAD_ECONOMICA_ESTRUC"/>
      <sheetName val="5105_ACTIVIDAD_ECONOMICA_DESCRI"/>
      <sheetName val="5105_ACTIVIDAD ECONOMICA_VALID"/>
      <sheetName val="5106_NATURALEZA GASTO_ESTRUC"/>
      <sheetName val="5106_NATURALEZA_GASTO_DESCRIPCI"/>
      <sheetName val="5106_NATURALEZA_GASTO_VALIDACI"/>
      <sheetName val="5107_CUENTAS POR COBRAR_ESTRUC"/>
      <sheetName val="5107_CUENTAS_COBRAR_DESCRIPCI"/>
      <sheetName val="5107_CUENTAS_COBRAR_VALIDACI"/>
      <sheetName val="5108_CREDITOS SINDICADOS_ESTRUC"/>
      <sheetName val="5108_CREDITO_SINDICADO_DESCRIP"/>
      <sheetName val="5108_CREDITO_SINDICADO_VALIDACI"/>
      <sheetName val="5109_CODEUDORES_ESTRUCT"/>
      <sheetName val="5109_CODEUDORES_DESCRIP"/>
      <sheetName val="5109_CODEUDORES_VALIDACI"/>
      <sheetName val="5110_MODIFICACIONES ESTRUC"/>
      <sheetName val="5110_MODIFICACIONES_DESCRIPCI"/>
      <sheetName val="5110_MODIFICACIONES_VALIDACI"/>
      <sheetName val="5111_COMPRADAS_ESTRUCTURA"/>
      <sheetName val="5111_COMPRADAS_DESCRIPCIONES"/>
      <sheetName val="5111_COMPRADAS_VALIDACIONES"/>
      <sheetName val="5112_CAMBIO CLIMATICO ESTRUCTU"/>
      <sheetName val="5112_CAMBIO_CLIMATICO_DESCRIPCI"/>
      <sheetName val="5112_CAMBIO_CLIMATICO_VALIDACI"/>
      <sheetName val="5113_GARANTIAS OPERACIONES ESTR"/>
      <sheetName val="5113_GARANTIAS_OPERACIONES_DESC"/>
      <sheetName val="13_Garantias Operac Validacio"/>
      <sheetName val="5113_GARANTIA_OPERACIONES_VALI"/>
      <sheetName val="5114 OPE_BIENES REALIZA_ESTRUCT"/>
      <sheetName val="5114 OPE_BIENES_REALIZA_DESCR"/>
      <sheetName val="5114 OPE_BIENES_REALIZA_VALID"/>
      <sheetName val="5115_FIDEICOMISOS_ESTRUCTURA"/>
      <sheetName val="5115_FIDEICOMISOS_DESCRIPCIONES"/>
      <sheetName val="5115_FIDEICOMISOS_VALIDACIONES"/>
      <sheetName val="5116_BIEN REALIZ NO REPO ESTRUC"/>
      <sheetName val="5116_BIEN REALIZ NO REPO DESCRI"/>
      <sheetName val="5116_BIEN REALIZ NO REPO VALIDA"/>
      <sheetName val="5117_BIEN REALIZ ESTRUC"/>
      <sheetName val="5117_BIENE REALIZAB DESCRIP"/>
      <sheetName val="5117_BIEN REALIZAB VALIDAC"/>
      <sheetName val="5118_GRAVAMENES_ESTRUCTU"/>
      <sheetName val="5118_GRAVAMENES_DESCRIPCIONES"/>
      <sheetName val="5118_GRAVAMENES_VALIDACIONES"/>
      <sheetName val="5119_CxC NO ASOCIADAS ESTRUCTU"/>
      <sheetName val="5119_CxC NO ASOCIADAS DESCRIPC"/>
      <sheetName val="5119_CxC NO ASOCIADAS VALIDAC"/>
      <sheetName val="5120_CUOTAS ATRASADAS ESTRUCT"/>
      <sheetName val="5120_CUOTAS ATRASADAS DESCRIP"/>
      <sheetName val="5120_CUOTAS ATRASADAS VALIDACI"/>
      <sheetName val="5121_NO_REPORTADAS_ESTRUCTURA"/>
      <sheetName val="5121_NO_REPORTADAS_DESCRIPCION"/>
      <sheetName val="5121_NO_REPORTADAS_VALIDACION"/>
      <sheetName val="5122_GARANTI_Mobiliaria_Estruct"/>
      <sheetName val="5122_No.Gtia_Mobiliara_Descrip"/>
      <sheetName val="5122_NO.Gtia_Mobiliaria_Valida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row r="5">
          <cell r="G5" t="str">
            <v>Validación anterior</v>
          </cell>
        </row>
      </sheetData>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Set>
  </externalBook>
</externalLink>
</file>

<file path=xl/persons/person.xml><?xml version="1.0" encoding="utf-8"?>
<personList xmlns="http://schemas.microsoft.com/office/spreadsheetml/2018/threadedcomments" xmlns:x="http://schemas.openxmlformats.org/spreadsheetml/2006/main">
  <person displayName="LANFOR MANUEL MENA MONTALBAN" id="{99878F99-0794-4A0E-B55F-7D73ED56F1E6}" userId="MENAML@bccr.fi.cr" providerId="PeoplePicker"/>
  <person displayName="JORGE EDUARDO LOPEZ ESPINO" id="{2737F112-0FF3-4DA1-8275-747A32BDC31A}" userId="LOPEZEJ@bccr.fi.cr" providerId="PeoplePicker"/>
  <person displayName="MARIN QUESADA BRYAN ALBERTO" id="{6A2AD6CB-665C-4C6E-B428-D3AD6FB67561}" userId="MARINQB@bccr.fi.cr" providerId="PeoplePicker"/>
  <person displayName="EDDY GERARDO NUÑEZ SALAZAR" id="{3DD67556-2D78-4B0D-B8D0-B5F462C3C75A}" userId="NUNEZSE@bccr.fi.cr" providerId="PeoplePicker"/>
  <person displayName="ARCE LOAIZA LEONEL" id="{82D73650-31C8-4A9B-9FC5-138FBD5314F2}" userId="arcell@sugef.fi.cr" providerId="PeoplePicker"/>
  <person displayName="CARMONA MARTINEZ GEORFFREY MANUEL" id="{02582016-11D4-4CB4-904E-1D18CB172629}" userId="CARMONAMG@bccr.fi.cr" providerId="PeoplePicker"/>
  <person displayName="SANCHEZ CERDAS RODOLFO" id="{E25F385A-CA46-44EC-8EEA-A4F955B20BD9}" userId="sanchezcr@sugef.fi.cr" providerId="PeoplePicker"/>
  <person displayName="CARLOS ALBERTO FERNANDEZ ROJAS" id="{08675CB1-9013-422E-A4EE-CB98A83D5EA5}" userId="FERNANDEZRC@bccr.fi.cr" providerId="PeoplePicker"/>
  <person displayName="BARQUERO FERNANDEZ CAROLINA" id="{4077AA32-3F88-446E-8987-D3A6E4AAD1D0}" userId="barquerofc@sugef.fi.cr" providerId="PeoplePicker"/>
  <person displayName="LANFOR MANUEL MENA MONTALBAN" id="{6A6ECEBE-49A3-49C3-9BF8-D067CC23A0C9}" userId="S::menaml@bccr.fi.cr::50b4546b-b278-4f3d-9bfb-f12f6bfc7d3e" providerId="AD"/>
  <person displayName="ARCE LOAIZA LEONEL" id="{B5760E73-1401-431B-A257-E48D225A6E7F}" userId="S::arcell@sugef.fi.cr::c03f53f4-f951-4629-9587-d67e7755846c" providerId="AD"/>
  <person displayName="MARIN QUESADA BRYAN ALBERTO" id="{83C42E01-BDA7-4EBD-8CFC-C2040011C19C}" userId="S::marinqb@bccr.fi.cr::51cf11de-0ddd-455b-8700-9fd07cd87f4c" providerId="AD"/>
  <person displayName="SANCHEZ CERDAS RODOLFO" id="{E195A4A0-CDFF-4BFA-AC65-F72377EBBF01}" userId="S::sanchezcr@sugef.fi.cr::bb185075-ea12-4013-9ff4-bbcad7518b48" providerId="AD"/>
  <person displayName="BARQUERO FERNANDEZ CAROLINA" id="{CFCA79EF-C14B-4D18-BD3D-0244C3532B20}" userId="S::barquerofc@sugef.fi.cr::9892fd8d-428d-4b7b-ba6f-2014f6c2539b" providerId="AD"/>
  <person displayName="CARLOS ALBERTO FERNANDEZ ROJAS" id="{6536BFD3-FD56-405E-A136-1F16D9579DAC}" userId="S::fernandezrc@bccr.fi.cr::230af129-81d1-4b12-b494-5b225e41824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137AEEE-7EFD-4F25-84A8-370C8706DBA0}" name="Indice" displayName="Indice" ref="B12:B82" headerRowDxfId="427" dataDxfId="426" totalsRowDxfId="425">
  <autoFilter ref="B12:B82" xr:uid="{E89FE3C9-98F2-4CE7-A378-0C1D2F505D02}">
    <filterColumn colId="0">
      <colorFilter dxfId="424"/>
    </filterColumn>
  </autoFilter>
  <tableColumns count="1">
    <tableColumn id="1" xr3:uid="{D6E9C5D4-1B9E-4C64-BEB7-EC6C7B50AA7C}" name="INDICE" dataDxfId="423" totalsRowDxfId="422"/>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4842E9D-1F02-418D-ADE8-64263D6858B5}" name="CATALOGO_TABLAS" displayName="CATALOGO_TABLAS" ref="B7:F1981" totalsRowShown="0" headerRowDxfId="421" dataDxfId="420">
  <autoFilter ref="B7:F1981" xr:uid="{14842E9D-1F02-418D-ADE8-64263D6858B5}"/>
  <tableColumns count="5">
    <tableColumn id="1" xr3:uid="{B48E5C27-D2FB-4FD7-B2D9-B74759A5F3A7}" name="TABLA" dataDxfId="419"/>
    <tableColumn id="2" xr3:uid="{13265803-8038-45B5-82B8-B9C5A0697F2D}" name="CODIGO" dataDxfId="418"/>
    <tableColumn id="3" xr3:uid="{AD50D52B-42F4-415C-AB06-5E94C0843578}" name="DESCRIPCION" dataDxfId="417"/>
    <tableColumn id="4" xr3:uid="{26A9E1F1-C0D3-4DF5-932A-577E3CAB1B9B}" name="ACTIVO" dataDxfId="416"/>
    <tableColumn id="5" xr3:uid="{2DF4091F-29BC-4A32-BF84-DC6A0AB7650B}" name="OBSERVACIONES" dataDxfId="415"/>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8E8B5844-F40F-44C9-9CCA-1780F60D239B}" name="Tabla47" displayName="Tabla47" ref="B2:K41" totalsRowShown="0" headerRowDxfId="413" dataDxfId="412">
  <autoFilter ref="B2:K41" xr:uid="{8E8B5844-F40F-44C9-9CCA-1780F60D239B}"/>
  <tableColumns count="10">
    <tableColumn id="1" xr3:uid="{FC75F196-4210-4793-A3EA-085A4C50B177}" name="C_TIPO_MITIGADOR_RIESGO" dataDxfId="411"/>
    <tableColumn id="2" xr3:uid="{5369DAA3-06FD-4590-AA20-6DA81ECB359F}" name="NOMBRE_TIPO_MITIGADOR_RIESGO" dataDxfId="410"/>
    <tableColumn id="3" xr3:uid="{D6F495E3-FC17-4280-A9F0-7F8118055498}" name="C_TIPO_GARANTIA" dataDxfId="409"/>
    <tableColumn id="4" xr3:uid="{E93B4203-18B7-4F9B-827A-5284136021B0}" name="NO_APLICA_CALIFICACION" dataDxfId="408"/>
    <tableColumn id="5" xr3:uid="{971636B5-A57B-462C-B4FE-911080D8DA3C}" name="SIN_CALIFICACION" dataDxfId="407"/>
    <tableColumn id="6" xr3:uid="{E943D56A-7BFB-4E51-BA3F-CC1183CA385E}" name="CATEGORIA_RIESGO_0_A_3" dataDxfId="406"/>
    <tableColumn id="7" xr3:uid="{BA66D65C-118D-4B6C-869D-4E22EE79B1F9}" name="CATEGORIA_RIESGO_4" dataDxfId="405"/>
    <tableColumn id="8" xr3:uid="{59E2039D-5D65-42CA-9FA4-AFBD3E14FC15}" name="CATEGORIA_RIESGO_5" dataDxfId="404"/>
    <tableColumn id="9" xr3:uid="{49950E82-DF5A-4FCC-923E-FBFAC0EDCC92}" name="CATEGORIA_RIESGO_6" dataDxfId="403"/>
    <tableColumn id="10" xr3:uid="{BCEA115F-8F1F-4B45-855A-727C2D698CFE}" name="ES_ACTIVO" dataDxfId="402"/>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75CF799F-93CD-4425-BB07-41A4CD3AE14F}" name="Tabla4" displayName="Tabla4" ref="B6:D334" totalsRowShown="0" headerRowDxfId="401" dataDxfId="400">
  <autoFilter ref="B6:D334" xr:uid="{07651E83-2E93-4C72-AE77-DDE9C4F1A387}"/>
  <tableColumns count="3">
    <tableColumn id="1" xr3:uid="{04FD33C9-4D0E-493D-8AA0-D1BD59FC91E1}" name="Cédula Jurídica" dataDxfId="399"/>
    <tableColumn id="2" xr3:uid="{4E45828D-68DE-431D-97B6-83C1A728300D}" name="Nombre_Entidad" dataDxfId="398"/>
    <tableColumn id="3" xr3:uid="{4018C046-D8BE-44E9-8926-CE7AAED53E81}" name="Activo" dataDxfId="397"/>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4A93641-8DD8-4BCF-8472-206BBD9E0B31}" name="TIPO_MONEDA" displayName="TIPO_MONEDA" ref="A4:G187" totalsRowShown="0" headerRowDxfId="396" dataDxfId="395">
  <autoFilter ref="A4:G187" xr:uid="{2C0AA0FF-FF6D-4789-97F9-7EC321F914B2}"/>
  <tableColumns count="7">
    <tableColumn id="1" xr3:uid="{8EC9516B-919A-4EBE-8430-CC9367FCE6F2}" name="C TIPO MONEDA" dataDxfId="394"/>
    <tableColumn id="2" xr3:uid="{F600B381-E6AF-4BB7-B07E-7E3134CBF416}" name="NOMBRE TIPO MONEDA" dataDxfId="393"/>
    <tableColumn id="3" xr3:uid="{D2C68F2E-0A13-4CAB-A199-F7FB384FC7F4}" name="ES NACIONAL" dataDxfId="392"/>
    <tableColumn id="4" xr3:uid="{61B7CBB7-401A-4248-BF0A-E4FF6472F912}" name="ES ACTIVO" dataDxfId="391"/>
    <tableColumn id="5" xr3:uid="{6580F7AF-8D9A-4E3C-AE68-5623623E417F}" name="ALIAS" dataDxfId="390"/>
    <tableColumn id="6" xr3:uid="{A25CD288-DB92-4C1D-86FC-52FD67FBB526}" name="CODIGO ISO" dataDxfId="389"/>
    <tableColumn id="7" xr3:uid="{F133E36D-DCCC-4740-9AB5-E4BBA032E154}" name="DESCRIPCION COMPLETA" dataDxfId="388"/>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D597669-7A47-4712-BAFF-C59778B08E29}" name="N01_Generalidades_Campos" displayName="N01_Generalidades_Campos" ref="B5:H13" headerRowDxfId="387" dataDxfId="386" totalsRowDxfId="385">
  <autoFilter ref="B5:H13" xr:uid="{D4E5B749-7A01-467D-92A7-864C570295F8}"/>
  <tableColumns count="7">
    <tableColumn id="1" xr3:uid="{DA32049D-C1B2-4931-9779-FED2CB98447C}" name="NOMBRE  DEL TAG" totalsRowLabel="Total" dataDxfId="384" totalsRowDxfId="383"/>
    <tableColumn id="2" xr3:uid="{F40C422B-6DED-4D17-BE62-CF68C7E8C43B}" name="TIPO DATO" dataDxfId="382" totalsRowDxfId="381"/>
    <tableColumn id="3" xr3:uid="{92A69782-FF2C-4E99-A3EE-B540B083E673}" name="TAMAÑO FORMATO" dataDxfId="380" totalsRowDxfId="379"/>
    <tableColumn id="4" xr3:uid="{812F2FB6-53C5-43F4-875F-A8B348354516}" name="ESTADO" dataDxfId="378" totalsRowDxfId="377"/>
    <tableColumn id="6" xr3:uid="{D3DCE54F-9057-4AD8-AFBB-495BF8AD0103}" name="OBLIGATORIO" totalsRowFunction="count" dataDxfId="376" totalsRowDxfId="375"/>
    <tableColumn id="5" xr3:uid="{2B8F7F0F-FEC7-4158-BABD-0513E648B0F2}" name="DESCRIPCIÓN" dataDxfId="374" totalsRowDxfId="373"/>
    <tableColumn id="7" xr3:uid="{91680A58-1F17-478F-A02A-FB2976E3D726}" name="TABLA CATALOGO ASOCIADA" dataDxfId="372" totalsRowDxfId="371"/>
  </tableColumns>
  <tableStyleInfo name="TableStyleLight8" showFirstColumn="0" showLastColumn="0" showRowStripes="1"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8A2700-07E2-453E-9CA7-5A37721A668A}" name="N02_Deudores_Descripcion" displayName="N02_Deudores_Descripcion" ref="B5:H32" totalsRowShown="0" headerRowDxfId="370" dataDxfId="369">
  <autoFilter ref="B5:H32" xr:uid="{AF4EB2E7-9E1E-4D56-9B9B-2B33696E92D7}">
    <filterColumn colId="0">
      <filters>
        <filter val="CategoriaCalificacion"/>
        <filter val="CodigoEmpresaCalificadora"/>
        <filter val="TipoAsignacionCalificacion"/>
      </filters>
    </filterColumn>
  </autoFilter>
  <tableColumns count="7">
    <tableColumn id="1" xr3:uid="{654795A8-D5F4-46D0-9DD0-E3A363D1418D}" name="NOMBRE DEL TAG" dataDxfId="368"/>
    <tableColumn id="2" xr3:uid="{0DFD44D9-F017-4E0C-AECD-56C84379EF04}" name="TIPO DATO" dataDxfId="367"/>
    <tableColumn id="3" xr3:uid="{8E71135A-C193-430C-A87A-4697FDC449F7}" name="TAMAÑO FORMATO" dataDxfId="366"/>
    <tableColumn id="4" xr3:uid="{9BAB9A1D-D64F-404C-BC9A-3FFFEC6A026C}" name="ESTADO" dataDxfId="365"/>
    <tableColumn id="5" xr3:uid="{02C86BB9-7276-44BE-A0C4-980BDE8A7580}" name="OBLIGATORIO" dataDxfId="364"/>
    <tableColumn id="6" xr3:uid="{7A3EF22C-D7D9-4DF9-964A-D62FE45E1E64}" name="DESCRIPCION" dataDxfId="363"/>
    <tableColumn id="7" xr3:uid="{16AE4EE4-E5B1-4CF1-96F1-D9A7FC48F01B}" name="TABLA CATALOGO ASOCIADA" dataDxfId="362"/>
  </tableColumns>
  <tableStyleInfo name="TableStyleLight8" showFirstColumn="0" showLastColumn="0" showRowStripes="1" showColumnStripes="1"/>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DC1FF59-9D43-43AE-AE77-A4E756DA1C01}" name="N02_Deudores_Validaciones51" displayName="N02_Deudores_Validaciones51" ref="C6:G54" totalsRowCount="1" headerRowDxfId="361" dataDxfId="360">
  <autoFilter ref="C6:G53" xr:uid="{7DC1FF59-9D43-43AE-AE77-A4E756DA1C01}"/>
  <tableColumns count="5">
    <tableColumn id="1" xr3:uid="{0157A6BD-341D-46A6-9AA2-4FF018460815}" name="#" totalsRowLabel="48." dataDxfId="359" totalsRowDxfId="358"/>
    <tableColumn id="2" xr3:uid="{E60B2424-B5A3-4874-8DD2-A0A087AA0D93}" name="Descripción de la validación" totalsRowLabel="No es permitido indicar espacios en blanco al inicio o al final del campo: &quot;IdDeudor&quot; del Archivo: &quot;Deudores&quot;._x000a__x000a_" dataDxfId="357" totalsRowDxfId="356"/>
    <tableColumn id="3" xr3:uid="{62861D8E-6F0C-4AD8-BC61-DC82A0475A9C}" name="N# 1.16" dataDxfId="355" totalsRowDxfId="354"/>
    <tableColumn id="4" xr3:uid="{49E26109-FA9B-45E7-B8E5-7335F8D28C86}" name="# T.I" dataDxfId="353" totalsRowDxfId="352"/>
    <tableColumn id="5" xr3:uid="{5BC5EB8F-B393-46CA-A586-4E108C4601A0}" name="Cambio realizado" dataDxfId="351" totalsRowDxfId="350"/>
  </tableColumns>
  <tableStyleInfo name="TableStyleLight8" showFirstColumn="0" showLastColumn="0" showRowStripes="1" showColumnStripes="1"/>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B3A269B-BCEB-419E-854C-3D8C3F13EF00}" name="N03_Ingreso_Deudores_Descripcion" displayName="N03_Ingreso_Deudores_Descripcion" ref="B5:H12" totalsRowShown="0" headerRowDxfId="349" dataDxfId="348">
  <autoFilter ref="B5:H12" xr:uid="{2B8A54D2-25E0-455C-A622-65336F94440F}"/>
  <tableColumns count="7">
    <tableColumn id="1" xr3:uid="{1F7CA320-3D53-485C-8DB1-1C8A37891B56}" name="NOMBRE DEL TAG" dataDxfId="347"/>
    <tableColumn id="2" xr3:uid="{286A2A0C-C3C1-4DBC-89CA-C1716538C795}" name="TIPO DATO" dataDxfId="346"/>
    <tableColumn id="3" xr3:uid="{D147C37A-F685-4874-A1F7-9BAC30A75840}" name="TAMAÑO FORMATO" dataDxfId="345"/>
    <tableColumn id="4" xr3:uid="{B97F64FD-84A7-4114-8AB1-985CB67C3A18}" name="ESTADO" dataDxfId="344"/>
    <tableColumn id="7" xr3:uid="{5F385B7D-94B1-4ADB-BCE6-F49F188F721D}" name="OBLIGATORIO" dataDxfId="343"/>
    <tableColumn id="5" xr3:uid="{9E68A82C-8606-4995-ACEB-9BC70545413F}" name="DESCRIPCIÓN" dataDxfId="342"/>
    <tableColumn id="6" xr3:uid="{710C7E65-3DE4-48AD-BDCD-17A43A20FC38}" name="TABLA CATALOGO ASOCIADA" dataDxfId="341"/>
  </tableColumns>
  <tableStyleInfo name="TableStyleLight8" showFirstColumn="1" showLastColumn="0" showRowStripes="1"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C888296-6A54-44A0-B400-10CE2D1C394B}" name="N03_Ingreso_Deudores_Validaciones" displayName="N03_Ingreso_Deudores_Validaciones" ref="C5:G14" totalsRowShown="0" headerRowDxfId="340" dataDxfId="339">
  <autoFilter ref="C5:G14" xr:uid="{7D64555F-937A-45DF-9A8C-C20459B069FE}"/>
  <tableColumns count="5">
    <tableColumn id="1" xr3:uid="{9B2D448B-240A-4F20-A4F3-2CD28729BD82}" name="#" dataDxfId="338"/>
    <tableColumn id="2" xr3:uid="{149DB86F-E795-4AFF-9BA4-4DADBE82117E}" name="Descripción de la validación" dataDxfId="337"/>
    <tableColumn id="3" xr3:uid="{41474A40-9DDB-4F61-8DA1-C2388D1DA9A0}" name="N# 1.16" dataDxfId="336"/>
    <tableColumn id="4" xr3:uid="{1190DE84-4BD2-4189-85FB-1C8D02842184}" name="# T.I" dataDxfId="335"/>
    <tableColumn id="5" xr3:uid="{49EAD945-D81C-4AEF-9B28-0A177AE389B6}" name="Cambio realizado" dataDxfId="334"/>
  </tableColumns>
  <tableStyleInfo name="TableStyleLight8" showFirstColumn="0" showLastColumn="0"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F95A663-137A-440C-8033-4A9303A3F260}" name="N04_Operaciones_Descripcion" displayName="N04_Operaciones_Descripcion" ref="B5:H103" totalsRowShown="0" headerRowDxfId="333" dataDxfId="332">
  <autoFilter ref="B5:H103" xr:uid="{CF95A663-137A-440C-8033-4A9303A3F260}"/>
  <tableColumns count="7">
    <tableColumn id="1" xr3:uid="{C4DDE8EB-E147-4C31-BC4B-A30236C5BD16}" name="NOMBRE DEL TAG" dataDxfId="331"/>
    <tableColumn id="2" xr3:uid="{496A551E-2FB6-491A-92AE-D1CD4F4F6101}" name="TIPO DATO" dataDxfId="330"/>
    <tableColumn id="3" xr3:uid="{C5B70EAD-CB94-4C35-8448-F41F953BE3EF}" name="TAMAÑO FORMATO" dataDxfId="329"/>
    <tableColumn id="4" xr3:uid="{894830C5-6594-4DF5-88D3-47D507513A24}" name="ESTADO" dataDxfId="328"/>
    <tableColumn id="5" xr3:uid="{C4E8C5DC-C03B-4C36-8F1F-2B503AABD91E}" name="OBLIGATORIO" dataDxfId="327"/>
    <tableColumn id="6" xr3:uid="{471EEF50-C731-44A4-AF70-7E2170CD9A23}" name="DESCRIPCIÓN" dataDxfId="326"/>
    <tableColumn id="7" xr3:uid="{0983CD30-BFCC-4D87-A86C-20C8EFB183DD}" name="TABLA CATALOGO ASOCIADA" dataDxfId="325"/>
  </tableColumns>
  <tableStyleInfo name="TableStyleLight8"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81A68ED-D48D-493E-BC49-6CA1727CCC44}" name="N04_Operaciones_Validaciones47" displayName="N04_Operaciones_Validaciones47" ref="C5:H475" totalsRowCount="1" headerRowDxfId="324" dataDxfId="323">
  <autoFilter ref="C5:H474" xr:uid="{849C26B7-FFDE-4767-8A53-E4511759E3FF}"/>
  <tableColumns count="6">
    <tableColumn id="1" xr3:uid="{00B93E27-05F4-4AD3-BC1A-D12CA4230E28}" name="#" totalsRowLabel="470." dataDxfId="322" totalsRowDxfId="5"/>
    <tableColumn id="3" xr3:uid="{35FFD9C4-FB4D-4001-B0CB-7CD23541785A}" name="Descripción de la validación" totalsRowLabel="No es permitido indicar espacios en blanco al inicio o al final del campo: &quot;IdOperacionCredito&quot; del Archivo: &quot;Operaciones&quot;._x000a_" dataDxfId="321" totalsRowDxfId="4"/>
    <tableColumn id="6" xr3:uid="{4AB7B22E-8B0E-4423-A4E6-31DDC9D4B02E}" name="1,16" totalsRowLabel="NUEVA" dataDxfId="320" totalsRowDxfId="3"/>
    <tableColumn id="4" xr3:uid="{302C5E4B-4544-4373-B751-8B156DF4F6EA}" name="# T.I." dataDxfId="319" totalsRowDxfId="2"/>
    <tableColumn id="5" xr3:uid="{A2F6A81C-852A-4AFA-8702-E3BAA2A064D2}" name="Cambio" dataDxfId="318" totalsRowDxfId="1"/>
    <tableColumn id="11" xr3:uid="{78B70102-4576-4860-8798-A8B052644DC5}" name="Anterior validación" dataDxfId="317" totalsRowDxfId="0"/>
  </tableColumns>
  <tableStyleInfo name="TableStyleLight8"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7E2D766-C200-477F-B1D4-2624D00A67B0}" name="N04_Operaciones_Validaciones" displayName="N04_Operaciones_Validaciones" ref="B5:F199" totalsRowShown="0" headerRowDxfId="316" dataDxfId="315">
  <autoFilter ref="B5:F199" xr:uid="{09B44051-9EF8-4518-B1E6-27269052956D}"/>
  <tableColumns count="5">
    <tableColumn id="1" xr3:uid="{18E65C32-24C2-46EF-ADEC-FA0068284AEF}" name="#" dataDxfId="314"/>
    <tableColumn id="3" xr3:uid="{A1A153C7-48A5-4575-BA5A-0F56083DEA36}" name="Descripción de la validación" dataDxfId="313"/>
    <tableColumn id="6" xr3:uid="{5E389D36-0B11-46B1-840C-DAF5E228945B}" name="# VRS 1.16" dataDxfId="312"/>
    <tableColumn id="4" xr3:uid="{A46C543D-09E5-451D-8634-C9FF98301448}" name="# T.I." dataDxfId="311"/>
    <tableColumn id="5" xr3:uid="{FBD3353F-F2A1-44E6-8F00-42E0A4C3ED11}" name="Cambio" dataDxfId="310"/>
  </tableColumns>
  <tableStyleInfo name="TableStyleLight8"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F0A906D-4375-47E6-835D-C555DF5ECFD4}" name="N08_Origen_Recursos_Descripcion" displayName="N08_Origen_Recursos_Descripcion" ref="B5:H9" headerRowDxfId="309" dataDxfId="308" totalsRowDxfId="306" tableBorderDxfId="307">
  <autoFilter ref="B5:H9" xr:uid="{650C9324-8A4F-4E1C-9D5A-E19768D0CE47}"/>
  <tableColumns count="7">
    <tableColumn id="1" xr3:uid="{D3B731AC-59E5-4CA1-97EB-727D647B14DB}" name="NOMBRE DEL TAG" totalsRowLabel="Total" dataDxfId="305" totalsRowDxfId="304"/>
    <tableColumn id="4" xr3:uid="{A8D4EAD5-6555-4224-B4C7-6AAF28DB831F}" name="TIPO DATO" dataDxfId="303" totalsRowDxfId="302"/>
    <tableColumn id="6" xr3:uid="{ABB4EDD8-315A-4A65-98E9-1A34B7AC03DB}" name="TAMAÑO FORMATO" dataDxfId="301" totalsRowDxfId="300"/>
    <tableColumn id="8" xr3:uid="{50A54378-001A-4A78-9D24-952B11584EF7}" name="ESTADO" dataDxfId="299" totalsRowDxfId="298"/>
    <tableColumn id="10" xr3:uid="{24876394-EE86-4E60-99F2-5698ADB244F7}" name="OBLIGATORIO" dataDxfId="297" totalsRowDxfId="296"/>
    <tableColumn id="12" xr3:uid="{7F80FB6D-D9C6-4910-847F-FA202E97D346}" name="DESCRIPCION" dataDxfId="295" totalsRowDxfId="294"/>
    <tableColumn id="2" xr3:uid="{A6E51148-3F0B-4234-8ACB-199D48573B43}" name="TABLA CATALOGO ASOCIADA" totalsRowFunction="count" dataDxfId="293" totalsRowDxfId="292"/>
  </tableColumns>
  <tableStyleInfo name="TableStyleLight8"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9B5F3C1-C044-438B-9B62-2B62A98DD2CC}" name="N08_Origen_Recursos_Validaciones" displayName="N08_Origen_Recursos_Validaciones" ref="C5:G35" totalsRowShown="0" headerRowDxfId="291" dataDxfId="290">
  <autoFilter ref="C5:G35" xr:uid="{81EB939E-32C1-44B3-B073-DAFCFA6B8AAC}"/>
  <tableColumns count="5">
    <tableColumn id="1" xr3:uid="{979A40BB-4C92-4471-BDE7-91CF4D1435D3}" name="#" dataDxfId="289"/>
    <tableColumn id="2" xr3:uid="{5F1D8464-A71E-485A-968E-129BCBBFACF7}" name="Descripción de la validación" dataDxfId="288"/>
    <tableColumn id="3" xr3:uid="{5FC66E15-3C36-4DFD-BFD8-8252C958CB6C}" name="#1.16" dataDxfId="287"/>
    <tableColumn id="4" xr3:uid="{9C611AED-D6B1-4F11-9D11-AB958B48564B}" name="T.I" dataDxfId="286"/>
    <tableColumn id="5" xr3:uid="{C2433BDB-4E33-4F77-B5CD-B7D7ECF6B8D3}" name="Modificación" dataDxfId="285"/>
  </tableColumns>
  <tableStyleInfo name="TableStyleLight8" showFirstColumn="0" showLastColumn="0" showRowStripes="1" showColumnStripes="1"/>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93342D6-0748-4062-B5DF-8948731C1BE0}" name="N05_Actividad_Economica_Descripcion" displayName="N05_Actividad_Economica_Descripcion" ref="B5:H9" headerRowDxfId="284" dataDxfId="283" totalsRowDxfId="282">
  <autoFilter ref="B5:H9" xr:uid="{155C349B-7A0C-4977-A15F-2140570122BB}"/>
  <tableColumns count="7">
    <tableColumn id="1" xr3:uid="{95B499C8-A351-4746-9CAB-3A3D11D3C199}" name="NOMBRE DEL TAG" totalsRowLabel="Total" dataDxfId="281"/>
    <tableColumn id="2" xr3:uid="{0E8C5DC0-611D-4F24-A9E4-7A9E1234EE78}" name="TIPO DATO" dataDxfId="280" totalsRowDxfId="279"/>
    <tableColumn id="3" xr3:uid="{E85566EB-1C39-432B-9AA7-9E76A62B94A5}" name="TAMAÑO_x000a_FORMATO" dataDxfId="278" totalsRowDxfId="277"/>
    <tableColumn id="4" xr3:uid="{F30084DF-2944-4A54-AC48-3B27A9A6F596}" name="ESTADO" dataDxfId="276" totalsRowDxfId="275"/>
    <tableColumn id="5" xr3:uid="{8401B796-767A-4FF3-A619-8A15727ED9C2}" name="OBLIGATORIO" dataDxfId="274" totalsRowDxfId="273"/>
    <tableColumn id="6" xr3:uid="{4ED62D29-599E-489C-A5DD-1304F1E8C063}" name="DESCRIPCIÓN" totalsRowFunction="count" dataDxfId="272" totalsRowDxfId="271"/>
    <tableColumn id="7" xr3:uid="{B2BC000F-41B5-41AD-B7DB-C8981C1F204A}" name="TABLA CATALOGO ASOCIADA" totalsRowFunction="count" dataDxfId="270" totalsRowDxfId="269"/>
  </tableColumns>
  <tableStyleInfo name="TableStyleLight8" showFirstColumn="0" showLastColumn="0" showRowStripes="1" showColumnStripes="1"/>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437FE35-1AE6-4E60-878D-64932502CA60}" name="N05_Actividad_Economica_Validaciones" displayName="N05_Actividad_Economica_Validaciones" ref="C5:G13" totalsRowShown="0" headerRowDxfId="268" dataDxfId="267">
  <autoFilter ref="C5:G13" xr:uid="{477FD686-A043-4CAF-9766-01072CD57709}"/>
  <tableColumns count="5">
    <tableColumn id="1" xr3:uid="{7EC64445-8C6B-40F0-B19B-12314CE58861}" name="#" dataDxfId="266"/>
    <tableColumn id="2" xr3:uid="{67BC8062-E9E8-4DF4-B9F9-321265344678}" name="Descripción de la validación" dataDxfId="265"/>
    <tableColumn id="3" xr3:uid="{83AE6C31-8A17-4E10-B200-70817F59F75E}" name="# 1.16" dataDxfId="264"/>
    <tableColumn id="4" xr3:uid="{6DF4BB99-D6AF-4E7C-AA9E-64B17E5AD30D}" name="T.I." dataDxfId="263"/>
    <tableColumn id="5" xr3:uid="{BB28918C-BE4B-456E-8F8A-263FB20C2642}" name="Modificación" dataDxfId="262"/>
  </tableColumns>
  <tableStyleInfo name="TableStyleLight8" showFirstColumn="0" showLastColumn="0" showRowStripes="1" showColumnStripes="1"/>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2528103-D92B-44B3-B819-E367791E2C60}" name="N06_Naturaleza_Gasto_Descripcion" displayName="N06_Naturaleza_Gasto_Descripcion" ref="B5:H9" totalsRowShown="0" headerRowDxfId="261" dataDxfId="260">
  <autoFilter ref="B5:H9" xr:uid="{5AF8A6BA-85D5-4AE2-8270-1ADA2EEBFFF6}"/>
  <tableColumns count="7">
    <tableColumn id="1" xr3:uid="{CDC79394-57A0-43B6-A0B6-3FCCFE6EDE62}" name="NOMBRE DEL TAG" dataDxfId="259"/>
    <tableColumn id="2" xr3:uid="{1F728666-6AC3-4F4D-A5E6-1802C7A6D898}" name="TIPO DATO" dataDxfId="258"/>
    <tableColumn id="3" xr3:uid="{3BB861DA-80DA-45FB-BFB3-6CC0B6F08F01}" name="TAMAÑO_x000a_FORMATO" dataDxfId="257"/>
    <tableColumn id="4" xr3:uid="{B645D19E-D5C4-425E-AE5A-AD8DEDCC1D67}" name="ESTADO" dataDxfId="256"/>
    <tableColumn id="5" xr3:uid="{3B8CEC7E-220E-4FD4-8CE3-3F10C0B3ACC0}" name="OBLIGATORIO" dataDxfId="255"/>
    <tableColumn id="6" xr3:uid="{2633D527-7D29-43CF-9F2C-20CBDDEC69B6}" name="DESCRIPCIÓN" dataDxfId="254"/>
    <tableColumn id="7" xr3:uid="{AEADF008-1FF6-4083-9345-CB3721B7482B}" name="TABLA CATALOGO ASOCIADA" dataDxfId="253"/>
  </tableColumns>
  <tableStyleInfo name="TableStyleLight8" showFirstColumn="0" showLastColumn="0" showRowStripes="1" showColumnStripes="1"/>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5E1AF46-6420-4062-841C-308F8A7BCDFA}" name="N06_Naturaleza_Gasto_Validaciones" displayName="N06_Naturaleza_Gasto_Validaciones" ref="C5:G12" totalsRowShown="0" headerRowDxfId="252" dataDxfId="251">
  <autoFilter ref="C5:G12" xr:uid="{8530661C-8E83-4C05-8211-4FAC35B15464}"/>
  <tableColumns count="5">
    <tableColumn id="1" xr3:uid="{90214725-BB55-4024-BC18-8B881BD71F7F}" name="#" dataDxfId="250"/>
    <tableColumn id="2" xr3:uid="{87B7ED5A-004D-4167-A868-0670421349BE}" name="Descripción de la validación" dataDxfId="249"/>
    <tableColumn id="3" xr3:uid="{07EDFC45-8F4F-44FC-8375-BFF12785DB1C}" name="N# 1.16" dataDxfId="248"/>
    <tableColumn id="4" xr3:uid="{175E7326-8190-4CCB-9898-B59EA5CE2836}" name="# T.I" dataDxfId="247"/>
    <tableColumn id="5" xr3:uid="{0DFFEADE-919C-45AF-A35B-6BEFBCFC2EC3}" name="Cambio realizado" dataDxfId="246"/>
  </tableColumns>
  <tableStyleInfo name="TableStyleLight8" showFirstColumn="0" showLastColumn="0" showRowStripes="1" showColumnStripes="1"/>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230FD16-057B-46ED-AD2F-788CD9F7B6B5}" name="N07_Cuentas_Cobrar_Descripcion" displayName="N07_Cuentas_Cobrar_Descripcion" ref="B5:H16" totalsRowShown="0" headerRowDxfId="245" dataDxfId="244">
  <autoFilter ref="B5:H16" xr:uid="{003EC7D4-91DD-4509-82F1-B2B327D11687}"/>
  <tableColumns count="7">
    <tableColumn id="1" xr3:uid="{B95680B4-0B4D-4BF2-A767-22CA14D5102F}" name="NOMBRE DEL TAG" dataDxfId="243"/>
    <tableColumn id="2" xr3:uid="{CB8DBC20-B264-4F80-BABA-874F9B77327B}" name="TIPO DATO" dataDxfId="242"/>
    <tableColumn id="3" xr3:uid="{0E9A3921-1F7C-4734-9E06-2A1DF1FB887D}" name="TAMAÑO FORMATO" dataDxfId="241"/>
    <tableColumn id="4" xr3:uid="{1E752F4B-DF11-4D41-9C5A-270E18734DA5}" name="ESTADO" dataDxfId="240"/>
    <tableColumn id="5" xr3:uid="{707C65AD-3E09-4468-AD6C-BF0D8362CF20}" name="OBLIGATORIO" dataDxfId="239"/>
    <tableColumn id="6" xr3:uid="{06B2DBD4-4DDC-44DA-8BD8-491333D58C7E}" name="DESCRIPCION" dataDxfId="238"/>
    <tableColumn id="7" xr3:uid="{14990863-B4C9-40C1-A704-7C9A3C119762}" name="TABLA CATALOGO ASOCIADA" dataDxfId="237"/>
  </tableColumns>
  <tableStyleInfo name="TableStyleLight8" showFirstColumn="0" showLastColumn="0" showRowStripes="1" showColumnStripes="1"/>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7587F68-CD79-436A-A1A4-9571A3A24164}" name="N07_Cuentas_Cobrar_Validaciones" displayName="N07_Cuentas_Cobrar_Validaciones" ref="C5:F24" totalsRowShown="0" headerRowDxfId="236" dataDxfId="235">
  <autoFilter ref="C5:F24" xr:uid="{8044FFBA-4F9F-48E7-8858-6819E084703E}"/>
  <tableColumns count="4">
    <tableColumn id="1" xr3:uid="{544112C4-888B-4F5C-B6B6-ECE6F00F63F7}" name="#" dataDxfId="234"/>
    <tableColumn id="2" xr3:uid="{82D76BAA-2F1F-42A6-A412-48CD31D71FF0}" name="Descripción de la validación" dataDxfId="233"/>
    <tableColumn id="3" xr3:uid="{29FCE7F3-E08E-475F-930B-C07EA16A77EF}" name="# 1.16" dataDxfId="232"/>
    <tableColumn id="4" xr3:uid="{D64B2623-8FC5-45A8-9F2B-B25615278F65}" name="T.I." dataDxfId="231"/>
  </tableColumns>
  <tableStyleInfo name="TableStyleLight8" showFirstColumn="0" showLastColumn="0" showRowStripes="1" showColumnStripes="1"/>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B13A5E4-D481-4A23-9A82-4F6A712BFBC5}" name="N09_Credito_Sindicado_Descripcion" displayName="N09_Credito_Sindicado_Descripcion" ref="B5:H10" totalsRowShown="0" headerRowDxfId="230" dataDxfId="229">
  <autoFilter ref="B5:H10" xr:uid="{650FB176-5A9C-47E5-9C41-29C498B82B25}"/>
  <tableColumns count="7">
    <tableColumn id="1" xr3:uid="{1C65B001-63CD-4CAD-9630-5F7995918756}" name="NOMBRE DEL TAG" dataDxfId="228"/>
    <tableColumn id="2" xr3:uid="{E1BDD550-01D3-42ED-8F1F-F2C34270232D}" name="TIPO DATO" dataDxfId="227"/>
    <tableColumn id="3" xr3:uid="{20A21E54-E3A1-44A2-800E-1E18E2C3A189}" name="TAMAÑO_x000a_FORMATO" dataDxfId="226"/>
    <tableColumn id="4" xr3:uid="{354CA7AF-B987-4BCF-B3D9-A1C30D9D2526}" name="ESTADO" dataDxfId="225"/>
    <tableColumn id="5" xr3:uid="{AFE7F9D1-DCB7-4C94-9534-68F62A96FFA4}" name="OBLIGATORIO" dataDxfId="224"/>
    <tableColumn id="6" xr3:uid="{463DC86F-6BD2-4066-AEFC-8000C3E90643}" name="DESCRIPCIÓN" dataDxfId="223"/>
    <tableColumn id="7" xr3:uid="{A99D0D09-04EE-495E-A543-9AEA717756AE}" name="TABLA CATALOGO ASOCIADA" dataDxfId="222"/>
  </tableColumns>
  <tableStyleInfo name="TableStyleLight8" showFirstColumn="0" showLastColumn="0"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ED84346-88AD-49DC-ACE1-63B6F2190801}" name="N09_Credito_Sindicado_Validacione" displayName="N09_Credito_Sindicado_Validacione" ref="C5:G15" totalsRowShown="0" headerRowDxfId="221" dataDxfId="220">
  <autoFilter ref="C5:G15" xr:uid="{DF1AA1CF-8180-4053-81B8-37FE66C39BA1}"/>
  <tableColumns count="5">
    <tableColumn id="1" xr3:uid="{1DA6D939-A539-4D63-8F45-56A1404CA4D5}" name="#" dataDxfId="219"/>
    <tableColumn id="2" xr3:uid="{471F78FF-1A18-4B5A-81B0-2E173FF618E3}" name="Descripción de la validación" dataDxfId="218"/>
    <tableColumn id="3" xr3:uid="{462F7B73-1E68-40D5-8D3D-2689AA324413}" name="N# 1.16" dataDxfId="217"/>
    <tableColumn id="4" xr3:uid="{33F2620E-A3A3-4DBD-8E12-AFA42FE05068}" name="# T.I" dataDxfId="216"/>
    <tableColumn id="5" xr3:uid="{86F38802-3060-4D05-A433-834969452591}" name="Cambio realizado" dataDxfId="215"/>
  </tableColumns>
  <tableStyleInfo name="TableStyleLight8"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708E2A87-17F3-480A-B810-C9875E8E15DB}" name="N10_Codeudores_Descripcion" displayName="N10_Codeudores_Descripcion" ref="B5:H9" totalsRowShown="0" headerRowDxfId="214" dataDxfId="213">
  <autoFilter ref="B5:H9" xr:uid="{3632329C-A3DC-4A73-BCFC-F173EA903B5F}"/>
  <tableColumns count="7">
    <tableColumn id="1" xr3:uid="{04FB4827-B916-4996-B1D0-AFD0F0267459}" name="NOMBRE DEL TAG" dataDxfId="212"/>
    <tableColumn id="2" xr3:uid="{84FCFCEE-C918-4250-B706-7DBA47D80D23}" name="TIPO DATO" dataDxfId="211"/>
    <tableColumn id="3" xr3:uid="{26BB3119-4972-4FBC-B6A4-5958ED664A2F}" name="TAMAÑO FORMATO" dataDxfId="210"/>
    <tableColumn id="4" xr3:uid="{2D6AA9B8-4522-4740-ADE3-6FC16BB5725A}" name="ESTADO" dataDxfId="209"/>
    <tableColumn id="5" xr3:uid="{8C5F684E-995A-4D30-8D19-BA668787AFCF}" name="OBLIGATORIO" dataDxfId="208"/>
    <tableColumn id="6" xr3:uid="{9DEDC3C4-C452-4DD1-A943-A1804661B057}" name="DESCRIPCIÓN" dataDxfId="207"/>
    <tableColumn id="7" xr3:uid="{17E81D31-1599-45B5-81B6-5607CF66E088}" name="TABLA CATALOGO ASOCIADA" dataDxfId="206"/>
  </tableColumns>
  <tableStyleInfo name="TableStyleLight8" showFirstColumn="0" showLastColumn="0" showRowStripes="1" showColumnStripes="1"/>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F76F39B-7261-4EFE-BBCD-DB9F2C1E5E10}" name="N10_Codeudores_Validaciones" displayName="N10_Codeudores_Validaciones" ref="C5:F11" totalsRowShown="0" headerRowDxfId="205" dataDxfId="204">
  <autoFilter ref="C5:F11" xr:uid="{630D7D2B-0908-4752-8478-CA8EA519CE92}"/>
  <tableColumns count="4">
    <tableColumn id="1" xr3:uid="{1E8A8514-EF26-4CC3-86A4-147EB596FDE4}" name="#" dataDxfId="203"/>
    <tableColumn id="2" xr3:uid="{6D8A7DF0-272C-46DB-9D79-E25A0A8FD11B}" name="Descripción de la validación" dataDxfId="202"/>
    <tableColumn id="3" xr3:uid="{A89154E1-E371-4ED2-89D2-B85F4885EE6C}" name="# 1.16" dataDxfId="201"/>
    <tableColumn id="4" xr3:uid="{4E25E9BE-C779-47BF-9697-41AE716AA506}" name="T.I" dataDxfId="200"/>
  </tableColumns>
  <tableStyleInfo name="TableStyleLight8"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BCFB6B-2064-4904-BAF4-A1C1DA3C79A9}" name="N11_Modificaciones_Descripcion" displayName="N11_Modificaciones_Descripcion" ref="B5:H9" totalsRowShown="0" headerRowDxfId="199" dataDxfId="198" tableBorderDxfId="197">
  <autoFilter ref="B5:H9" xr:uid="{584589C7-CC0E-44BA-AE92-B2C5E62DB834}"/>
  <tableColumns count="7">
    <tableColumn id="1" xr3:uid="{72485D01-8DDC-48CD-8CEA-8B605D9E4DF1}" name="NOMBRE DEL TAG" dataDxfId="196"/>
    <tableColumn id="4" xr3:uid="{2B547AE8-1A87-448E-9071-C6F759678EFA}" name="TIPO DATO" dataDxfId="195"/>
    <tableColumn id="6" xr3:uid="{F9000936-97C7-466F-89BF-A26DF2C02373}" name="TAMAÑO FORMATO" dataDxfId="194"/>
    <tableColumn id="8" xr3:uid="{4D238163-AC17-4853-8540-A3189C734DE0}" name="ESTADO" dataDxfId="193"/>
    <tableColumn id="10" xr3:uid="{C9E75690-6E5F-4853-B6A4-270FC7395EC2}" name="OBLIGATORIO" dataDxfId="192"/>
    <tableColumn id="12" xr3:uid="{294ACF80-1C39-4EB4-9144-A9F9D15625C5}" name="DESCRIPCION" dataDxfId="191"/>
    <tableColumn id="2" xr3:uid="{55E1CEC1-6E52-4AF8-B41D-502A1FC21D5A}" name="TABLA CATALOGO ASOCIADA" dataDxfId="190"/>
  </tableColumns>
  <tableStyleInfo name="TableStyleLight8"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AE5BBED-A9BB-4E86-AE64-035498EA88AE}" name="N11_Modificaciones_Validaciones" displayName="N11_Modificaciones_Validaciones" ref="C5:G22" totalsRowShown="0" headerRowDxfId="189" dataDxfId="188">
  <autoFilter ref="C5:G22" xr:uid="{BAE5BBED-A9BB-4E86-AE64-035498EA88AE}"/>
  <tableColumns count="5">
    <tableColumn id="1" xr3:uid="{CC325BAC-BF16-4CF1-B96A-B1E7F83CD1E3}" name="#" dataDxfId="187"/>
    <tableColumn id="2" xr3:uid="{69DBF66B-2527-4DF5-8F73-4A997A5A9DEC}" name="Descripción de la validación" dataDxfId="186"/>
    <tableColumn id="3" xr3:uid="{AD0EEE64-04D1-4FFE-A9A2-5B9872448DEF}" name="# 1.16" dataDxfId="185"/>
    <tableColumn id="4" xr3:uid="{F8AB6EF6-3340-4DF3-B095-42D98D0544F2}" name="T.I" dataDxfId="184"/>
    <tableColumn id="5" xr3:uid="{B56C53E4-CF8C-497C-8626-7BBFED7EAB27}" name="Modificación" dataDxfId="183"/>
  </tableColumns>
  <tableStyleInfo name="TableStyleLight8" showFirstColumn="0" showLastColumn="0" showRowStripes="1" showColumnStripes="1"/>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8780B599-840D-4802-BD57-388291CD0AD6}" name="N12_Canceladas_Descripcion" displayName="N12_Canceladas_Descripcion" ref="B5:H13" totalsRowShown="0" headerRowDxfId="182" dataDxfId="181">
  <autoFilter ref="B5:H13" xr:uid="{C9E73A2A-83B2-43CD-BB90-27CB197E935C}"/>
  <tableColumns count="7">
    <tableColumn id="1" xr3:uid="{1BEFA904-6E91-4EAF-8E42-BE7FDA793F61}" name="NOMBRE DEL TAG" dataDxfId="180"/>
    <tableColumn id="2" xr3:uid="{2B6E975F-CF0F-40DD-B6CF-E70EEAAB89A5}" name="TIPO DATO" dataDxfId="179"/>
    <tableColumn id="3" xr3:uid="{20886AE0-F0EA-47EF-931C-DD0558F2794E}" name="TAMAÑO FORMATO" dataDxfId="178"/>
    <tableColumn id="4" xr3:uid="{5F0B2093-9275-48C0-B812-462AA6135393}" name="ESTADO" dataDxfId="177"/>
    <tableColumn id="5" xr3:uid="{83AB0C4A-496F-4110-89B4-DA761A97186C}" name="OBLIGATORIO" dataDxfId="176"/>
    <tableColumn id="6" xr3:uid="{68217347-6F70-4966-ACBE-640DF257C52B}" name="DESCRIPCIÓN" dataDxfId="175"/>
    <tableColumn id="7" xr3:uid="{FC972665-78CC-4F8A-B262-DD12DD44B61B}" name="TABLA CATALOGO ASOCIADA" dataDxfId="174"/>
  </tableColumns>
  <tableStyleInfo name="TableStyleLight8" showFirstColumn="0" showLastColumn="0" showRowStripes="1" showColumnStripes="1"/>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BF6E099-C0EF-41B8-B22E-B5D5BFB8798A}" name="N12_Canceladas_Validaciones" displayName="N12_Canceladas_Validaciones" ref="C5:G17" totalsRowShown="0" headerRowDxfId="173" dataDxfId="172">
  <autoFilter ref="C5:G17" xr:uid="{78889A48-6D14-4CDC-8059-6CF9408141D1}"/>
  <tableColumns count="5">
    <tableColumn id="1" xr3:uid="{1A01FD8A-688B-49B3-A418-A94DCCD45C3A}" name="#" dataDxfId="171"/>
    <tableColumn id="2" xr3:uid="{D8567A17-4CD0-4F51-8C2D-847FD4C925C7}" name="Descripción de la validación" dataDxfId="170"/>
    <tableColumn id="3" xr3:uid="{916BF1B2-2492-4283-A7AF-6BE8636AB43F}" name="# 1.16" dataDxfId="169"/>
    <tableColumn id="4" xr3:uid="{1A742D3C-6738-46DE-9A86-02BFB196A739}" name="T.I" dataDxfId="168"/>
    <tableColumn id="5" xr3:uid="{314F7F4A-1B82-4E7E-8A7D-C0DD960DDEBF}" name="Modificacion" dataDxfId="167"/>
  </tableColumns>
  <tableStyleInfo name="TableStyleLight8" showFirstColumn="0" showLastColumn="0" showRowStripes="1" showColumnStripes="1"/>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6F944981-4A76-4D4E-BAAD-7AB3C6D66212}" name="N16_Cambio_Climatico_Descripcion" displayName="N16_Cambio_Climatico_Descripcion" ref="B5:H15" totalsRowShown="0" headerRowDxfId="166" dataDxfId="165">
  <autoFilter ref="B5:H15" xr:uid="{80151036-E4B8-40D8-AAD5-07E8C69969F2}"/>
  <tableColumns count="7">
    <tableColumn id="1" xr3:uid="{2D2AFE1F-D743-4482-A97C-502B3684D209}" name="NOMBRE DEL TAG" dataDxfId="164"/>
    <tableColumn id="4" xr3:uid="{BEA1CAD0-2916-4C28-8F06-ABC6D465A6BF}" name="TIPO DATO" dataDxfId="163"/>
    <tableColumn id="6" xr3:uid="{DAFF2258-1E92-4F8C-8580-220A3E884F54}" name="TAMAÑO FORMATO" dataDxfId="162"/>
    <tableColumn id="8" xr3:uid="{C3EDE447-A02C-4D83-97DE-78CBD987EFB3}" name="ESTADO" dataDxfId="161"/>
    <tableColumn id="10" xr3:uid="{BAB4FD49-AFDE-4B4B-9396-000F77C3DC6F}" name="OBLIGATORIO" dataDxfId="160"/>
    <tableColumn id="12" xr3:uid="{623C80DA-98D6-4FE7-BEE8-5AB3BF27A24C}" name="DESCRIPCION" dataDxfId="159"/>
    <tableColumn id="3" xr3:uid="{6A90619C-AF32-43CE-812F-FFC358D023C6}" name="TABLA CATALOGO ASOCIADA" dataDxfId="158"/>
  </tableColumns>
  <tableStyleInfo name="TableStyleLight8" showFirstColumn="0" showLastColumn="0" showRowStripes="1" showColumnStripes="1"/>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F5C262C-CFE5-4ACD-B22B-C38984019B8C}" name="N13_Garantias_Operac_Descripcion" displayName="N13_Garantias_Operac_Descripcion" ref="B5:H23" totalsRowShown="0" headerRowDxfId="157" dataDxfId="156">
  <autoFilter ref="B5:H23" xr:uid="{1D169253-3D02-4E79-8FB2-D99935EDE01A}"/>
  <sortState xmlns:xlrd2="http://schemas.microsoft.com/office/spreadsheetml/2017/richdata2" ref="B6:H23">
    <sortCondition descending="1" ref="B5:B23"/>
  </sortState>
  <tableColumns count="7">
    <tableColumn id="1" xr3:uid="{58A62EE1-2A6F-49A8-9D00-AB0E3B1D45D5}" name="NOMBRE DEL TAG" dataDxfId="155"/>
    <tableColumn id="2" xr3:uid="{B5F6C508-C4AE-42E7-AC8B-3B158FBFCDD8}" name="TIPO DATO" dataDxfId="154"/>
    <tableColumn id="3" xr3:uid="{3EA0117D-FFFC-4FC8-82C8-9AF2B13DCBCD}" name="TAMAÑO FORMATO" dataDxfId="153"/>
    <tableColumn id="4" xr3:uid="{B474CBD4-CBF2-4F73-BC72-0C5FA4A38A0B}" name="ESTADO" dataDxfId="152"/>
    <tableColumn id="5" xr3:uid="{29F71B74-F0FA-4A04-BA2D-5E14C20DD512}" name="OBLIGATORIO" dataDxfId="151"/>
    <tableColumn id="6" xr3:uid="{856C7719-4F9D-4DE9-8143-22FD42DE9622}" name="DESCRIPCIÓN" dataDxfId="150"/>
    <tableColumn id="7" xr3:uid="{60B93485-87D3-4ABD-B8D2-9F0826A54136}" name="TABLA CATALOGO ASOCIADA" dataDxfId="149"/>
  </tableColumns>
  <tableStyleInfo name="TableStyleLight8" showFirstColumn="0" showLastColumn="0" showRowStripes="1" showColumnStripes="1"/>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2886964E-B5A2-4B41-A6B6-99A6C53AB907}" name="N13_Garantia_Operac_Validaciones" displayName="N13_Garantia_Operac_Validaciones" ref="C5:G86" totalsRowShown="0" headerRowDxfId="148" dataDxfId="147">
  <autoFilter ref="C5:G86" xr:uid="{D21CC7C5-DE39-4F66-AFAB-F36B783E40BB}"/>
  <tableColumns count="5">
    <tableColumn id="1" xr3:uid="{F82B3EA0-5DF6-4864-8498-AC928414AB09}" name="#" dataDxfId="146"/>
    <tableColumn id="2" xr3:uid="{EF0DD367-0C42-471E-B57F-4F8B35B59BB2}" name="Descripción de la validación" dataDxfId="145"/>
    <tableColumn id="3" xr3:uid="{98A73A7D-FB97-4424-BC1A-340405AFBBF0}" name="# 1.16." dataDxfId="144"/>
    <tableColumn id="4" xr3:uid="{14F11C8A-C531-430D-B563-4C22DFD16DA2}" name="# T.I." dataDxfId="143"/>
    <tableColumn id="5" xr3:uid="{549380A1-FB42-46D2-B8E7-619B4D13040E}" name="modificación" dataDxfId="142"/>
  </tableColumns>
  <tableStyleInfo name="TableStyleLight8" showFirstColumn="0" showLastColumn="0" showRowStripes="1" showColumnStripes="1"/>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31D7D83-6599-499F-BBC4-B4839528F5BE}" name="N14.1_Biene_Realizable_Descripcion" displayName="N14.1_Biene_Realizable_Descripcion" ref="B5:H10" totalsRowShown="0" headerRowDxfId="141" dataDxfId="140">
  <autoFilter ref="B5:H10" xr:uid="{CB803C86-1C33-4EB7-A59A-6C1CEA5DC731}"/>
  <tableColumns count="7">
    <tableColumn id="1" xr3:uid="{D3EA3D36-83AF-4125-AEC9-29694C17476F}" name="NOMBRE DEL TAG" dataDxfId="139"/>
    <tableColumn id="2" xr3:uid="{62B403BE-7BFA-4BCC-A386-8BFAC4B9EA94}" name="TIPO DATO" dataDxfId="138"/>
    <tableColumn id="3" xr3:uid="{5447AB19-1AA0-4532-95EC-2C129C60D6C1}" name="TAMAÑO FORMATO" dataDxfId="137"/>
    <tableColumn id="4" xr3:uid="{1D355FC2-0CC7-4FFE-8BE1-EB98DD4A15F5}" name="ESTADO" dataDxfId="136"/>
    <tableColumn id="5" xr3:uid="{859918C9-35CA-4841-A96D-76948600A0BC}" name="OBLIGATORIO" dataDxfId="135"/>
    <tableColumn id="6" xr3:uid="{32863756-DFB5-43FB-837A-6FF1F4FEF7D2}" name="DESCRIPCIÓN" dataDxfId="134"/>
    <tableColumn id="7" xr3:uid="{56230850-AD0F-486C-B00A-6A27AF0AD53C}" name="TABLA CATALOGO ASOCIADA" dataDxfId="133"/>
  </tableColumns>
  <tableStyleInfo name="TableStyleLight8" showFirstColumn="0" showLastColumn="0" showRowStripes="1" showColumnStripes="1"/>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3E89754-DAA5-45E7-9348-505CF375391C}" name="N14.1_Bien_Realizable_Validaciones" displayName="N14.1_Bien_Realizable_Validaciones" ref="C5:G14" totalsRowShown="0" headerRowDxfId="132" dataDxfId="131">
  <autoFilter ref="C5:G14" xr:uid="{AF1529D6-EC7D-45F8-BBB3-88778E061366}"/>
  <tableColumns count="5">
    <tableColumn id="1" xr3:uid="{FD3AF158-5024-491D-8F37-2801A6AA89F0}" name="#" dataDxfId="130"/>
    <tableColumn id="2" xr3:uid="{541E6A26-2EE2-4567-B329-C7D2F2F0D0CB}" name="Descripción de la validación" dataDxfId="129"/>
    <tableColumn id="3" xr3:uid="{7AEE39E9-8365-4FCC-A7EA-D506BE4542F2}" name="# 1.16" dataDxfId="128"/>
    <tableColumn id="4" xr3:uid="{A5FA25EE-7279-4592-8BF4-78713CCE35D9}" name="T.I" dataDxfId="127"/>
    <tableColumn id="5" xr3:uid="{EC3E13A6-F75F-49A4-A1A4-4A3849486169}" name="Modificacion" dataDxfId="126"/>
  </tableColumns>
  <tableStyleInfo name="TableStyleLight8" showFirstColumn="0" showLastColumn="0" showRowStripes="1" showColumnStripes="1"/>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62A0218C-2D92-4269-B618-498C8149E8C6}" name="N15_Fideicomisos_Descripcion" displayName="N15_Fideicomisos_Descripcion" ref="B5:H11" totalsRowShown="0" headerRowDxfId="125" dataDxfId="124">
  <autoFilter ref="B5:H11" xr:uid="{8DD67DEF-DBC5-4B9E-B27F-BDF40EA1870B}"/>
  <tableColumns count="7">
    <tableColumn id="1" xr3:uid="{469D8274-60FD-4274-9C80-6ECEE143F15B}" name="NOMBRE DEL TAG" dataDxfId="123"/>
    <tableColumn id="2" xr3:uid="{76C6C238-ECDB-49AA-9629-E5E0841E1A2F}" name="TIPO DATO" dataDxfId="122"/>
    <tableColumn id="3" xr3:uid="{CCFD56E9-6967-4B77-8B14-047089761A69}" name="TAMAÑO FORMATO" dataDxfId="121"/>
    <tableColumn id="4" xr3:uid="{DE0D3EB9-4DF9-4D33-A289-3076F613A1F7}" name="ESTADO" dataDxfId="120"/>
    <tableColumn id="5" xr3:uid="{CAC37D78-AF0A-48A0-9E37-020D74D2EE77}" name="OBLIGATORIO" dataDxfId="119"/>
    <tableColumn id="6" xr3:uid="{57A1E8D7-FFD9-45B2-A797-88A83E647727}" name="DESCRIPCIÓN" dataDxfId="118"/>
    <tableColumn id="7" xr3:uid="{D7499AFF-2BB7-4268-854E-4580572EED68}" name="TABLA CATALOGO ASOCIADA" dataDxfId="117"/>
  </tableColumns>
  <tableStyleInfo name="TableStyleLight8" showFirstColumn="0" showLastColumn="0" showRowStripes="1" showColumnStripes="1"/>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B4B38AD-2642-40D6-9E31-2CF2DCE1FC2F}" name="N15_Fideicomisos_Validaciones" displayName="N15_Fideicomisos_Validaciones" ref="C5:G11" totalsRowShown="0" headerRowDxfId="116" dataDxfId="115">
  <autoFilter ref="C5:G11" xr:uid="{FD46C552-F306-4DFD-BEB2-640AA1ECB0E3}"/>
  <tableColumns count="5">
    <tableColumn id="1" xr3:uid="{4B4BC795-C69B-45CA-BE56-53E781CD29EE}" name="#" dataDxfId="114"/>
    <tableColumn id="2" xr3:uid="{68C6C638-2754-42B9-8A05-48793B29E272}" name="Descripción de la validación" dataDxfId="113"/>
    <tableColumn id="3" xr3:uid="{4565916B-C562-4DB5-9912-E0BEE8B64C57}" name="# 1.16" dataDxfId="112"/>
    <tableColumn id="4" xr3:uid="{577F49C8-73F1-4BB6-80E3-DEEA39C26A61}" name="T.I" dataDxfId="111"/>
    <tableColumn id="5" xr3:uid="{46BEAE9D-892E-4117-BC19-713AC18B5917}" name="Modificacion" dataDxfId="110"/>
  </tableColumns>
  <tableStyleInfo name="TableStyleLight8"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6E738FE3-2381-4A15-BD9E-25C9873AC7DE}" name="N14_3_Biens_Reali_No_Rep_Descrip" displayName="N14_3_Biens_Reali_No_Rep_Descrip" ref="B5:H15" totalsRowShown="0" headerRowDxfId="109" dataDxfId="108">
  <autoFilter ref="B5:H15" xr:uid="{F175E839-06B5-4C47-8194-1F8824E22EC5}"/>
  <tableColumns count="7">
    <tableColumn id="1" xr3:uid="{3D850FB9-1ACB-4F31-9D75-B78E3EC89E4C}" name="NOMBRE DEL TAG" dataDxfId="107"/>
    <tableColumn id="2" xr3:uid="{7E19C299-A66E-4CA3-B612-2C78EF47FC20}" name="TIPO DATO" dataDxfId="106"/>
    <tableColumn id="3" xr3:uid="{190E90D7-C7AA-46C7-83F4-9FD47D33A189}" name="TAMAÑO FORMATO" dataDxfId="105"/>
    <tableColumn id="4" xr3:uid="{E064F4A8-F8E5-4DF3-826B-C5D08FB516DF}" name="ESTADO" dataDxfId="104"/>
    <tableColumn id="7" xr3:uid="{831C5057-8A8F-4ACD-B3D0-BDE5DCF4A38B}" name="OBLIGATORIO" dataDxfId="103"/>
    <tableColumn id="5" xr3:uid="{B76B969E-1748-424F-BB77-000DEE64F52F}" name="DESCRIPCIÓN" dataDxfId="102"/>
    <tableColumn id="6" xr3:uid="{92A07C0D-E947-44DE-88C8-BE505CD25355}" name="TABLA CATALOGO ASOCIADA" dataDxfId="101"/>
  </tableColumns>
  <tableStyleInfo name="TableStyleLight8" showFirstColumn="0" showLastColumn="0" showRowStripes="1" showColumnStripes="1"/>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802B41B-C007-4437-9743-57D8F3753F2B}" name="N14_3_Biens_Reali_No_Rep_Validac" displayName="N14_3_Biens_Reali_No_Rep_Validac" ref="C5:G17" totalsRowShown="0" headerRowDxfId="100" dataDxfId="99">
  <autoFilter ref="C5:G17" xr:uid="{5E87D4F8-1C6D-445F-B05B-4E1344763597}"/>
  <tableColumns count="5">
    <tableColumn id="1" xr3:uid="{24132AF5-AC8D-4C58-8DF2-E3F6E97385F9}" name="#" dataDxfId="98"/>
    <tableColumn id="2" xr3:uid="{B7C1E0AD-D70B-4190-B3A3-3D7B82B6CD57}" name="Descripción de la validación" dataDxfId="97"/>
    <tableColumn id="3" xr3:uid="{1403AF9A-B882-4F26-9054-FE088AB914E1}" name="# 1.16" dataDxfId="96"/>
    <tableColumn id="4" xr3:uid="{8F457626-86BB-407E-910F-88CE58FC8930}" name="T.I" dataDxfId="95"/>
    <tableColumn id="5" xr3:uid="{C692EB8F-6766-426D-AF9F-A23B4BB916C4}" name="Modificacion" dataDxfId="94"/>
  </tableColumns>
  <tableStyleInfo name="TableStyleLight8" showFirstColumn="0" showLastColumn="0" showRowStripes="1" showColumnStripes="1"/>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1ED5679-11A4-4F3E-BF63-757709033B63}" name="N14.2_Bienes_Realizab_Descrip" displayName="N14.2_Bienes_Realizab_Descrip" ref="B5:H27" totalsRowShown="0" headerRowDxfId="93" dataDxfId="92">
  <autoFilter ref="B5:H27" xr:uid="{2FB2F965-831D-4552-9250-ECE94D3EA61E}"/>
  <tableColumns count="7">
    <tableColumn id="1" xr3:uid="{52F6D817-2314-4DCA-A8E9-885A84924FDB}" name="NOMBRE DEL TAG" dataDxfId="91"/>
    <tableColumn id="2" xr3:uid="{8B8324A0-460E-406E-9BAC-549BE47F35E4}" name="TIPO DATO" dataDxfId="90"/>
    <tableColumn id="3" xr3:uid="{1EEEC230-D71A-41D5-A71A-26F14C487EA7}" name="TAMAÑO FORMATO" dataDxfId="89"/>
    <tableColumn id="4" xr3:uid="{36461C94-7FFF-4F1D-AA82-742A2B1B82B3}" name="ESTADO" dataDxfId="88"/>
    <tableColumn id="8" xr3:uid="{931E05A2-30A7-46BF-9A57-7689E2A40AEE}" name="OBLIGATORIO" dataDxfId="87"/>
    <tableColumn id="5" xr3:uid="{9428AEBA-EEE6-493A-944B-D582FC01E6A0}" name="DESCRIPCIÓN" dataDxfId="86"/>
    <tableColumn id="6" xr3:uid="{4DB04C78-C3D6-43ED-8D87-02C868B8485B}" name="TABLA CATALOGO ASOCIADA" dataDxfId="85"/>
  </tableColumns>
  <tableStyleInfo name="TableStyleLight8" showFirstColumn="0" showLastColumn="0" showRowStripes="1" showColumnStripes="1"/>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EDE543B-23A5-43B5-8538-4592978FFC23}" name="N14.2_Bienes_Realizab_Validac" displayName="N14.2_Bienes_Realizab_Validac" ref="C5:G35" totalsRowShown="0" headerRowDxfId="84" dataDxfId="83" tableBorderDxfId="82">
  <autoFilter ref="C5:G35" xr:uid="{0697D49B-7A2E-42F4-A0F2-25B2761B6DB5}"/>
  <tableColumns count="5">
    <tableColumn id="1" xr3:uid="{B0AB1D74-BC1C-43AD-87D6-40FB67F3A616}" name="#" dataDxfId="81"/>
    <tableColumn id="2" xr3:uid="{20D4ABD6-7E47-4399-A9F8-8EA992C3ECA4}" name="Descripción de la validación" dataDxfId="80"/>
    <tableColumn id="3" xr3:uid="{C976E753-7AB1-41CF-B038-39FE371A3E35}" name="# 1.16" dataDxfId="79"/>
    <tableColumn id="4" xr3:uid="{E001E801-3A53-428B-8AE5-E855B00F0FAE}" name="T.I" dataDxfId="78"/>
    <tableColumn id="5" xr3:uid="{5FEF5D2F-62C9-449A-BB48-1A6F5939D7AC}" name="Modificacion" dataDxfId="77"/>
  </tableColumns>
  <tableStyleInfo name="TableStyleLight8"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2AC0C0D-0597-4BAE-8F49-4F980A147584}" name="N17_Gravamenes_Descripcion" displayName="N17_Gravamenes_Descripcion" ref="B5:H15" totalsRowShown="0" headerRowDxfId="76" dataDxfId="75">
  <autoFilter ref="B5:H15" xr:uid="{00B5AC81-E7F0-47FF-9D60-8648B7F6784E}"/>
  <tableColumns count="7">
    <tableColumn id="1" xr3:uid="{2EC5612A-FB8A-4C7E-90F7-B7942E6237AC}" name="NOMBRE DEL TAG" dataDxfId="74"/>
    <tableColumn id="2" xr3:uid="{E8DB3E01-F558-43DA-8469-F6BD432E4263}" name="TIPO DATO" dataDxfId="73"/>
    <tableColumn id="3" xr3:uid="{079C52B4-AB47-43BD-B7B6-BDE5E4221C9F}" name="TAMAÑO FORMATO" dataDxfId="72"/>
    <tableColumn id="4" xr3:uid="{2D139423-169E-4E52-9002-8BB86860A4A4}" name="ESTADO" dataDxfId="71"/>
    <tableColumn id="5" xr3:uid="{946AD6A7-73FF-495B-A2C0-5DB732E6A22C}" name="OBLIGATORIO" dataDxfId="70"/>
    <tableColumn id="6" xr3:uid="{6C061A1D-EFBE-4C1F-8B23-BDED95BA0349}" name="DESCRIPCIÓN" dataDxfId="69"/>
    <tableColumn id="7" xr3:uid="{BE86658B-52CB-4C9D-B6DD-EE915A1CECDA}" name="TABLA CATALOGO ASOCIADA" dataDxfId="68"/>
  </tableColumns>
  <tableStyleInfo name="TableStyleLight8" showFirstColumn="0" showLastColumn="0" showRowStripes="1" showColumnStripes="1"/>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185DD4B-7605-4EC1-A420-B3909E454897}" name="N17_Gravamenes_Validaciones" displayName="N17_Gravamenes_Validaciones" ref="C5:G22" totalsRowShown="0" headerRowDxfId="67" dataDxfId="66">
  <autoFilter ref="C5:G22" xr:uid="{9A18802C-1E17-4834-81B4-933D82D3CB5A}"/>
  <tableColumns count="5">
    <tableColumn id="1" xr3:uid="{6B931A05-3938-413B-A6FE-B12648C95AFE}" name="#" dataDxfId="65"/>
    <tableColumn id="2" xr3:uid="{552AA0E2-C2C5-4C35-A66C-E501E01BD611}" name="Descripción de la validación" dataDxfId="64"/>
    <tableColumn id="3" xr3:uid="{CC4C411D-BCA9-4E35-B5DD-988EFC965967}" name="# 1.16" dataDxfId="63"/>
    <tableColumn id="4" xr3:uid="{55A804E5-787A-41DA-9241-075DCC4BF7BD}" name="T.I" dataDxfId="62"/>
    <tableColumn id="5" xr3:uid="{F9558DE7-FB3B-402C-A3A4-258E84F443EB}" name="Modificacion" dataDxfId="61"/>
  </tableColumns>
  <tableStyleInfo name="TableStyleLight8" showFirstColumn="0" showLastColumn="0" showRowStripes="1" showColumnStripes="1"/>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63E5522C-BB0A-48CB-B4C3-8FD7884C7D59}" name="Tabla42" displayName="Tabla42" ref="B5:H22" totalsRowShown="0" headerRowDxfId="60" dataDxfId="59">
  <autoFilter ref="B5:H22" xr:uid="{6EC665C6-6B5B-4234-B794-B2765BABFB05}"/>
  <tableColumns count="7">
    <tableColumn id="1" xr3:uid="{164D5861-7313-4A04-8DA8-45D259C1D9EC}" name="NOMBRE DEL TAG" dataDxfId="58"/>
    <tableColumn id="2" xr3:uid="{1FAF83B9-609D-4388-B5D8-79DF4CD31A56}" name="TIPO DATO" dataDxfId="57"/>
    <tableColumn id="3" xr3:uid="{02AC049C-BD99-408D-8664-986E29951A33}" name="TAMAÑO FORMATO" dataDxfId="56"/>
    <tableColumn id="4" xr3:uid="{3336919D-9EED-4211-83EE-463852B5D456}" name="ESTADO" dataDxfId="55"/>
    <tableColumn id="7" xr3:uid="{75C9F6F2-5253-468A-B10A-A59ECC847933}" name="OBLIGATORIO" dataDxfId="54"/>
    <tableColumn id="5" xr3:uid="{C84B53A9-6D82-4E8D-A405-329514B96DF5}" name="DESCRIPCIÓN" dataDxfId="53"/>
    <tableColumn id="6" xr3:uid="{5B0DDA11-9FE8-4879-AC04-D9E5E8C82C39}" name="TABLA CATALOGO ASOCIADA" dataDxfId="52"/>
  </tableColumns>
  <tableStyleInfo name="TableStyleLight8" showFirstColumn="0" showLastColumn="0" showRowStripes="1" showColumnStripes="1"/>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22EDA2F-6E05-4F62-8518-F77F2934D895}" name="N18_Ctas_Cob_No_Asoc_Validac" displayName="N18_Ctas_Cob_No_Asoc_Validac" ref="C5:G24" totalsRowShown="0" headerRowDxfId="51" dataDxfId="50">
  <autoFilter ref="C5:G24" xr:uid="{622EDA2F-6E05-4F62-8518-F77F2934D895}"/>
  <tableColumns count="5">
    <tableColumn id="1" xr3:uid="{89881B80-0DBC-4E70-BAFD-5097177A5177}" name="#" dataDxfId="49"/>
    <tableColumn id="2" xr3:uid="{5EB9C3B8-FECB-4589-9C2F-8246D71347D4}" name="Descripción de la validación" dataDxfId="48"/>
    <tableColumn id="3" xr3:uid="{9661745C-4F1F-49F9-A5E5-FE1F5C394046}" name="# 1.16" dataDxfId="47"/>
    <tableColumn id="4" xr3:uid="{78FA9E42-864E-4C9A-87DD-92D619F4B0D0}" name="T.I" dataDxfId="46"/>
    <tableColumn id="5" xr3:uid="{E20CF160-FE8F-4899-9154-4B600BD21D8B}" name="Modificacion" dataDxfId="45"/>
  </tableColumns>
  <tableStyleInfo name="TableStyleLight8" showFirstColumn="0" showLastColumn="0" showRowStripes="1" showColumnStripes="1"/>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708C906B-204A-4014-BBBE-B65A86D2B7EE}" name="N19_Cuotas_Atrasadas_Descripcion" displayName="N19_Cuotas_Atrasadas_Descripcion" ref="B5:H13" totalsRowShown="0" headerRowDxfId="44" dataDxfId="43">
  <autoFilter ref="B5:H13" xr:uid="{C3CF58BC-63F8-4369-990D-C80155442191}"/>
  <tableColumns count="7">
    <tableColumn id="1" xr3:uid="{8BDB84AF-ABDD-44B9-883E-45481600552F}" name="NOMBRE DEL TAG" dataDxfId="42"/>
    <tableColumn id="2" xr3:uid="{EE79AC7E-C246-44C1-8B22-FEBF3247F9F5}" name="TIPO DATO" dataDxfId="41"/>
    <tableColumn id="3" xr3:uid="{E591022F-EDF5-48AD-98C3-35190ACD4CEA}" name="TAMAÑO FORMATO" dataDxfId="40"/>
    <tableColumn id="4" xr3:uid="{A584C4DD-7063-4943-9516-4AC07FE0B6D6}" name="ESTADO" dataDxfId="39"/>
    <tableColumn id="7" xr3:uid="{08882D3B-7350-4A41-8569-1928181A4559}" name="OBLIGATORIO" dataDxfId="38"/>
    <tableColumn id="5" xr3:uid="{4168677E-4F5B-43B1-93E4-581B9D1F63F8}" name="DESCRIPCIÓN" dataDxfId="37"/>
    <tableColumn id="6" xr3:uid="{0B59FEDC-ED9E-4913-ADB4-A260592BCD88}" name="TABLA CATALOGO ASOCIADA" dataDxfId="36"/>
  </tableColumns>
  <tableStyleInfo name="TableStyleLight8" showFirstColumn="0" showLastColumn="0" showRowStripes="1" showColumnStripes="1"/>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1A9FCDDF-A92F-4462-8C0F-34BDDE847A94}" name="N19_Cuotas_Atrasadas_Validaciones" displayName="N19_Cuotas_Atrasadas_Validaciones" ref="C5:G24" totalsRowShown="0" headerRowDxfId="35" dataDxfId="34">
  <autoFilter ref="C5:G24" xr:uid="{2E168999-20A9-40DB-86CD-FF9FBFEC6B5E}"/>
  <tableColumns count="5">
    <tableColumn id="1" xr3:uid="{A81B239C-7EC3-46F3-9CC9-95C2754E0D75}" name="#" dataDxfId="33"/>
    <tableColumn id="2" xr3:uid="{97E5416C-5A83-4E87-9445-0767AD56B29F}" name="Descripción de la validación" dataDxfId="32"/>
    <tableColumn id="3" xr3:uid="{54844E94-4742-4149-910A-07CDF173091F}" name="# 1.16" dataDxfId="31"/>
    <tableColumn id="4" xr3:uid="{FA84DF69-67B6-45A0-9D5B-F26AE5B74296}" name="T.I" dataDxfId="30"/>
    <tableColumn id="5" xr3:uid="{59FDC90B-500D-45E6-BBF3-60C0DDDEA83D}" name="Modificacion" dataDxfId="29"/>
  </tableColumns>
  <tableStyleInfo name="TableStyleLight8" showFirstColumn="0" showLastColumn="0" showRowStripes="1" showColumnStripes="1"/>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8456A91-E308-4A58-8EBE-559414F03B7C}" name="N20_NO_REPORTADAS_DESCRIPCION" displayName="N20_NO_REPORTADAS_DESCRIPCION" ref="B5:H14" totalsRowShown="0" headerRowDxfId="28" dataDxfId="27">
  <autoFilter ref="B5:H14" xr:uid="{EA1E1E60-D13A-4DB5-AC5E-C41DB8A06CC6}"/>
  <tableColumns count="7">
    <tableColumn id="1" xr3:uid="{A81E1C67-BEE4-4143-B862-512AE9DEE562}" name="NOMBRE DEL TAG" dataDxfId="26"/>
    <tableColumn id="2" xr3:uid="{AB9C48F2-F944-4BC1-919B-533995AF78BE}" name="TIPO DATO" dataDxfId="25"/>
    <tableColumn id="3" xr3:uid="{47F44880-BAC4-40D3-B478-BE49E9D8BCB9}" name="TAMAÑO_x000a_FORMATO" dataDxfId="24"/>
    <tableColumn id="4" xr3:uid="{257B681C-8357-46AE-9149-51C0FD98EC1D}" name="ESTADO" dataDxfId="23"/>
    <tableColumn id="5" xr3:uid="{110BA4C8-1179-4CFE-8771-5C4ED861745F}" name="OBLIGATORIO" dataDxfId="22"/>
    <tableColumn id="6" xr3:uid="{18EEE86A-946C-4F32-9ECA-28A11291E526}" name="DESCRIPCIÓN" dataDxfId="21"/>
    <tableColumn id="7" xr3:uid="{2AA2C438-8425-40C1-A8A5-8FBCEFCCDCB5}" name="TABLA CATALOGO ASOCIADA" dataDxfId="20"/>
  </tableColumns>
  <tableStyleInfo name="TableStyleLight8" showFirstColumn="0" showLastColumn="0" showRowStripes="1" showColumnStripes="1"/>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5533BC3-A6EC-4317-B675-DFC995C06CF4}" name="N20_NO_REPORTADAS_VALIDACION" displayName="N20_NO_REPORTADAS_VALIDACION" ref="C5:G27" totalsRowShown="0" headerRowDxfId="19" dataDxfId="18">
  <autoFilter ref="C5:G27" xr:uid="{4DB5CC78-94B0-46EB-B676-299A02BAFA28}"/>
  <tableColumns count="5">
    <tableColumn id="1" xr3:uid="{EC9365B6-4873-4352-BE09-C2154EB21BF2}" name="#" dataDxfId="17"/>
    <tableColumn id="2" xr3:uid="{9A77F44D-FB46-4391-A6D0-F0B512BE55CB}" name="Descripción de la validación" dataDxfId="16"/>
    <tableColumn id="3" xr3:uid="{550146D3-424C-466C-A0B3-F1FCCF86A1CB}" name="# 1.16" dataDxfId="15"/>
    <tableColumn id="4" xr3:uid="{4B594E9D-14E3-40B2-AA5A-7C69B50CD952}" name="T.I" dataDxfId="14"/>
    <tableColumn id="5" xr3:uid="{1F2FA935-E33C-414A-B48C-12C602D99E8A}" name="Modificacion" dataDxfId="13"/>
  </tableColumns>
  <tableStyleInfo name="TableStyleLight8" showFirstColumn="0" showLastColumn="0" showRowStripes="1" showColumnStripes="1"/>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D2DE9E2C-22F7-4DC3-8E3F-8E00C2B0CE24}" name="N07_Mobiliarias_Validaciones" displayName="N07_Mobiliarias_Validaciones" ref="C5:G12" totalsRowShown="0" headerRowDxfId="12" dataDxfId="11" headerRowCellStyle="Normal 2" dataCellStyle="Normal 2">
  <autoFilter ref="C5:G12" xr:uid="{7B0A092F-4DF4-4C65-8342-6BC54C6A7E7E}"/>
  <tableColumns count="5">
    <tableColumn id="1" xr3:uid="{12A002B8-405F-4E49-BB9B-352BFDF66C2F}" name="#" dataDxfId="10" dataCellStyle="Normal 2"/>
    <tableColumn id="2" xr3:uid="{ACEA9712-C4C5-40F7-A32B-A14BFF7F283C}" name="Descripción de la validación" dataDxfId="9" dataCellStyle="Normal 2"/>
    <tableColumn id="3" xr3:uid="{C67184E5-2AC0-49F4-802E-DA68DD041193}" name="N# 1.6" dataDxfId="8" dataCellStyle="Normal 2"/>
    <tableColumn id="4" xr3:uid="{9A7768DD-06BC-4942-9056-37FA60B67C43}" name="# T.I" dataDxfId="7" dataCellStyle="Normal 2"/>
    <tableColumn id="5" xr3:uid="{ADBBD20D-75DC-4D09-B388-B9BB9CD6B89C}" name="Cambio realizado" dataDxfId="6" dataCellStyle="Normal 2"/>
  </tableColumns>
  <tableStyleInfo name="TableStyleLight8" showFirstColumn="0" showLastColumn="0" showRowStripes="1" showColumnStripes="1"/>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1" dT="2022-05-10T20:38:03.88" personId="{B5760E73-1401-431B-A257-E48D225A6E7F}" id="{B2877207-C22A-4E9E-B7DB-AFE70C95E7D7}">
    <text>Total Tde</text>
  </threadedComment>
  <threadedComment ref="E11" dT="2022-05-10T20:38:34.57" personId="{B5760E73-1401-431B-A257-E48D225A6E7F}" id="{3DCF7BF0-3E60-4C04-A07D-50305BC117B3}" parentId="{B2877207-C22A-4E9E-B7DB-AFE70C95E7D7}">
    <text>Total de validaciones de Operaciones</text>
  </threadedComment>
  <threadedComment ref="G11" dT="2022-05-10T20:48:11.64" personId="{B5760E73-1401-431B-A257-E48D225A6E7F}" id="{F7DB0708-D53F-4AE2-B4B9-2B84933A51B2}">
    <text>Validaciones Nuevas</text>
  </threadedComment>
</ThreadedComments>
</file>

<file path=xl/threadedComments/threadedComment2.xml><?xml version="1.0" encoding="utf-8"?>
<ThreadedComments xmlns="http://schemas.microsoft.com/office/spreadsheetml/2018/threadedcomments" xmlns:x="http://schemas.openxmlformats.org/spreadsheetml/2006/main">
  <threadedComment ref="E244" dT="2022-12-16T21:50:07.89" personId="{83C42E01-BDA7-4EBD-8CFC-C2040011C19C}" id="{714B67CE-253E-4B60-B424-40430C30E2DA}">
    <text xml:space="preserve">Debería indicar 0 si consideran que este inactivo @ARCE LOAIZA LEONEL </text>
    <mentions>
      <mention mentionpersonId="{82D73650-31C8-4A9B-9FC5-138FBD5314F2}" mentionId="{8E408E1D-FE94-4AD0-A194-74677737D5AA}" startIndex="50" length="19"/>
    </mentions>
  </threadedComment>
</ThreadedComments>
</file>

<file path=xl/threadedComments/threadedComment3.xml><?xml version="1.0" encoding="utf-8"?>
<ThreadedComments xmlns="http://schemas.microsoft.com/office/spreadsheetml/2018/threadedcomments" xmlns:x="http://schemas.openxmlformats.org/spreadsheetml/2006/main">
  <threadedComment ref="D194" dT="2023-04-12T22:14:16.34" personId="{83C42E01-BDA7-4EBD-8CFC-C2040011C19C}" id="{905C7543-0572-4922-85C6-3A7C4FA0787B}">
    <text>#189</text>
  </threadedComment>
  <threadedComment ref="D195" dT="2023-04-12T22:13:55.60" personId="{83C42E01-BDA7-4EBD-8CFC-C2040011C19C}" id="{92A32784-3914-45C1-93D1-5F2DD2AAE99E}">
    <text>#190</text>
  </threadedComment>
  <threadedComment ref="D196" dT="2023-04-12T22:13:27.27" personId="{83C42E01-BDA7-4EBD-8CFC-C2040011C19C}" id="{213E400B-0A9D-49D4-816A-50BC50E9166D}">
    <text>#191</text>
  </threadedComment>
  <threadedComment ref="D198" dT="2023-04-12T22:11:41.32" personId="{83C42E01-BDA7-4EBD-8CFC-C2040011C19C}" id="{D96A2EF6-C5DB-417B-90E4-F680E72D2833}">
    <text>#192</text>
  </threadedComment>
  <threadedComment ref="D199" dT="2023-04-12T22:11:08.67" personId="{83C42E01-BDA7-4EBD-8CFC-C2040011C19C}" id="{39C9151D-B46F-4276-BD50-5EDC51D642C2}">
    <text>#193</text>
  </threadedComment>
  <threadedComment ref="D200" dT="2023-04-12T22:10:31.17" personId="{83C42E01-BDA7-4EBD-8CFC-C2040011C19C}" id="{3AEFE893-4319-448A-A11E-5F343AE0CF1F}">
    <text>#194</text>
  </threadedComment>
  <threadedComment ref="D201" dT="2023-04-12T22:09:52.58" personId="{83C42E01-BDA7-4EBD-8CFC-C2040011C19C}" id="{3F6A2A30-9020-42D9-A4DB-B20B6A3AB722}">
    <text>#195</text>
  </threadedComment>
  <threadedComment ref="D202" dT="2023-04-12T22:09:09.39" personId="{83C42E01-BDA7-4EBD-8CFC-C2040011C19C}" id="{5CD35EC0-1F7A-4378-B124-FC7720C8C359}">
    <text>#196</text>
  </threadedComment>
  <threadedComment ref="D203" dT="2023-04-12T22:08:04.59" personId="{83C42E01-BDA7-4EBD-8CFC-C2040011C19C}" id="{3CBF0B78-58A0-4BE0-869C-6549907C4CF9}">
    <text>#197</text>
  </threadedComment>
  <threadedComment ref="D204" dT="2023-04-12T22:03:44.99" personId="{83C42E01-BDA7-4EBD-8CFC-C2040011C19C}" id="{B4426E8E-8531-4AAD-BA1C-89CD1DAE4436}">
    <text>198 antes</text>
  </threadedComment>
  <threadedComment ref="D205" dT="2023-04-12T21:59:50.40" personId="{83C42E01-BDA7-4EBD-8CFC-C2040011C19C}" id="{7121D658-B293-4284-B611-995641F2C089}">
    <text>199</text>
  </threadedComment>
</ThreadedComments>
</file>

<file path=xl/threadedComments/threadedComment4.xml><?xml version="1.0" encoding="utf-8"?>
<ThreadedComments xmlns="http://schemas.microsoft.com/office/spreadsheetml/2018/threadedcomments" xmlns:x="http://schemas.openxmlformats.org/spreadsheetml/2006/main">
  <threadedComment ref="A11" dT="2024-09-03T17:42:07.59" personId="{E195A4A0-CDFF-4BFA-AC65-F72377EBBF01}" id="{5DBAEF3C-62C5-4219-ACB4-E8B06E0B7C1B}">
    <text>Se inactiva</text>
  </threadedComment>
  <threadedComment ref="A64" dT="2025-02-10T21:18:36.11" personId="{E195A4A0-CDFF-4BFA-AC65-F72377EBBF01}" id="{84D18487-6381-4FE5-805D-AA6D4E40CE4B}">
    <text>CAMBIO PENDIENTE, HASTA QUE SE PUBLIQUE</text>
  </threadedComment>
</ThreadedComments>
</file>

<file path=xl/threadedComments/threadedComment5.xml><?xml version="1.0" encoding="utf-8"?>
<ThreadedComments xmlns="http://schemas.microsoft.com/office/spreadsheetml/2018/threadedcomments" xmlns:x="http://schemas.openxmlformats.org/spreadsheetml/2006/main">
  <threadedComment ref="C7" dT="2022-06-10T18:01:59.86" personId="{83C42E01-BDA7-4EBD-8CFC-C2040011C19C}" id="{88BF16B9-2311-471F-9674-328EEB895E0D}">
    <text>Es la validación #5 no la #6</text>
  </threadedComment>
  <threadedComment ref="J8" dT="2022-06-10T18:04:05.55" personId="{83C42E01-BDA7-4EBD-8CFC-C2040011C19C}" id="{78CA5F50-4140-4FF0-BD8F-F14D5C30F045}">
    <text>Es solo un duda ya que las validaciones antiguas incluian esta restriccion. Se hace caso omiso</text>
  </threadedComment>
  <threadedComment ref="J9" dT="2022-06-10T17:52:54.48" personId="{83C42E01-BDA7-4EBD-8CFC-C2040011C19C}" id="{48B5FDFB-4F59-4840-8595-8BCCBDE0335A}">
    <text>Validacion #30 Deudores se divide en dos pero es la misma</text>
  </threadedComment>
  <threadedComment ref="C11" dT="2022-06-10T18:06:16.87" personId="{83C42E01-BDA7-4EBD-8CFC-C2040011C19C}" id="{CA4C5556-1300-4E10-95DD-FE4EFEBDEFD7}">
    <text xml:space="preserve">Debe atenderla @JORGE EDUARDO LOPEZ ESPINO </text>
    <mentions>
      <mention mentionpersonId="{2737F112-0FF3-4DA1-8275-747A32BDC31A}" mentionId="{702A817B-2DCA-407B-AC5F-04850068E3DF}" startIndex="15" length="27"/>
    </mentions>
  </threadedComment>
  <threadedComment ref="G12" dT="2022-06-10T18:11:21.14" personId="{83C42E01-BDA7-4EBD-8CFC-C2040011C19C}" id="{28A4A42E-4728-4ED5-AD6A-536C0274DFE9}">
    <text xml:space="preserve"> @JORGE EDUARDO LOPEZ ESPINO creo que debes atenderla también @EDDY GERARDO NUÑEZ SALAZAR  ya que se crea una validación en Modificadas</text>
    <mentions>
      <mention mentionpersonId="{2737F112-0FF3-4DA1-8275-747A32BDC31A}" mentionId="{D9B9EE29-E308-4A9F-BA5C-6A3A01910391}" startIndex="1" length="27"/>
      <mention mentionpersonId="{3DD67556-2D78-4B0D-B8D0-B5F462C3C75A}" mentionId="{D3FD9DA4-F027-4E18-BE17-D857E60C0AC9}" startIndex="62" length="27"/>
    </mentions>
  </threadedComment>
  <threadedComment ref="C13" dT="2022-06-10T18:14:56.49" personId="{83C42E01-BDA7-4EBD-8CFC-C2040011C19C}" id="{F8975376-778A-4691-A359-878DC8BD5828}">
    <text>@JORGE EDUARDO LOPEZ ESPINO  revisar si el campo fue incorporado</text>
    <mentions>
      <mention mentionpersonId="{2737F112-0FF3-4DA1-8275-747A32BDC31A}" mentionId="{18408977-D913-43F1-BE96-A82D57E2F597}" startIndex="0" length="27"/>
    </mentions>
  </threadedComment>
  <threadedComment ref="J13" dT="2022-06-10T18:19:02.76" personId="{83C42E01-BDA7-4EBD-8CFC-C2040011C19C}" id="{C4668DFE-3E73-4F31-AA56-5032EEC05D0C}">
    <text>Ambas se atienden en redacción. Pendiente que la comisión revise el ajuste aún no queda claro la nueva propuesta</text>
  </threadedComment>
  <threadedComment ref="J15" dT="2022-06-10T18:20:45.25" personId="{83C42E01-BDA7-4EBD-8CFC-C2040011C19C}" id="{3B7268FC-3506-4AC0-85CC-69B32D69296D}">
    <text>Se ejecuta ajuste de cambios en descripción según propuesta</text>
  </threadedComment>
  <threadedComment ref="C17" dT="2022-06-10T18:22:39.06" personId="{83C42E01-BDA7-4EBD-8CFC-C2040011C19C}" id="{030B69F4-A198-442C-9EF9-E7BFD5DDB6DF}" done="1">
    <text>@LANFOR MANUEL MENA MONTALBAN  revisar</text>
    <mentions>
      <mention mentionpersonId="{99878F99-0794-4A0E-B55F-7D73ED56F1E6}" mentionId="{4FD419EF-5DD7-4C1C-8895-EAF1CEC43981}" startIndex="0" length="29"/>
    </mentions>
  </threadedComment>
  <threadedComment ref="C18" dT="2022-06-10T18:24:48.29" personId="{83C42E01-BDA7-4EBD-8CFC-C2040011C19C}" id="{2FDDA202-7843-46AF-AF7B-6EEE655BD35F}">
    <text>Revisar Validación 5 gravámenes</text>
  </threadedComment>
  <threadedComment ref="J18" dT="2022-06-10T18:32:16.99" personId="{83C42E01-BDA7-4EBD-8CFC-C2040011C19C}" id="{2EF9C31B-CFED-4ED6-A115-6DAB52B94950}">
    <text>LA #33 se divide en 2 pero siguen siendo la misma validacion.  Los demás ajustes se atienden</text>
  </threadedComment>
  <threadedComment ref="J19" dT="2022-06-10T18:32:47.67" personId="{83C42E01-BDA7-4EBD-8CFC-C2040011C19C}" id="{28562925-1710-49AC-B00A-8B17C35F9C5B}">
    <text>Se atiende y realiza ajuste</text>
  </threadedComment>
  <threadedComment ref="C21" dT="2022-06-10T18:35:30.74" personId="{83C42E01-BDA7-4EBD-8CFC-C2040011C19C}" id="{9F1B969E-D129-4C16-A641-F51311DC4DCF}">
    <text xml:space="preserve">Se elimina validación Ver validación nueva @CARMONA MARTINEZ GEORFFREY MANUEL </text>
    <mentions>
      <mention mentionpersonId="{02582016-11D4-4CB4-904E-1D18CB172629}" mentionId="{66E15DA2-7871-4AD4-9581-56FE72938760}" startIndex="43" length="34"/>
    </mentions>
  </threadedComment>
  <threadedComment ref="J24" dT="2022-06-10T18:38:24.78" personId="{83C42E01-BDA7-4EBD-8CFC-C2040011C19C}" id="{0F50F0AC-740D-4F57-B0AD-E006AEE540D7}">
    <text>Se verifica campo</text>
  </threadedComment>
  <threadedComment ref="J25" dT="2022-06-10T18:39:13.98" personId="{83C42E01-BDA7-4EBD-8CFC-C2040011C19C}" id="{23C2039E-E0A4-4074-9112-C2620C76EFDB}">
    <text>Al ser una operación tan grande se propone una nueva redacción ya que el texto es lineal. Conversar con Comisión</text>
  </threadedComment>
  <threadedComment ref="J27" dT="2022-06-13T15:34:35.23" personId="{83C42E01-BDA7-4EBD-8CFC-C2040011C19C}" id="{D6DD9554-8A6E-42A5-B172-76E5B204CF30}">
    <text>Se elimina #35 Deudores, en operaciones queda pendiente ver la modificacion</text>
  </threadedComment>
  <threadedComment ref="C28" dT="2022-06-10T18:41:25.80" personId="{83C42E01-BDA7-4EBD-8CFC-C2040011C19C}" id="{1E2C0243-4771-4163-9DB9-C2A726580111}">
    <text xml:space="preserve">Revisar @EDDY GERARDO NUÑEZ SALAZAR </text>
    <mentions>
      <mention mentionpersonId="{3DD67556-2D78-4B0D-B8D0-B5F462C3C75A}" mentionId="{7920273B-5999-4D7D-9330-A8FA5035C9A8}" startIndex="8" length="27"/>
    </mentions>
  </threadedComment>
  <threadedComment ref="C29" dT="2022-06-10T18:42:08.38" personId="{83C42E01-BDA7-4EBD-8CFC-C2040011C19C}" id="{560A351F-B143-4950-A55B-FE57C9DD7BF4}">
    <text xml:space="preserve">Revisar @EDDY GERARDO NUÑEZ SALAZAR </text>
    <mentions>
      <mention mentionpersonId="{3DD67556-2D78-4B0D-B8D0-B5F462C3C75A}" mentionId="{7E060BE8-404F-410C-B8AF-29865ED692B5}" startIndex="8" length="27"/>
    </mentions>
  </threadedComment>
  <threadedComment ref="C30" dT="2022-06-10T18:42:42.69" personId="{83C42E01-BDA7-4EBD-8CFC-C2040011C19C}" id="{AAA1752F-D8FF-4A64-9635-2FE41FA5D753}">
    <text xml:space="preserve">revisar @EDDY GERARDO NUÑEZ SALAZAR </text>
    <mentions>
      <mention mentionpersonId="{3DD67556-2D78-4B0D-B8D0-B5F462C3C75A}" mentionId="{4A673065-563D-497B-9B18-D87A2C054728}" startIndex="8" length="27"/>
    </mentions>
  </threadedComment>
  <threadedComment ref="C32" dT="2022-06-10T18:43:39.69" personId="{83C42E01-BDA7-4EBD-8CFC-C2040011C19C}" id="{77345FF5-599C-4549-B33A-40E8F6A2054C}">
    <text xml:space="preserve">Reviasr @LANFOR MANUEL MENA MONTALBAN </text>
    <mentions>
      <mention mentionpersonId="{99878F99-0794-4A0E-B55F-7D73ED56F1E6}" mentionId="{082A2827-D45F-411E-A18A-AE675CAB6DBF}" startIndex="8" length="29"/>
    </mentions>
  </threadedComment>
  <threadedComment ref="C32" dT="2022-06-10T20:06:31.26" personId="{6A6ECEBE-49A3-49C3-9BF8-D067CC23A0C9}" id="{8131445D-EF37-41D6-8736-AA3488CBE2D0}" parentId="{77345FF5-599C-4549-B33A-40E8F6A2054C}">
    <text>@MARIN QUESADA BRYAN ALBERTO Este aún está pendiente de ser atendido</text>
    <mentions>
      <mention mentionpersonId="{6A2AD6CB-665C-4C6E-B428-D3AD6FB67561}" mentionId="{8980511C-B81A-43B8-A019-8D5F1187CA72}" startIndex="0" length="28"/>
    </mentions>
  </threadedComment>
  <threadedComment ref="J34" dT="2022-06-10T18:44:37.26" personId="{83C42E01-BDA7-4EBD-8CFC-C2040011C19C}" id="{90EEC980-1989-42A6-9063-32C8EAFBBBE0}">
    <text xml:space="preserve">revisar si se hizo ajuste @EDDY GERARDO NUÑEZ SALAZAR </text>
    <mentions>
      <mention mentionpersonId="{3DD67556-2D78-4B0D-B8D0-B5F462C3C75A}" mentionId="{8E339D1A-F520-4BE9-8E6D-45B5617C4AA9}" startIndex="26" length="27"/>
    </mentions>
  </threadedComment>
  <threadedComment ref="J36" dT="2022-06-13T15:48:15.94" personId="{83C42E01-BDA7-4EBD-8CFC-C2040011C19C}" id="{52DA6F0C-CF3E-4032-8D0A-A7F8211DA128}">
    <text>Se procede a cambiar el campo</text>
  </threadedComment>
  <threadedComment ref="C38" dT="2022-06-02T18:04:54.20" personId="{B5760E73-1401-431B-A257-E48D225A6E7F}" id="{F64F28E9-5C65-4D90-812A-F33EB097712E}">
    <text>Se modifica la validación
40</text>
  </threadedComment>
  <threadedComment ref="J38" dT="2022-06-10T18:45:35.82" personId="{83C42E01-BDA7-4EBD-8CFC-C2040011C19C}" id="{D79D0D8F-03B0-4FF1-9A90-2F28B73038FE}">
    <text xml:space="preserve">Revisar si se realizó ajuste @EDDY GERARDO NUÑEZ SALAZAR </text>
    <mentions>
      <mention mentionpersonId="{3DD67556-2D78-4B0D-B8D0-B5F462C3C75A}" mentionId="{81AA8335-9FE5-46CC-9674-DD47953DE409}" startIndex="29" length="27"/>
    </mentions>
  </threadedComment>
  <threadedComment ref="E47" dT="2022-06-08T16:45:35.19" personId="{83C42E01-BDA7-4EBD-8CFC-C2040011C19C}" id="{772AA5F4-45FC-4CFA-9765-AFC7D5EA30F1}">
    <text>No solo estos archivos aplican para todos</text>
  </threadedComment>
  <threadedComment ref="C50" dT="2022-06-13T17:20:47.92" personId="{83C42E01-BDA7-4EBD-8CFC-C2040011C19C}" id="{97F572C4-2E2B-4861-B51D-432472E964BC}">
    <text>@EDDY GERARDO NUÑEZ SALAZAR  revisar</text>
    <mentions>
      <mention mentionpersonId="{3DD67556-2D78-4B0D-B8D0-B5F462C3C75A}" mentionId="{7BCD5A88-F8E1-4D82-AC9D-F70C245D9773}" startIndex="0" length="27"/>
    </mentions>
  </threadedComment>
  <threadedComment ref="C51" dT="2022-06-13T17:21:58.69" personId="{83C42E01-BDA7-4EBD-8CFC-C2040011C19C}" id="{67016574-F27A-4368-A668-0593F50F2B30}">
    <text>@EDDY GERARDO NUÑEZ SALAZAR @LANFOR MANUEL MENA MONTALBAN  Revisar</text>
    <mentions>
      <mention mentionpersonId="{3DD67556-2D78-4B0D-B8D0-B5F462C3C75A}" mentionId="{F80DC10E-12A0-4E57-A15A-E00614ABE9D0}" startIndex="0" length="27"/>
      <mention mentionpersonId="{99878F99-0794-4A0E-B55F-7D73ED56F1E6}" mentionId="{793D9F05-83C2-4AB7-86D2-6A1FC1853739}" startIndex="28" length="29"/>
    </mentions>
  </threadedComment>
  <threadedComment ref="C54" dT="2022-06-13T17:23:29.47" personId="{83C42E01-BDA7-4EBD-8CFC-C2040011C19C}" id="{F798B37C-895E-4526-AF9C-EE9694052A9F}">
    <text>@JORGE EDUARDO LOPEZ ESPINO  revisar</text>
    <mentions>
      <mention mentionpersonId="{2737F112-0FF3-4DA1-8275-747A32BDC31A}" mentionId="{840AD93A-9583-42BF-B9B7-300C10483CE3}" startIndex="0" length="27"/>
    </mentions>
  </threadedComment>
  <threadedComment ref="C54" dT="2022-06-13T20:28:51.68" personId="{6536BFD3-FD56-405E-A136-1F16D9579DAC}" id="{00633D9F-C8CD-4253-B8A4-F22F851644D0}" parentId="{F798B37C-895E-4526-AF9C-EE9694052A9F}">
    <text>@ARCE LOAIZA LEONEL se corrige el nombre del campo en la sección de validaciones pero no se ha corregido el campo en la sección 9_CREDITO_SINDICADO_DESCRIPCION</text>
    <mentions>
      <mention mentionpersonId="{82D73650-31C8-4A9B-9FC5-138FBD5314F2}" mentionId="{38F62DD7-7B4E-49DB-A3A1-CEA163DF3285}" startIndex="0" length="19"/>
    </mentions>
  </threadedComment>
  <threadedComment ref="C56" dT="2022-06-13T17:24:41.21" personId="{83C42E01-BDA7-4EBD-8CFC-C2040011C19C}" id="{35078C55-253A-4E4A-8DCA-8EE68F549657}">
    <text xml:space="preserve">@JORGE EDUARDO LOPEZ ESPINO </text>
    <mentions>
      <mention mentionpersonId="{2737F112-0FF3-4DA1-8275-747A32BDC31A}" mentionId="{C04652E0-2C36-4DF9-925A-6CF4D8F75344}" startIndex="0" length="27"/>
    </mentions>
  </threadedComment>
  <threadedComment ref="C57" dT="2022-06-13T17:25:13.23" personId="{83C42E01-BDA7-4EBD-8CFC-C2040011C19C}" id="{CA69D639-263A-4F55-A137-C93070FC24D9}">
    <text xml:space="preserve">@JORGE EDUARDO LOPEZ ESPINO </text>
    <mentions>
      <mention mentionpersonId="{2737F112-0FF3-4DA1-8275-747A32BDC31A}" mentionId="{D64F7533-261E-44B8-9646-6F4B5B3A508E}" startIndex="0" length="27"/>
    </mentions>
  </threadedComment>
  <threadedComment ref="E62" dT="2022-06-13T17:28:18.41" personId="{83C42E01-BDA7-4EBD-8CFC-C2040011C19C}" id="{A10ACFA8-E935-479D-B7F7-4C914FE93A48}">
    <text xml:space="preserve">@JORGE EDUARDO LOPEZ ESPINO </text>
    <mentions>
      <mention mentionpersonId="{2737F112-0FF3-4DA1-8275-747A32BDC31A}" mentionId="{D52D69A8-AF64-4FE9-8292-29C89C031220}" startIndex="0" length="27"/>
    </mentions>
  </threadedComment>
  <threadedComment ref="C63" dT="2022-06-13T17:29:16.13" personId="{83C42E01-BDA7-4EBD-8CFC-C2040011C19C}" id="{FB71CC49-02E4-45D1-9BBD-35BF58CF50C8}">
    <text xml:space="preserve">@JORGE EDUARDO LOPEZ ESPINO </text>
    <mentions>
      <mention mentionpersonId="{2737F112-0FF3-4DA1-8275-747A32BDC31A}" mentionId="{7C63F153-5572-4D3A-9D7F-EED1943154E8}" startIndex="0" length="27"/>
    </mentions>
  </threadedComment>
  <threadedComment ref="C67" dT="2022-06-08T17:01:57.64" personId="{83C42E01-BDA7-4EBD-8CFC-C2040011C19C}" id="{1F808FF2-10B9-4E8F-A45D-D8B4BDE770DF}">
    <text>El campo TipoOperacionSFN y ID LINEA fue eliminado según ajustes del 6/1/22</text>
  </threadedComment>
  <threadedComment ref="C68" dT="2022-06-13T17:33:54.43" personId="{83C42E01-BDA7-4EBD-8CFC-C2040011C19C}" id="{6423B016-15F7-4FCC-B7D9-28A09E1F448A}">
    <text xml:space="preserve">@JORGE EDUARDO LOPEZ ESPINO @EDDY GERARDO NUÑEZ SALAZAR </text>
    <mentions>
      <mention mentionpersonId="{2737F112-0FF3-4DA1-8275-747A32BDC31A}" mentionId="{62B460AF-536F-49F2-973D-0DA0767FCBEF}" startIndex="0" length="27"/>
      <mention mentionpersonId="{3DD67556-2D78-4B0D-B8D0-B5F462C3C75A}" mentionId="{C0C1E102-7BE9-4757-BAE6-6B0BF4691C3F}" startIndex="28" length="27"/>
    </mentions>
  </threadedComment>
  <threadedComment ref="C69" dT="2022-06-13T17:35:31.97" personId="{83C42E01-BDA7-4EBD-8CFC-C2040011C19C}" id="{C2C7B779-31E3-458C-BFB1-2634EB6FBF03}">
    <text xml:space="preserve">@JORGE EDUARDO LOPEZ ESPINO @EDDY GERARDO NUÑEZ SALAZAR @LANFOR MANUEL MENA MONTALBAN @MARIN QUESADA BRYAN ALBERTO </text>
    <mentions>
      <mention mentionpersonId="{2737F112-0FF3-4DA1-8275-747A32BDC31A}" mentionId="{9CF47CDE-D18A-45F4-8C8D-3058115DB1B0}" startIndex="0" length="27"/>
      <mention mentionpersonId="{3DD67556-2D78-4B0D-B8D0-B5F462C3C75A}" mentionId="{3040B3B3-F9D9-442A-A78B-F6072533C2B3}" startIndex="28" length="27"/>
      <mention mentionpersonId="{99878F99-0794-4A0E-B55F-7D73ED56F1E6}" mentionId="{E4224321-173B-4601-890C-1EC81E3F0453}" startIndex="56" length="29"/>
      <mention mentionpersonId="{6A2AD6CB-665C-4C6E-B428-D3AD6FB67561}" mentionId="{D1C1DACA-FF14-4AC0-985C-27503ABD1A68}" startIndex="86" length="28"/>
    </mentions>
  </threadedComment>
  <threadedComment ref="C70" dT="2022-06-13T19:53:33.50" personId="{83C42E01-BDA7-4EBD-8CFC-C2040011C19C}" id="{490A08AE-36FA-49B2-86BA-0071782C401C}">
    <text xml:space="preserve">@LANFOR MANUEL MENA MONTALBAN </text>
    <mentions>
      <mention mentionpersonId="{99878F99-0794-4A0E-B55F-7D73ED56F1E6}" mentionId="{E7A83EDC-B2ED-4931-B2A5-996B26FE2756}" startIndex="0" length="29"/>
    </mentions>
  </threadedComment>
  <threadedComment ref="I70" dT="2022-06-13T22:45:33.44" personId="{CFCA79EF-C14B-4D18-BD3D-0244C3532B20}" id="{D2CA9626-A718-44C8-B6CE-DA53494FD607}">
    <text>Se modifica el campo a No Obligatorio</text>
  </threadedComment>
  <threadedComment ref="J71" dT="2022-06-13T19:53:52.40" personId="{83C42E01-BDA7-4EBD-8CFC-C2040011C19C}" id="{17EB79B9-97B8-45EC-ABB0-95C2245C5E0D}">
    <text xml:space="preserve">se efectuó el cambio
</text>
  </threadedComment>
  <threadedComment ref="J73" dT="2022-06-10T18:47:35.78" personId="{83C42E01-BDA7-4EBD-8CFC-C2040011C19C}" id="{E79B0A4D-5956-4558-A06C-5BBAB0222152}">
    <text>Se realiza ajuste</text>
  </threadedComment>
  <threadedComment ref="I75" dT="2022-06-13T20:13:29.29" personId="{83C42E01-BDA7-4EBD-8CFC-C2040011C19C}" id="{DA010995-1219-44A9-B8B4-3F265C06928A}">
    <text>? Quien atiende?</text>
  </threadedComment>
  <threadedComment ref="I79" dT="2022-06-13T22:30:20.66" personId="{CFCA79EF-C14B-4D18-BD3D-0244C3532B20}" id="{946C2402-D03E-4FCF-80A5-8BB6E7A86950}">
    <text>Listo se eliminaron los campos</text>
  </threadedComment>
  <threadedComment ref="I79" dT="2022-06-14T22:19:44.34" personId="{6536BFD3-FD56-405E-A136-1F16D9579DAC}" id="{9D3DFD56-F2E7-45AE-8FB5-7F2630D9FC21}" parentId="{946C2402-D03E-4FCF-80A5-8BB6E7A86950}">
    <text>@BARQUERO FERNANDEZ CAROLINA En el archivo cuotas atrasadas no se ha eliminado el campo IdLineaCredito</text>
    <mentions>
      <mention mentionpersonId="{4077AA32-3F88-446E-8987-D3A6E4AAD1D0}" mentionId="{ED453B10-68D0-4DD1-8012-452604EB8375}" startIndex="0" length="28"/>
    </mentions>
  </threadedComment>
  <threadedComment ref="I80" dT="2022-06-13T22:27:49.52" personId="{CFCA79EF-C14B-4D18-BD3D-0244C3532B20}" id="{59B753EA-14E6-4F5A-BF42-A7AEC4C2B40E}">
    <text>Si está el campo en descripción</text>
  </threadedComment>
  <threadedComment ref="E88" dT="2022-06-13T20:15:32.39" personId="{83C42E01-BDA7-4EBD-8CFC-C2040011C19C}" id="{E3A03AAB-2F1E-4DF8-ACF4-E154CEAFAAB0}" done="1">
    <text>@CARLOS ALBERTO FERNANDEZ ROJAS no se indica el nombre del Archivo</text>
    <mentions>
      <mention mentionpersonId="{08675CB1-9013-422E-A4EE-CB98A83D5EA5}" mentionId="{4D85183A-BAA8-4AFF-96B7-490E15A6CD9C}" startIndex="0" length="31"/>
    </mentions>
  </threadedComment>
  <threadedComment ref="F88" dT="2022-06-15T23:08:19.79" personId="{B5760E73-1401-431B-A257-E48D225A6E7F}" id="{8F8CF4E1-A0F0-4199-BA63-F081CCD803CE}">
    <text>atendida el 15 junio 2022</text>
  </threadedComment>
  <threadedComment ref="F91" dT="2022-06-15T23:08:09.19" personId="{B5760E73-1401-431B-A257-E48D225A6E7F}" id="{CA1D2B13-E44F-4C3F-8480-DB3BA1D98704}">
    <text>Atendidad el 15 junio 2022</text>
  </threadedComment>
  <threadedComment ref="I96" dT="2022-06-13T20:13:29.29" personId="{83C42E01-BDA7-4EBD-8CFC-C2040011C19C}" id="{3DDE9643-9A54-455A-8496-E9A3B2FEC34D}">
    <text>? Quien atiende?</text>
  </threadedComment>
  <threadedComment ref="C99" dT="2022-06-27T21:00:30.75" personId="{E195A4A0-CDFF-4BFA-AC65-F72377EBBF01}" id="{0F15F8BC-945B-43BF-94CF-F7BB2961B07E}">
    <text>Ya se corrigió</text>
  </threadedComment>
  <threadedComment ref="C100" dT="2022-06-27T20:52:18.08" personId="{E195A4A0-CDFF-4BFA-AC65-F72377EBBF01}" id="{123769F6-C31D-40CB-81BA-97ACB56AC9B6}">
    <text>El archivo se llama "Operaciones Compradas"</text>
  </threadedComment>
  <threadedComment ref="C101" dT="2022-06-27T21:01:20.11" personId="{E195A4A0-CDFF-4BFA-AC65-F72377EBBF01}" id="{1649752C-2D98-4E5D-9FCE-02CF661AA15C}">
    <text>Listo</text>
  </threadedComment>
  <threadedComment ref="C102" dT="2022-06-27T21:04:43.06" personId="{E195A4A0-CDFF-4BFA-AC65-F72377EBBF01}" id="{1A723AF1-F9F3-4AA3-9F2E-8F693E8D9090}">
    <text>Esa tabla corresponde al Catálogo Contable de la SUGEF, no está incluido en las tablas, por ello no tiene la referencia.</text>
  </threadedComment>
  <threadedComment ref="C102" dT="2022-06-28T17:20:07.09" personId="{83C42E01-BDA7-4EBD-8CFC-C2040011C19C}" id="{D721D91B-7E0F-4AE1-B3EB-B240FF470AC7}" parentId="{1A723AF1-F9F3-4AA3-9F2E-8F693E8D9090}">
    <text>@SANCHEZ CERDAS RODOLFO  en la descripción el campo si indica que tiene relación con la tabla pero en la celda de Tabla catalogo Asociada no indica por lo tanto es algo contradictorio. A  nivel de Base Datos se procede a realizar la asociación debido a que si existe esa tabla</text>
    <mentions>
      <mention mentionpersonId="{E25F385A-CA46-44EC-8EEA-A4F955B20BD9}" mentionId="{29D3A669-037A-4580-92B1-3688628D6D71}" startIndex="0" length="23"/>
    </mentions>
  </threadedComment>
  <threadedComment ref="C103" dT="2022-06-27T21:12:03.86" personId="{E195A4A0-CDFF-4BFA-AC65-F72377EBBF01}" id="{32C08E6F-2E27-422A-94E4-923DCE6A3AA0}">
    <text>Ok. realizado el cambio</text>
  </threadedComment>
  <threadedComment ref="C104" dT="2022-06-27T21:19:15.28" personId="{E195A4A0-CDFF-4BFA-AC65-F72377EBBF01}" id="{E09112A0-7CFC-4080-B2F6-F044129D5393}">
    <text>El campo es obligatorio, siempre debe indicar si pertenece a un fideicomiso o garantía mobiliaria o No aplica.  La obligatoriedad radica en que nunca debe estar vacío.</text>
  </threadedComment>
  <threadedComment ref="C105" dT="2022-06-27T21:35:31.06" personId="{E195A4A0-CDFF-4BFA-AC65-F72377EBBF01}" id="{D50A55A8-FBD1-4737-843A-39D9B6F5D13B}">
    <text>Ya se incluyó esta tabla como referencia</text>
  </threadedComment>
  <threadedComment ref="J105" dT="2022-06-28T15:35:32.89" personId="{83C42E01-BDA7-4EBD-8CFC-C2040011C19C}" id="{A2FEBD23-91D0-4620-8EFD-88CA6E1C6D8C}">
    <text>Se procede a realizar el ajuste</text>
  </threadedComment>
  <threadedComment ref="J106" dT="2022-06-28T15:35:32.89" personId="{83C42E01-BDA7-4EBD-8CFC-C2040011C19C}" id="{712E5919-844E-481F-91AD-4972EA31C802}">
    <text>Se procede a realizar el ajuste</text>
  </threadedComment>
  <threadedComment ref="J107" dT="2022-06-28T15:35:32.89" personId="{83C42E01-BDA7-4EBD-8CFC-C2040011C19C}" id="{0DB5753A-3050-4978-9948-F00AAB12EFC0}">
    <text>Se procede a realizar el ajuste</text>
  </threadedComment>
  <threadedComment ref="C108" dT="2022-06-29T17:24:59.21" personId="{83C42E01-BDA7-4EBD-8CFC-C2040011C19C}" id="{FCA04590-49D8-49F0-A861-96C91E6D317B}">
    <text xml:space="preserve">@ARCE LOAIZA LEONEL  no veo aún el número de validación asignado. </text>
    <mentions>
      <mention mentionpersonId="{82D73650-31C8-4A9B-9FC5-138FBD5314F2}" mentionId="{E3229E99-ED84-4E36-8652-B8109F7E927A}" startIndex="0" length="19"/>
    </mentions>
  </threadedComment>
  <threadedComment ref="C110" dT="2022-06-29T20:21:07.86" personId="{83C42E01-BDA7-4EBD-8CFC-C2040011C19C}" id="{7C057034-5029-4015-BD4A-FFC83C390B92}">
    <text xml:space="preserve">@JORGE EDUARDO LOPEZ ESPINO </text>
    <mentions>
      <mention mentionpersonId="{2737F112-0FF3-4DA1-8275-747A32BDC31A}" mentionId="{C3084153-08D2-4446-8380-7E678815DC02}" startIndex="0" length="27"/>
    </mentions>
  </threadedComment>
  <threadedComment ref="C113" dT="2022-07-06T20:40:40.22" personId="{83C42E01-BDA7-4EBD-8CFC-C2040011C19C}" id="{20CEBCE3-A77A-4149-9CEA-E48D414A382C}">
    <text xml:space="preserve">Favor revisar el documento ya que la validación aún aparece no se ha eliminado. @ARCE LOAIZA LEONEL </text>
    <mentions>
      <mention mentionpersonId="{82D73650-31C8-4A9B-9FC5-138FBD5314F2}" mentionId="{0E45E099-D309-4106-B86E-4D25AFF562BD}" startIndex="80" length="19"/>
    </mentions>
  </threadedComment>
  <threadedComment ref="C113" dT="2022-07-06T22:07:20.19" personId="{E195A4A0-CDFF-4BFA-AC65-F72377EBBF01}" id="{4127405B-BEE2-4A25-8E8B-B5C7C3AD2D08}" parentId="{20CEBCE3-A77A-4149-9CEA-E48D414A382C}">
    <text>La validación se eliminó del documento</text>
  </threadedComment>
  <threadedComment ref="C114" dT="2022-07-04T17:37:12.78" personId="{E195A4A0-CDFF-4BFA-AC65-F72377EBBF01}" id="{BCD6928E-00C0-4CC3-8627-1C7226BDE921}">
    <text>Se realizó el campo</text>
  </threadedComment>
  <threadedComment ref="C115" dT="2022-07-05T21:07:29.78" personId="{83C42E01-BDA7-4EBD-8CFC-C2040011C19C}" id="{787814B8-67F5-466B-81F7-406DC5F3CB85}">
    <text>@ARCE LOAIZA LEONEL este punto está pendiente</text>
    <mentions>
      <mention mentionpersonId="{82D73650-31C8-4A9B-9FC5-138FBD5314F2}" mentionId="{7AC1B09F-E10E-42A1-A345-B62221A505A1}" startIndex="0" length="19"/>
    </mentions>
  </threadedComment>
  <threadedComment ref="C116" dT="2022-07-04T17:38:04.00" personId="{E195A4A0-CDFF-4BFA-AC65-F72377EBBF01}" id="{35A96260-0E4B-4F24-9242-DC43D3E6A5F6}">
    <text>Se procedió a tachar la validación.</text>
  </threadedComment>
  <threadedComment ref="C116" dT="2022-07-04T20:25:04.19" personId="{83C42E01-BDA7-4EBD-8CFC-C2040011C19C}" id="{F1618E1A-8DC2-4009-81EA-8AD693CC5EC3}" parentId="{35A96260-0E4B-4F24-9242-DC43D3E6A5F6}">
    <text xml:space="preserve">@Recuerden que al eliminarla hay que reenumerar las validaciones nuevamente @SANCHEZ CERDAS RODOLFO </text>
    <mentions>
      <mention mentionpersonId="{E25F385A-CA46-44EC-8EEA-A4F955B20BD9}" mentionId="{695780E8-5303-4515-844D-26258B6B791A}" startIndex="76" length="23"/>
    </mentions>
  </threadedComment>
  <threadedComment ref="C116" dT="2022-07-04T21:56:26.46" personId="{E195A4A0-CDFF-4BFA-AC65-F72377EBBF01}" id="{F8BEE6A2-DA02-4CBD-8A7E-C28083616D27}" parentId="{35A96260-0E4B-4F24-9242-DC43D3E6A5F6}">
    <text>listo, se eliminó y se corrigió la numeración</text>
  </threadedComment>
  <threadedComment ref="C117" dT="2022-07-07T23:25:21.26" personId="{E195A4A0-CDFF-4BFA-AC65-F72377EBBF01}" id="{2747240B-5046-48C9-9060-6FE60AEC9EAB}">
    <text>Se incluyeron los campos faltantes tanto en la estructura como en la descripcion</text>
  </threadedComment>
  <threadedComment ref="C117" dT="2022-07-12T23:07:34.71" personId="{83C42E01-BDA7-4EBD-8CFC-C2040011C19C}" id="{0605209E-F0DC-444F-8797-CCD4596E13F1}" parentId="{2747240B-5046-48C9-9060-6FE60AEC9EAB}">
    <text>se realizan los ajustes en xsd xml, script de bd y pruebas respectivas</text>
  </threadedComment>
  <threadedComment ref="J117" dT="2022-07-12T23:07:56.58" personId="{83C42E01-BDA7-4EBD-8CFC-C2040011C19C}" id="{DFFF1F26-6CD7-4250-A9C9-869D6F43BFC1}">
    <text>ajustado</text>
  </threadedComment>
  <threadedComment ref="C123" dT="2022-07-13T20:39:31.15" personId="{83C42E01-BDA7-4EBD-8CFC-C2040011C19C}" id="{26F012B4-896D-47C1-8811-1DD036DD33D2}">
    <text>@SANCHEZ CERDAS RODOLFO  revisar validación nuevamente no se ha corregido en su descripción</text>
    <mentions>
      <mention mentionpersonId="{E25F385A-CA46-44EC-8EEA-A4F955B20BD9}" mentionId="{4456CEEE-2363-4C8D-BB55-5D07F7989C04}" startIndex="0" length="23"/>
    </mentions>
  </threadedComment>
  <threadedComment ref="J131" dT="2022-08-23T17:38:08.51" personId="{83C42E01-BDA7-4EBD-8CFC-C2040011C19C}" id="{E61E6077-D5F0-4594-95E3-E68F8D7114A4}">
    <text>Se procede ajustar en programación y redacción 23-8</text>
  </threadedComment>
  <threadedComment ref="C145" dT="2022-07-27T15:09:00.75" personId="{83C42E01-BDA7-4EBD-8CFC-C2040011C19C}" id="{A7F071A1-3B55-45DE-A814-011DD10DAC72}">
    <text xml:space="preserve">Inicialmente existen varias validaciones que poseen estos campos. Estos campos no existían pero se procedieron agregar debido a que las validaciones lo indicaban. Favor indicar si se proceden ajustar o eliminar dichas validaciones ya que existen varias programadas @ARCE LOAIZA LEONEL </text>
    <mentions>
      <mention mentionpersonId="{82D73650-31C8-4A9B-9FC5-138FBD5314F2}" mentionId="{F16D1BCE-31DA-4622-8628-38D5E2A0122E}" startIndex="265" length="19"/>
    </mentions>
  </threadedComment>
  <threadedComment ref="C145" dT="2022-08-16T17:16:31.03" personId="{83C42E01-BDA7-4EBD-8CFC-C2040011C19C}" id="{CA6CAFC5-CF43-46C2-BCB8-5D1BCDD6DABD}" parentId="{A7F071A1-3B55-45DE-A814-011DD10DAC72}">
    <text xml:space="preserve">Repiten 2 veces PorcentajeNaturalezaGasto creo que lo correcto sería indicar TipoNaturalezaGasto y PorcentajeNaturalezaGasto @ARCE LOAIZA LEONEL </text>
    <mentions>
      <mention mentionpersonId="{82D73650-31C8-4A9B-9FC5-138FBD5314F2}" mentionId="{9599BB43-CDBE-40C7-8C69-DD5A81A77102}" startIndex="125" length="19"/>
    </mentions>
  </threadedComment>
  <threadedComment ref="C147" dT="2022-07-28T14:24:41.67" personId="{6536BFD3-FD56-405E-A136-1F16D9579DAC}" id="{31D76610-FEF9-4F8E-B6F7-720C6DCFB9F8}">
    <text>@EDDY GERARDO NUÑEZ SALAZAR Atento a este cambio</text>
    <mentions>
      <mention mentionpersonId="{3DD67556-2D78-4B0D-B8D0-B5F462C3C75A}" mentionId="{976C856E-E041-49DD-91B4-44069B93EE58}" startIndex="0" length="27"/>
    </mentions>
  </threadedComment>
  <threadedComment ref="C147" dT="2022-08-03T17:14:38.30" personId="{6536BFD3-FD56-405E-A136-1F16D9579DAC}" id="{454A5FC5-027D-4E51-B9E0-8D1114382C13}" parentId="{31D76610-FEF9-4F8E-B6F7-720C6DCFB9F8}">
    <text>@EDDY GERARDO NUÑEZ SALAZAR Se hace la corrección por parte de la comisión, considerar el cambio</text>
    <mentions>
      <mention mentionpersonId="{3DD67556-2D78-4B0D-B8D0-B5F462C3C75A}" mentionId="{CAD0811E-B984-4AC6-AA5E-BD2864B11832}" startIndex="0" length="27"/>
    </mentions>
  </threadedComment>
  <threadedComment ref="C148" dT="2022-07-28T14:24:56.57" personId="{6536BFD3-FD56-405E-A136-1F16D9579DAC}" id="{59C84533-BEAA-4DD2-B366-198F568508CD}">
    <text>@EDDY GERARDO NUÑEZ SALAZAR Atento a este cambio</text>
    <mentions>
      <mention mentionpersonId="{3DD67556-2D78-4B0D-B8D0-B5F462C3C75A}" mentionId="{E72398B7-98DF-4ADD-A53A-89A624F997B2}" startIndex="0" length="27"/>
    </mentions>
  </threadedComment>
  <threadedComment ref="C148" dT="2022-08-11T22:52:27.83" personId="{6536BFD3-FD56-405E-A136-1F16D9579DAC}" id="{DBB47066-7466-4A7E-862A-AA2C0DA36BEE}" parentId="{59C84533-BEAA-4DD2-B366-198F568508CD}">
    <text>@ARCE LOAIZA LEONELFavor atender esta observación</text>
    <mentions>
      <mention mentionpersonId="{82D73650-31C8-4A9B-9FC5-138FBD5314F2}" mentionId="{846EDB4B-8F2C-4DDF-837E-DE9C625634A4}" startIndex="0" length="19"/>
    </mentions>
  </threadedComment>
  <threadedComment ref="C149" dT="2022-07-28T14:45:17.17" personId="{6536BFD3-FD56-405E-A136-1F16D9579DAC}" id="{9DC7681D-2630-4CC5-9224-5F6FE58B055E}">
    <text>@EDDY GERARDO NUÑEZ SALAZAR Atento a este cambio</text>
    <mentions>
      <mention mentionpersonId="{3DD67556-2D78-4B0D-B8D0-B5F462C3C75A}" mentionId="{BAEACB7D-80F4-4BBF-ACEC-BCF04333145F}" startIndex="0" length="27"/>
    </mentions>
  </threadedComment>
  <threadedComment ref="C149" dT="2022-08-11T22:52:54.03" personId="{6536BFD3-FD56-405E-A136-1F16D9579DAC}" id="{E7690F9F-2110-4CDC-87D8-3FA002A66473}" parentId="{9DC7681D-2630-4CC5-9224-5F6FE58B055E}">
    <text>@ARCE LOAIZA LEONELFavor atender esta observación</text>
    <mentions>
      <mention mentionpersonId="{82D73650-31C8-4A9B-9FC5-138FBD5314F2}" mentionId="{12AF02C5-FF0E-4A24-BBEF-02B5BD77705E}" startIndex="0" length="19"/>
    </mentions>
  </threadedComment>
  <threadedComment ref="J151" dT="2022-09-06T21:57:36.48" personId="{83C42E01-BDA7-4EBD-8CFC-C2040011C19C}" id="{5E290462-9EE5-40DE-A993-48113A867DDA}">
    <text>Se ajustan en ambientes de integración y UAT</text>
  </threadedComment>
  <threadedComment ref="C154" dT="2022-08-11T22:49:23.69" personId="{6536BFD3-FD56-405E-A136-1F16D9579DAC}" id="{67D2CB9D-3B8E-43BD-85C2-F6FAEDEDBBCC}">
    <text>@EDDY GERARDO NUÑEZ SALAZAR Proceder a hacer el ajuste correspondiente</text>
    <mentions>
      <mention mentionpersonId="{3DD67556-2D78-4B0D-B8D0-B5F462C3C75A}" mentionId="{380E22FE-DA5F-428A-8D39-6DE12E62B5E6}" startIndex="0" length="27"/>
    </mentions>
  </threadedComment>
  <threadedComment ref="C156" dT="2022-08-12T14:00:52.78" personId="{6536BFD3-FD56-405E-A136-1F16D9579DAC}" id="{D9D427A5-9AA5-4D8E-88D5-92C776561B6A}">
    <text>@ARCE LOAIZA LEONEL se revisa la respuesta de la comisión pero se sigue teniendo dudas, es recomendable aclararla por llamada</text>
    <mentions>
      <mention mentionpersonId="{82D73650-31C8-4A9B-9FC5-138FBD5314F2}" mentionId="{33698063-9ED9-412E-AEA3-9010DACBEB1C}" startIndex="0" length="19"/>
    </mentions>
  </threadedComment>
  <threadedComment ref="J160" dT="2022-08-22T23:05:03.49" personId="{83C42E01-BDA7-4EBD-8CFC-C2040011C19C}" id="{1D57BD85-0D72-4F18-91C5-31344C7EE874}">
    <text>Efectivamente corregido</text>
  </threadedComment>
  <threadedComment ref="C161" dT="2022-09-07T18:17:59.76" personId="{83C42E01-BDA7-4EBD-8CFC-C2040011C19C}" id="{7E426171-8CE7-42C9-8A16-44FB78FEA983}">
    <text>@ARCE LOAIZA LEONEL Recordar este pendiente para realizar los ajustes correspondientes ya que se están realizando pruebas automatizadas.</text>
    <mentions>
      <mention mentionpersonId="{82D73650-31C8-4A9B-9FC5-138FBD5314F2}" mentionId="{B9EEBF72-C4F5-493A-9151-69E2FB59C41D}" startIndex="0" length="19"/>
    </mentions>
  </threadedComment>
  <threadedComment ref="J165" dT="2022-08-22T23:04:23.83" personId="{83C42E01-BDA7-4EBD-8CFC-C2040011C19C}" id="{F1910C94-9A2F-4007-9391-DBD4AA6AD5EE}">
    <text>Efectivamente corregido</text>
  </threadedComment>
  <threadedComment ref="J166" dT="2022-09-06T16:36:17.43" personId="{83C42E01-BDA7-4EBD-8CFC-C2040011C19C}" id="{AE93931A-4749-45B5-8729-93E765C7C98C}">
    <text>R//TI(BMQ-DEV/6/9/22): Se procede a poner en la lista de pendientes la nueva validación indicada, no obstante la presente validación se mantiene ya que corresponde a una validación de control de calidad que valida que el campo se encuentre en el catálogo correspondiente.</text>
  </threadedComment>
  <threadedComment ref="J168" dT="2022-08-23T17:42:08.36" personId="{83C42E01-BDA7-4EBD-8CFC-C2040011C19C}" id="{DA020E9F-C00A-4E62-9ED2-29DE0078879E}">
    <text xml:space="preserve">Se realiza ajuste en descripción y se reformula lógica de validación. </text>
  </threadedComment>
  <threadedComment ref="J168" dT="2022-09-06T17:28:33.36" personId="{83C42E01-BDA7-4EBD-8CFC-C2040011C19C}" id="{1ABF05E5-2A4C-478E-A96A-1B023D5B7030}" parentId="{DA020E9F-C00A-4E62-9ED2-29DE0078879E}">
    <text>Se ajusta y prueba nuevamente</text>
  </threadedComment>
  <threadedComment ref="J174" dT="2022-09-06T20:39:35.34" personId="{83C42E01-BDA7-4EBD-8CFC-C2040011C19C}" id="{17C6CF93-8FA3-4663-843F-17B8F96C5435}">
    <text xml:space="preserve">Se realizan  ajustes únicamente en las descripciones de los campos. La programación original no se modifica. </text>
  </threadedComment>
  <threadedComment ref="C177" dT="2022-09-07T18:19:18.57" personId="{83C42E01-BDA7-4EBD-8CFC-C2040011C19C}" id="{F6395A04-CB28-4AED-8D69-632AA6F89C78}">
    <text>@ARCE LOAIZA LEONEL  Recordar este pendiente para realizar los ajustes correspondientes</text>
    <mentions>
      <mention mentionpersonId="{82D73650-31C8-4A9B-9FC5-138FBD5314F2}" mentionId="{126FF69E-FCDB-4DD5-80AE-31034B78DD1A}" startIndex="0" length="19"/>
    </mentions>
  </threadedComment>
  <threadedComment ref="C178" dT="2022-09-07T17:18:18.38" personId="{83C42E01-BDA7-4EBD-8CFC-C2040011C19C}" id="{3E669B1E-BD28-4B0D-B266-1940F8294F3A}">
    <text>@ARCE LOAIZA LEONEL no se ha eliminado de este documento, favor revisar.  Y Proceder a reenumerar las validaciones de este punto en adelante</text>
    <mentions>
      <mention mentionpersonId="{82D73650-31C8-4A9B-9FC5-138FBD5314F2}" mentionId="{8A80F5DA-1B4F-4D22-B147-4FBF85A5424A}" startIndex="0" length="19"/>
    </mentions>
  </threadedComment>
  <threadedComment ref="J179" dT="2022-09-06T20:40:34.35" personId="{83C42E01-BDA7-4EBD-8CFC-C2040011C19C}" id="{04941235-D76E-4DFB-AE1A-0CE07C2BA489}">
    <text>Se ajustan tanto descripciones como programación</text>
  </threadedComment>
  <threadedComment ref="F181" dT="2022-08-26T20:34:43.52" personId="{83C42E01-BDA7-4EBD-8CFC-C2040011C19C}" id="{8B16C51D-CC65-4EF3-AC3D-ACF79C90D793}">
    <text>@ARCE LOAIZA LEONEL falta la # 10 que indican en la descripción</text>
    <mentions>
      <mention mentionpersonId="{82D73650-31C8-4A9B-9FC5-138FBD5314F2}" mentionId="{B2784580-A721-4A68-B7E7-78CDD3254195}" startIndex="0" length="19"/>
    </mentions>
  </threadedComment>
  <threadedComment ref="J182" dT="2022-09-06T20:22:33.57" personId="{83C42E01-BDA7-4EBD-8CFC-C2040011C19C}" id="{A5F2684E-ACA6-45F9-BE00-ABC76F8F2C35}">
    <text>Se ajusta descripción. Equivale a la observación del Leonel del 24/8/2022</text>
  </threadedComment>
  <threadedComment ref="J187" dT="2022-09-06T17:30:22.16" personId="{83C42E01-BDA7-4EBD-8CFC-C2040011C19C}" id="{D9CEB418-F9A7-4981-9B01-974FFE61C105}">
    <text>Se realiza el ajuste tanto en descripción como el la programación 6-9-22</text>
  </threadedComment>
  <threadedComment ref="J193" dT="2022-09-06T20:18:19.12" personId="{83C42E01-BDA7-4EBD-8CFC-C2040011C19C}" id="{F072D754-66E6-4D67-83A9-E5F90CF66FCE}">
    <text>Se ajusta descripción de la validación, originalmente toma en cuenta solo los activos</text>
  </threadedComment>
  <threadedComment ref="J193" dT="2022-09-06T20:38:52.05" personId="{83C42E01-BDA7-4EBD-8CFC-C2040011C19C}" id="{51EB95E7-F78C-4550-B929-137503CC363F}" parentId="{F072D754-66E6-4D67-83A9-E5F90CF66FCE}">
    <text>Se procede ajustar la descripcion.</text>
  </threadedComment>
  <threadedComment ref="C208" dT="2022-09-13T21:52:40.69" personId="{6536BFD3-FD56-405E-A136-1F16D9579DAC}" id="{FCAA9003-8685-44E0-974E-72AE4E0290A7}">
    <text>@ARCE LOAIZA LEONEL Faltaría hacer el ajuste a la validación #24</text>
    <mentions>
      <mention mentionpersonId="{82D73650-31C8-4A9B-9FC5-138FBD5314F2}" mentionId="{CA4C776A-C676-469E-BB66-F6C85FACA843}" startIndex="0" length="19"/>
    </mentions>
  </threadedComment>
  <threadedComment ref="D216" dT="2022-09-14T21:52:08.35" personId="{83C42E01-BDA7-4EBD-8CFC-C2040011C19C}" id="{147EC88B-832C-43BE-9F05-992258040FDC}">
    <text>Aplica para todas</text>
  </threadedComment>
  <threadedComment ref="C267" dT="2022-11-15T19:58:10.84" personId="{83C42E01-BDA7-4EBD-8CFC-C2040011C19C}" id="{EE060073-2B86-4709-92FC-10A6764E935C}">
    <text xml:space="preserve">@BARQUERO FERNANDEZ CAROLINA </text>
    <mentions>
      <mention mentionpersonId="{4077AA32-3F88-446E-8987-D3A6E4AAD1D0}" mentionId="{DD034D24-E0F3-4984-986E-675C3175082B}" startIndex="0" length="28"/>
    </mentions>
  </threadedComment>
  <threadedComment ref="C270" dT="2022-11-23T20:37:29.84" personId="{83C42E01-BDA7-4EBD-8CFC-C2040011C19C}" id="{B797A084-0816-4395-BD95-D71451C6A493}">
    <text xml:space="preserve">@BARQUERO FERNANDEZ CAROLINA </text>
    <mentions>
      <mention mentionpersonId="{4077AA32-3F88-446E-8987-D3A6E4AAD1D0}" mentionId="{44FD086F-9A12-432D-B482-35183F856045}" startIndex="0" length="28"/>
    </mentions>
  </threadedComment>
  <threadedComment ref="C271" dT="2022-11-23T20:34:31.76" personId="{83C42E01-BDA7-4EBD-8CFC-C2040011C19C}" id="{CCDF76D0-8B95-4F8F-B51E-6B80DEF8C999}">
    <text xml:space="preserve">@ARCE LOAIZA LEONEL </text>
    <mentions>
      <mention mentionpersonId="{82D73650-31C8-4A9B-9FC5-138FBD5314F2}" mentionId="{39DF04F8-DE4B-448E-9A84-416FA4EFA991}" startIndex="0" length="19"/>
    </mentions>
  </threadedComment>
  <threadedComment ref="C280" dT="2022-11-23T21:14:55.57" personId="{83C42E01-BDA7-4EBD-8CFC-C2040011C19C}" id="{E7D0CEBF-7B1D-4D92-A9BF-E50EF766E6C4}">
    <text xml:space="preserve">@CARLOS ALBERTO FERNANDEZ ROJAS </text>
    <mentions>
      <mention mentionpersonId="{08675CB1-9013-422E-A4EE-CB98A83D5EA5}" mentionId="{AE910174-A5F7-4CD2-A0E1-E3B2FEE1D257}" startIndex="0" length="31"/>
    </mentions>
  </threadedComment>
  <threadedComment ref="C281" dT="2022-11-23T21:06:44.82" personId="{83C42E01-BDA7-4EBD-8CFC-C2040011C19C}" id="{A0BBAA33-4C0E-4B53-A784-A16D2EB6EF9C}">
    <text xml:space="preserve">@CARLOS ALBERTO FERNANDEZ ROJAS </text>
    <mentions>
      <mention mentionpersonId="{08675CB1-9013-422E-A4EE-CB98A83D5EA5}" mentionId="{E90C721E-CE41-45BE-9D8C-A939B6C460E3}" startIndex="0" length="31"/>
    </mentions>
  </threadedComment>
</ThreadedComments>
</file>

<file path=xl/threadedComments/threadedComment6.xml><?xml version="1.0" encoding="utf-8"?>
<ThreadedComments xmlns="http://schemas.microsoft.com/office/spreadsheetml/2018/threadedcomments" xmlns:x="http://schemas.openxmlformats.org/spreadsheetml/2006/main">
  <threadedComment ref="L21" dT="2022-05-31T22:14:52.71" personId="{E195A4A0-CDFF-4BFA-AC65-F72377EBBF01}" id="{C39C6908-8B52-4EF7-AFB5-73C5A00E9304}">
    <text>Se le adicionan los códigos 8 y 9.</text>
  </threadedComment>
  <threadedComment ref="L32" dT="2022-05-30T16:57:29.20" personId="{E195A4A0-CDFF-4BFA-AC65-F72377EBBF01}" id="{94D1C582-BCE4-4B29-937D-25D33D62E151}">
    <text>Se atienden observaciones de BAC SJ y MUCAP, se modifica validación excluyendo código 5 de Estado de Operación, para validaciones 27, 28 y 29.</text>
  </threadedComment>
  <threadedComment ref="L33" dT="2022-05-30T16:57:35.00" personId="{E195A4A0-CDFF-4BFA-AC65-F72377EBBF01}" id="{50716740-8454-4E8E-8B2A-7A90F3D8C006}">
    <text>Se atienden observaciones de BAC SJ y MUCAP, se modifica validación excluyendo código 5 de Estado de Operación, para validaciones 27, 28 y 29.</text>
  </threadedComment>
  <threadedComment ref="L34" dT="2022-05-30T16:57:48.23" personId="{E195A4A0-CDFF-4BFA-AC65-F72377EBBF01}" id="{1A48D65F-FB87-401B-B836-B6E23F4F146C}">
    <text>Se atienden observaciones de BAC SJ y MUCAP, se modifica validación excluyendo código 5 de Estado de Operación, para validaciones 27, 28 y 29.</text>
  </threadedComment>
  <threadedComment ref="L36" dT="2022-05-31T21:22:59.27" personId="{E195A4A0-CDFF-4BFA-AC65-F72377EBBF01}" id="{A752A3A9-381B-418E-8984-DE31DB5589E7}">
    <text>Se eliminan códigos 24 y 25 - Comentario de Coopealianza R.L.</text>
  </threadedComment>
  <threadedComment ref="L44" dT="2022-05-31T20:11:54.14" personId="{B5760E73-1401-431B-A257-E48D225A6E7F}" id="{4F9BDBB8-3EC3-4E1E-9240-5AF50E850E64}">
    <text>Comentario de Coocique.  Se  separa el código 8 y 9 con una coma.</text>
  </threadedComment>
  <threadedComment ref="L62" dT="2022-05-30T17:26:56.98" personId="{CFCA79EF-C14B-4D18-BD3D-0244C3532B20}" id="{FF79EFDA-959F-481D-A8A3-53AB83FCF3DD}">
    <text>La validación hacía referencia a una lista, se modificó para que vaya al campo "TipoMotivoOperacionEspecial".</text>
  </threadedComment>
  <threadedComment ref="L111" dT="2022-05-31T20:43:33.74" personId="{E195A4A0-CDFF-4BFA-AC65-F72377EBBF01}" id="{A6AA789D-269C-4F66-8EC5-CDD3047D62FE}">
    <text>Observación de Coocique.   Se cambia campo "plazo" por “PlazoOperacionDias"</text>
  </threadedComment>
  <threadedComment ref="L167" dT="2022-05-26T21:30:51.90" personId="{E195A4A0-CDFF-4BFA-AC65-F72377EBBF01}" id="{79B0D847-65AD-416A-89F0-B950732D7D31}">
    <text>Se atiende recomendación del BCR, se elimina la validación #35 de Deudores y se modifica la #162 de Operaciones.</text>
  </threadedComment>
  <threadedComment ref="L178" dT="2022-05-31T21:57:59.21" personId="{E195A4A0-CDFF-4BFA-AC65-F72377EBBF01}" id="{3312D9B0-957C-479E-8FEC-4DBBE5D24043}">
    <text>Esta validación está duplicada en la validación 143</text>
  </threadedComment>
  <threadedComment ref="L178" dT="2022-05-31T21:58:26.60" personId="{E195A4A0-CDFF-4BFA-AC65-F72377EBBF01}" id="{270BF5FC-3FC9-4091-953B-2CBEFA00D6B3}" parentId="{3312D9B0-957C-479E-8FEC-4DBBE5D24043}">
    <text>la numeración será corrida.</text>
  </threadedComment>
  <threadedComment ref="L201" dT="2022-06-02T16:59:38.47" personId="{B5760E73-1401-431B-A257-E48D225A6E7F}" id="{1F45A99D-FFDF-41C3-8F37-5E34854E01A7}">
    <text>Para atender lo del transitorio X del REC.Transitorio X
A partir del 1 de enero de 2024, las operaciones crediticias especiales definidas seg n
el numeral 2, inciso i), del Art culo 3 del Reglamento para la Calificaci n de Deudores,
Acuerdo SUGEF 1-05, al 31 de diciembre de 2023, deber n reclasificarse en la categor a
5 seg n el Art culo 11, Calificaci n de riesgo, de este Reglamento. Lo anterior implica
que la cantidad de modificaciones no empieza a computarse desde cero a partir del 1
de enero de 2024.</text>
  </threadedComment>
</ThreadedComments>
</file>

<file path=xl/threadedComments/threadedComment7.xml><?xml version="1.0" encoding="utf-8"?>
<ThreadedComments xmlns="http://schemas.microsoft.com/office/spreadsheetml/2018/threadedcomments" xmlns:x="http://schemas.openxmlformats.org/spreadsheetml/2006/main">
  <threadedComment ref="D42" dT="2025-02-25T17:20:34.21" personId="{E195A4A0-CDFF-4BFA-AC65-F72377EBBF01}" id="{2306649D-6714-481B-A433-58B42D37DBD3}">
    <text>Validaciones 37 y 38 puede quedar en una sola</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9.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10.bin"/><Relationship Id="rId6" Type="http://schemas.microsoft.com/office/2019/04/relationships/documenttask" Target="../documenttasks/documenttask1.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printerSettings" Target="../printerSettings/printerSettings18.bin"/><Relationship Id="rId1" Type="http://schemas.openxmlformats.org/officeDocument/2006/relationships/hyperlink" Target="https://www.sugef.fi.cr/ver/informacion_relevante/grupos%20de%20interes%20y%20control%20de%20limites/Tabla%20entidades%20sector%20publico.pdf"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22.bin"/><Relationship Id="rId1" Type="http://schemas.openxmlformats.org/officeDocument/2006/relationships/hyperlink" Target="https://www.sugef.fi.cr/ver/entidades_supervisadas/lista_entidades_supervisadas/entidades_fiscalizadas/2023/2023_01.pdf" TargetMode="Externa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1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2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2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3.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24.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27.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28.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9.xml"/><Relationship Id="rId1" Type="http://schemas.openxmlformats.org/officeDocument/2006/relationships/printerSettings" Target="../printerSettings/printerSettings44.bin"/><Relationship Id="rId6" Type="http://schemas.microsoft.com/office/2017/10/relationships/threadedComment" Target="../threadedComments/threadedComment6.xml"/><Relationship Id="rId5" Type="http://schemas.openxmlformats.org/officeDocument/2006/relationships/comments" Target="../comments6.xml"/><Relationship Id="rId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31.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32.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34.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35.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37.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38.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drawing" Target="../drawings/drawing40.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4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drawing" Target="../drawings/drawing4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44.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4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47.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49.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0.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drawing" Target="../drawings/drawing52.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drawing" Target="../drawings/drawing53.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drawing" Target="../drawings/drawing55.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58.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9.xml"/><Relationship Id="rId1" Type="http://schemas.openxmlformats.org/officeDocument/2006/relationships/printerSettings" Target="../printerSettings/printerSettings75.bin"/><Relationship Id="rId6" Type="http://schemas.microsoft.com/office/2017/10/relationships/threadedComment" Target="../threadedComments/threadedComment7.xml"/><Relationship Id="rId5" Type="http://schemas.openxmlformats.org/officeDocument/2006/relationships/comments" Target="../comments7.xml"/><Relationship Id="rId4" Type="http://schemas.openxmlformats.org/officeDocument/2006/relationships/table" Target="../tables/table32.xml"/></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drawing" Target="../drawings/drawing6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62.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drawing" Target="../drawings/drawing6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drawing" Target="../drawings/drawing65.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drawing" Target="../drawings/drawing67.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drawing" Target="../drawings/drawing68.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70.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drawing" Target="../drawings/drawing71.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drawing" Target="../drawings/drawing73.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drawing" Target="../drawings/drawing74.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drawing" Target="../drawings/drawing76.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drawing" Target="../drawings/drawing77.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drawing" Target="../drawings/drawing79.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drawing" Target="../drawings/drawing80.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drawing" Target="../drawings/drawing82.xml"/><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drawing" Target="../drawings/drawing83.xml"/><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84.xml"/><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85.xml"/><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3" Type="http://schemas.openxmlformats.org/officeDocument/2006/relationships/table" Target="../tables/table49.xml"/><Relationship Id="rId2" Type="http://schemas.openxmlformats.org/officeDocument/2006/relationships/drawing" Target="../drawings/drawing86.xml"/><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87.xml"/><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2" Type="http://schemas.openxmlformats.org/officeDocument/2006/relationships/drawing" Target="../drawings/drawing88.xml"/><Relationship Id="rId1" Type="http://schemas.openxmlformats.org/officeDocument/2006/relationships/printerSettings" Target="../printerSettings/printerSettings10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9EE91-1356-49CF-BA1C-B6E2707681C1}">
  <sheetPr codeName="Hoja97"/>
  <dimension ref="A3:D19"/>
  <sheetViews>
    <sheetView showGridLines="0" zoomScaleNormal="100" workbookViewId="0">
      <selection activeCell="B20" sqref="B20"/>
    </sheetView>
  </sheetViews>
  <sheetFormatPr baseColWidth="10" defaultColWidth="11.453125" defaultRowHeight="14.5" x14ac:dyDescent="0.35"/>
  <cols>
    <col min="2" max="2" width="28" customWidth="1"/>
  </cols>
  <sheetData>
    <row r="3" spans="1:4" x14ac:dyDescent="0.35">
      <c r="B3" t="s">
        <v>0</v>
      </c>
    </row>
    <row r="5" spans="1:4" x14ac:dyDescent="0.35">
      <c r="B5" t="s">
        <v>1</v>
      </c>
    </row>
    <row r="6" spans="1:4" x14ac:dyDescent="0.35">
      <c r="B6" t="s">
        <v>2</v>
      </c>
    </row>
    <row r="7" spans="1:4" x14ac:dyDescent="0.35">
      <c r="B7" t="s">
        <v>3</v>
      </c>
    </row>
    <row r="8" spans="1:4" x14ac:dyDescent="0.35">
      <c r="B8" t="s">
        <v>4</v>
      </c>
    </row>
    <row r="10" spans="1:4" x14ac:dyDescent="0.35">
      <c r="B10" t="s">
        <v>5</v>
      </c>
      <c r="C10" t="s">
        <v>6</v>
      </c>
    </row>
    <row r="11" spans="1:4" x14ac:dyDescent="0.35">
      <c r="B11" t="s">
        <v>7</v>
      </c>
      <c r="C11" t="s">
        <v>8</v>
      </c>
    </row>
    <row r="12" spans="1:4" x14ac:dyDescent="0.35">
      <c r="B12" t="s">
        <v>9</v>
      </c>
      <c r="C12" t="s">
        <v>10</v>
      </c>
    </row>
    <row r="13" spans="1:4" x14ac:dyDescent="0.35">
      <c r="B13" t="s">
        <v>11</v>
      </c>
    </row>
    <row r="14" spans="1:4" x14ac:dyDescent="0.35">
      <c r="A14" s="658">
        <v>44963</v>
      </c>
      <c r="B14" t="s">
        <v>12</v>
      </c>
    </row>
    <row r="15" spans="1:4" x14ac:dyDescent="0.35">
      <c r="A15" t="s">
        <v>13</v>
      </c>
      <c r="B15" s="737" t="s">
        <v>14</v>
      </c>
      <c r="D15" t="s">
        <v>15</v>
      </c>
    </row>
    <row r="16" spans="1:4" x14ac:dyDescent="0.35">
      <c r="B16" t="s">
        <v>16</v>
      </c>
    </row>
    <row r="17" spans="2:2" x14ac:dyDescent="0.35">
      <c r="B17" t="s">
        <v>17</v>
      </c>
    </row>
    <row r="18" spans="2:2" x14ac:dyDescent="0.35">
      <c r="B18" t="s">
        <v>18</v>
      </c>
    </row>
    <row r="19" spans="2:2" x14ac:dyDescent="0.35">
      <c r="B19" t="s">
        <v>19</v>
      </c>
    </row>
  </sheetData>
  <hyperlinks>
    <hyperlink ref="B15" location="'Control de cambios, v1'!D97" display="Revisar las validaciones de generadores" xr:uid="{20740579-1ACC-407D-9C6E-E22DE65E13E5}"/>
  </hyperlinks>
  <pageMargins left="0.7" right="0.7" top="0.75" bottom="0.75" header="0.3" footer="0.3"/>
  <pageSetup orientation="portrait" horizontalDpi="200" verticalDpi="200" r:id="rId1"/>
  <headerFooter>
    <oddFooter>&amp;C&amp;1#&amp;"Calibri"&amp;10&amp;K000000Uso Interno</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F9135-9EBD-4850-A233-0B90DECCB977}">
  <sheetPr codeName="Hoja8">
    <tabColor rgb="FFC00000"/>
  </sheetPr>
  <dimension ref="A9:G82"/>
  <sheetViews>
    <sheetView showGridLines="0" zoomScaleNormal="100" workbookViewId="0">
      <selection activeCell="C6" sqref="C1:G1048576"/>
    </sheetView>
  </sheetViews>
  <sheetFormatPr baseColWidth="10" defaultColWidth="11.453125" defaultRowHeight="14.5" x14ac:dyDescent="0.35"/>
  <cols>
    <col min="1" max="1" width="11.453125" style="647"/>
    <col min="2" max="2" width="67.453125" style="226" bestFit="1" customWidth="1"/>
    <col min="3" max="3" width="11.453125" style="103"/>
    <col min="4" max="4" width="20" style="103" customWidth="1"/>
    <col min="5" max="5" width="10" style="103" customWidth="1"/>
    <col min="6" max="6" width="6.54296875" style="103" customWidth="1"/>
    <col min="7" max="7" width="12.54296875" style="103" customWidth="1"/>
    <col min="8" max="16384" width="11.453125" style="103"/>
  </cols>
  <sheetData>
    <row r="9" spans="1:7" x14ac:dyDescent="0.35">
      <c r="B9" s="646" t="s">
        <v>20</v>
      </c>
    </row>
    <row r="10" spans="1:7" ht="15" thickBot="1" x14ac:dyDescent="0.4">
      <c r="D10" s="648" t="s">
        <v>21</v>
      </c>
    </row>
    <row r="11" spans="1:7" x14ac:dyDescent="0.35">
      <c r="E11" s="649">
        <f>SUM(D:D)</f>
        <v>15</v>
      </c>
      <c r="G11" s="650">
        <f>SUM(F:F)</f>
        <v>0</v>
      </c>
    </row>
    <row r="12" spans="1:7" x14ac:dyDescent="0.35">
      <c r="B12" s="289" t="s">
        <v>22</v>
      </c>
      <c r="C12" s="646"/>
      <c r="D12" s="103" t="s">
        <v>23</v>
      </c>
      <c r="F12" s="103" t="s">
        <v>24</v>
      </c>
    </row>
    <row r="13" spans="1:7" hidden="1" x14ac:dyDescent="0.35">
      <c r="B13" s="646" t="s">
        <v>25</v>
      </c>
    </row>
    <row r="14" spans="1:7" hidden="1" x14ac:dyDescent="0.35">
      <c r="B14" s="646" t="s">
        <v>26</v>
      </c>
      <c r="C14" s="126"/>
    </row>
    <row r="15" spans="1:7" hidden="1" x14ac:dyDescent="0.35">
      <c r="B15" s="646" t="s">
        <v>27</v>
      </c>
      <c r="C15" s="121"/>
    </row>
    <row r="16" spans="1:7" hidden="1" x14ac:dyDescent="0.35">
      <c r="A16" s="651"/>
      <c r="B16" s="646" t="s">
        <v>28</v>
      </c>
      <c r="C16" s="121"/>
    </row>
    <row r="17" spans="1:7" hidden="1" x14ac:dyDescent="0.35">
      <c r="A17" s="651"/>
      <c r="B17" s="646" t="s">
        <v>29</v>
      </c>
      <c r="C17" s="121"/>
    </row>
    <row r="18" spans="1:7" x14ac:dyDescent="0.35">
      <c r="A18" s="651"/>
      <c r="B18" s="652" t="s">
        <v>30</v>
      </c>
      <c r="C18" s="653"/>
      <c r="D18" s="654">
        <v>15</v>
      </c>
      <c r="E18" s="654"/>
      <c r="F18" s="654"/>
      <c r="G18" s="654"/>
    </row>
    <row r="19" spans="1:7" hidden="1" x14ac:dyDescent="0.35">
      <c r="A19" s="651"/>
      <c r="B19" s="646" t="s">
        <v>31</v>
      </c>
      <c r="C19" s="121"/>
    </row>
    <row r="20" spans="1:7" hidden="1" x14ac:dyDescent="0.35">
      <c r="A20" s="651"/>
      <c r="B20" s="646" t="s">
        <v>32</v>
      </c>
      <c r="C20" s="121"/>
    </row>
    <row r="21" spans="1:7" x14ac:dyDescent="0.35">
      <c r="A21" s="651"/>
      <c r="B21" s="652" t="s">
        <v>33</v>
      </c>
      <c r="C21" s="653"/>
      <c r="D21" s="654">
        <f>COUNT(#REF!)</f>
        <v>0</v>
      </c>
      <c r="E21" s="654"/>
      <c r="F21" s="654">
        <f>COUNT(#REF!)</f>
        <v>0</v>
      </c>
      <c r="G21" s="654"/>
    </row>
    <row r="22" spans="1:7" hidden="1" x14ac:dyDescent="0.35">
      <c r="A22" s="651"/>
      <c r="B22" s="646" t="s">
        <v>34</v>
      </c>
      <c r="C22" s="121"/>
    </row>
    <row r="23" spans="1:7" hidden="1" x14ac:dyDescent="0.35">
      <c r="A23" s="651"/>
      <c r="B23" s="646" t="s">
        <v>35</v>
      </c>
      <c r="C23" s="121"/>
    </row>
    <row r="24" spans="1:7" x14ac:dyDescent="0.35">
      <c r="A24" s="651"/>
      <c r="B24" s="652" t="s">
        <v>36</v>
      </c>
      <c r="C24" s="653"/>
      <c r="D24" s="654">
        <f>COUNT('5102_INGRESO_DEUDORES_VALIDACI'!#REF!)</f>
        <v>0</v>
      </c>
      <c r="E24" s="654"/>
      <c r="F24" s="654">
        <f>COUNT('5102_INGRESO_DEUDORES_VALIDACI'!#REF!)</f>
        <v>0</v>
      </c>
      <c r="G24" s="654"/>
    </row>
    <row r="25" spans="1:7" hidden="1" x14ac:dyDescent="0.35">
      <c r="A25" s="651"/>
      <c r="B25" s="646" t="s">
        <v>37</v>
      </c>
      <c r="C25" s="121"/>
    </row>
    <row r="26" spans="1:7" hidden="1" x14ac:dyDescent="0.35">
      <c r="A26" s="651"/>
      <c r="B26" s="646" t="s">
        <v>38</v>
      </c>
      <c r="C26" s="121"/>
    </row>
    <row r="27" spans="1:7" x14ac:dyDescent="0.35">
      <c r="A27" s="651"/>
      <c r="B27" s="652" t="s">
        <v>39</v>
      </c>
      <c r="C27" s="653"/>
      <c r="D27" s="654">
        <f>COUNT('5103_OPERACIONES_VALIDACIO'!#REF!)</f>
        <v>0</v>
      </c>
      <c r="E27" s="654"/>
      <c r="F27" s="654">
        <f>COUNT('5103_OPERACIONES_VALIDACIO'!#REF!)</f>
        <v>0</v>
      </c>
      <c r="G27" s="654"/>
    </row>
    <row r="28" spans="1:7" hidden="1" x14ac:dyDescent="0.35">
      <c r="A28" s="651"/>
      <c r="B28" s="646" t="s">
        <v>40</v>
      </c>
      <c r="C28" s="121"/>
    </row>
    <row r="29" spans="1:7" hidden="1" x14ac:dyDescent="0.35">
      <c r="A29" s="651"/>
      <c r="B29" s="646" t="s">
        <v>41</v>
      </c>
      <c r="C29" s="121"/>
    </row>
    <row r="30" spans="1:7" x14ac:dyDescent="0.35">
      <c r="A30" s="651"/>
      <c r="B30" s="652" t="s">
        <v>42</v>
      </c>
      <c r="C30" s="653"/>
      <c r="D30" s="654">
        <f>COUNT('5105_ACTIVIDAD ECONOMICA_VALID'!#REF!)</f>
        <v>0</v>
      </c>
      <c r="E30" s="654"/>
      <c r="F30" s="654">
        <f>COUNT('5105_ACTIVIDAD ECONOMICA_VALID'!#REF!)</f>
        <v>0</v>
      </c>
      <c r="G30" s="654"/>
    </row>
    <row r="31" spans="1:7" hidden="1" x14ac:dyDescent="0.35">
      <c r="A31" s="651"/>
      <c r="B31" s="646" t="s">
        <v>43</v>
      </c>
      <c r="C31" s="121"/>
    </row>
    <row r="32" spans="1:7" hidden="1" x14ac:dyDescent="0.35">
      <c r="A32" s="651"/>
      <c r="B32" s="646" t="s">
        <v>44</v>
      </c>
      <c r="C32" s="121"/>
    </row>
    <row r="33" spans="1:7" x14ac:dyDescent="0.35">
      <c r="A33" s="651"/>
      <c r="B33" s="652" t="s">
        <v>45</v>
      </c>
      <c r="C33" s="653"/>
      <c r="D33" s="654">
        <f>COUNT('5106_NATURALEZA_GASTO_VALIDACI'!#REF!)</f>
        <v>0</v>
      </c>
      <c r="E33" s="654"/>
      <c r="F33" s="654">
        <f>COUNT('5106_NATURALEZA_GASTO_VALIDACI'!#REF!)</f>
        <v>0</v>
      </c>
      <c r="G33" s="654"/>
    </row>
    <row r="34" spans="1:7" hidden="1" x14ac:dyDescent="0.35">
      <c r="A34" s="651"/>
      <c r="B34" s="646" t="s">
        <v>46</v>
      </c>
      <c r="C34" s="121"/>
    </row>
    <row r="35" spans="1:7" hidden="1" x14ac:dyDescent="0.35">
      <c r="A35" s="651"/>
      <c r="B35" s="646" t="s">
        <v>47</v>
      </c>
      <c r="C35" s="121"/>
    </row>
    <row r="36" spans="1:7" x14ac:dyDescent="0.35">
      <c r="A36" s="651"/>
      <c r="B36" s="652" t="s">
        <v>48</v>
      </c>
      <c r="C36" s="653"/>
      <c r="D36" s="654">
        <f>COUNT('5107_CUENTAS_COBRAR_VALIDACI'!#REF!)</f>
        <v>0</v>
      </c>
      <c r="E36" s="654"/>
      <c r="F36" s="654">
        <f>COUNT('5107_CUENTAS_COBRAR_VALIDACI'!#REF!)</f>
        <v>0</v>
      </c>
      <c r="G36" s="654"/>
    </row>
    <row r="37" spans="1:7" hidden="1" x14ac:dyDescent="0.35">
      <c r="A37" s="651"/>
      <c r="B37" s="646" t="s">
        <v>49</v>
      </c>
      <c r="C37" s="121"/>
    </row>
    <row r="38" spans="1:7" hidden="1" x14ac:dyDescent="0.35">
      <c r="A38" s="651"/>
      <c r="B38" s="646" t="s">
        <v>50</v>
      </c>
      <c r="C38" s="121"/>
    </row>
    <row r="39" spans="1:7" x14ac:dyDescent="0.35">
      <c r="A39" s="651"/>
      <c r="B39" s="652" t="s">
        <v>51</v>
      </c>
      <c r="C39" s="653"/>
      <c r="D39" s="654">
        <f>COUNT('5104_ORIGEN_RECURSOS_VALIDACI'!#REF!)</f>
        <v>0</v>
      </c>
      <c r="E39" s="654"/>
      <c r="F39" s="654">
        <f>COUNT('5104_ORIGEN_RECURSOS_VALIDACI'!#REF!)</f>
        <v>0</v>
      </c>
      <c r="G39" s="654"/>
    </row>
    <row r="40" spans="1:7" hidden="1" x14ac:dyDescent="0.35">
      <c r="A40" s="651"/>
      <c r="B40" s="646" t="s">
        <v>52</v>
      </c>
      <c r="C40" s="121"/>
    </row>
    <row r="41" spans="1:7" hidden="1" x14ac:dyDescent="0.35">
      <c r="A41" s="651"/>
      <c r="B41" s="646" t="s">
        <v>53</v>
      </c>
      <c r="C41" s="121"/>
    </row>
    <row r="42" spans="1:7" x14ac:dyDescent="0.35">
      <c r="A42" s="651"/>
      <c r="B42" s="652" t="s">
        <v>54</v>
      </c>
      <c r="C42" s="653"/>
      <c r="D42" s="654">
        <f>COUNT('5108_CREDITO_SINDICADO_VALIDACI'!#REF!)</f>
        <v>0</v>
      </c>
      <c r="E42" s="654"/>
      <c r="F42" s="654">
        <f>COUNT('5108_CREDITO_SINDICADO_VALIDACI'!#REF!)</f>
        <v>0</v>
      </c>
      <c r="G42" s="654"/>
    </row>
    <row r="43" spans="1:7" hidden="1" x14ac:dyDescent="0.35">
      <c r="A43" s="651"/>
      <c r="B43" s="646" t="s">
        <v>55</v>
      </c>
      <c r="C43" s="121"/>
    </row>
    <row r="44" spans="1:7" hidden="1" x14ac:dyDescent="0.35">
      <c r="A44" s="651"/>
      <c r="B44" s="646" t="s">
        <v>56</v>
      </c>
      <c r="C44" s="121"/>
    </row>
    <row r="45" spans="1:7" x14ac:dyDescent="0.35">
      <c r="A45" s="651"/>
      <c r="B45" s="652" t="s">
        <v>57</v>
      </c>
      <c r="C45" s="653"/>
      <c r="D45" s="654">
        <f>COUNT(#REF!)</f>
        <v>0</v>
      </c>
      <c r="E45" s="654"/>
      <c r="F45" s="654">
        <f>COUNT(#REF!)</f>
        <v>0</v>
      </c>
      <c r="G45" s="654"/>
    </row>
    <row r="46" spans="1:7" hidden="1" x14ac:dyDescent="0.35">
      <c r="A46" s="651"/>
      <c r="B46" s="646" t="s">
        <v>58</v>
      </c>
      <c r="C46" s="121"/>
    </row>
    <row r="47" spans="1:7" hidden="1" x14ac:dyDescent="0.35">
      <c r="A47" s="651"/>
      <c r="B47" s="646" t="s">
        <v>59</v>
      </c>
      <c r="C47" s="121"/>
    </row>
    <row r="48" spans="1:7" x14ac:dyDescent="0.35">
      <c r="A48" s="651"/>
      <c r="B48" s="652" t="s">
        <v>60</v>
      </c>
      <c r="C48" s="653"/>
      <c r="D48" s="654">
        <f>COUNT(#REF!)</f>
        <v>0</v>
      </c>
      <c r="E48" s="654"/>
      <c r="F48" s="654">
        <f>COUNT(#REF!)</f>
        <v>0</v>
      </c>
      <c r="G48" s="654"/>
    </row>
    <row r="49" spans="1:7" hidden="1" x14ac:dyDescent="0.35">
      <c r="A49" s="651"/>
      <c r="B49" s="646" t="s">
        <v>61</v>
      </c>
      <c r="C49" s="121"/>
    </row>
    <row r="50" spans="1:7" hidden="1" x14ac:dyDescent="0.35">
      <c r="A50" s="651"/>
      <c r="B50" s="646" t="s">
        <v>62</v>
      </c>
      <c r="C50" s="121"/>
    </row>
    <row r="51" spans="1:7" x14ac:dyDescent="0.35">
      <c r="A51" s="651"/>
      <c r="B51" s="652" t="s">
        <v>63</v>
      </c>
      <c r="C51" s="653"/>
      <c r="D51" s="654">
        <f>COUNT('5111_COMPRADAS_VALIDACIONES'!#REF!)</f>
        <v>0</v>
      </c>
      <c r="E51" s="654"/>
      <c r="F51" s="654">
        <f>COUNT('5111_COMPRADAS_VALIDACIONES'!#REF!)</f>
        <v>0</v>
      </c>
      <c r="G51" s="654"/>
    </row>
    <row r="52" spans="1:7" hidden="1" x14ac:dyDescent="0.35">
      <c r="A52" s="651"/>
      <c r="B52" s="646" t="s">
        <v>64</v>
      </c>
      <c r="C52" s="121"/>
    </row>
    <row r="53" spans="1:7" hidden="1" x14ac:dyDescent="0.35">
      <c r="A53" s="651"/>
      <c r="B53" s="646" t="s">
        <v>65</v>
      </c>
      <c r="C53" s="121"/>
    </row>
    <row r="54" spans="1:7" x14ac:dyDescent="0.35">
      <c r="A54" s="651"/>
      <c r="B54" s="652" t="s">
        <v>66</v>
      </c>
      <c r="C54" s="653"/>
      <c r="D54" s="654">
        <f>COUNT('5113_GARANTIA_OPERACIONES_VALI'!#REF!)</f>
        <v>0</v>
      </c>
      <c r="E54" s="654"/>
      <c r="F54" s="654">
        <f>COUNT('5113_GARANTIA_OPERACIONES_VALI'!#REF!)</f>
        <v>0</v>
      </c>
      <c r="G54" s="654"/>
    </row>
    <row r="55" spans="1:7" hidden="1" x14ac:dyDescent="0.35">
      <c r="B55" s="646" t="s">
        <v>67</v>
      </c>
      <c r="C55" s="121"/>
    </row>
    <row r="56" spans="1:7" hidden="1" x14ac:dyDescent="0.35">
      <c r="A56" s="651"/>
      <c r="B56" s="646" t="s">
        <v>68</v>
      </c>
      <c r="C56" s="121"/>
    </row>
    <row r="57" spans="1:7" x14ac:dyDescent="0.35">
      <c r="A57" s="651"/>
      <c r="B57" s="652" t="s">
        <v>69</v>
      </c>
      <c r="C57" s="653"/>
      <c r="D57" s="654">
        <f>COUNT('5114 OPE_BIENES_REALIZA_VALID'!#REF!)</f>
        <v>0</v>
      </c>
      <c r="E57" s="654"/>
      <c r="F57" s="654">
        <f>COUNT('5114 OPE_BIENES_REALIZA_VALID'!#REF!)</f>
        <v>0</v>
      </c>
      <c r="G57" s="654"/>
    </row>
    <row r="58" spans="1:7" hidden="1" x14ac:dyDescent="0.35">
      <c r="A58" s="651"/>
      <c r="B58" s="646" t="s">
        <v>70</v>
      </c>
      <c r="C58" s="121"/>
    </row>
    <row r="59" spans="1:7" hidden="1" x14ac:dyDescent="0.35">
      <c r="B59" s="646" t="s">
        <v>71</v>
      </c>
      <c r="C59" s="121"/>
    </row>
    <row r="60" spans="1:7" x14ac:dyDescent="0.35">
      <c r="B60" s="652" t="s">
        <v>72</v>
      </c>
      <c r="C60" s="653"/>
      <c r="D60" s="654">
        <f xml:space="preserve"> COUNT('5117_BIEN REALIZAB VALIDAC'!#REF!)</f>
        <v>0</v>
      </c>
      <c r="E60" s="654"/>
      <c r="F60" s="654">
        <f xml:space="preserve"> COUNT('5117_BIEN REALIZAB VALIDAC'!#REF!)</f>
        <v>0</v>
      </c>
      <c r="G60" s="654"/>
    </row>
    <row r="61" spans="1:7" hidden="1" x14ac:dyDescent="0.35">
      <c r="B61" s="646" t="s">
        <v>73</v>
      </c>
      <c r="C61" s="121"/>
    </row>
    <row r="62" spans="1:7" hidden="1" x14ac:dyDescent="0.35">
      <c r="B62" s="646" t="s">
        <v>74</v>
      </c>
      <c r="C62" s="121"/>
    </row>
    <row r="63" spans="1:7" x14ac:dyDescent="0.35">
      <c r="B63" s="652" t="s">
        <v>75</v>
      </c>
      <c r="C63" s="653"/>
      <c r="D63" s="654">
        <f>COUNT('5116_BIEN REALIZ NO REPO VALIDA'!#REF!)</f>
        <v>0</v>
      </c>
      <c r="E63" s="654"/>
      <c r="F63" s="654">
        <f>COUNT('5116_BIEN REALIZ NO REPO VALIDA'!#REF!)</f>
        <v>0</v>
      </c>
      <c r="G63" s="654"/>
    </row>
    <row r="64" spans="1:7" hidden="1" x14ac:dyDescent="0.35">
      <c r="B64" s="646" t="s">
        <v>76</v>
      </c>
      <c r="C64" s="121"/>
    </row>
    <row r="65" spans="2:7" hidden="1" x14ac:dyDescent="0.35">
      <c r="B65" s="646" t="s">
        <v>77</v>
      </c>
      <c r="C65" s="121"/>
    </row>
    <row r="66" spans="2:7" x14ac:dyDescent="0.35">
      <c r="B66" s="652" t="s">
        <v>78</v>
      </c>
      <c r="C66" s="653"/>
      <c r="D66" s="654">
        <f>COUNT('5115_FIDEICOMISOS_VALIDACIONES'!#REF!)</f>
        <v>0</v>
      </c>
      <c r="E66" s="654"/>
      <c r="F66" s="654">
        <f>COUNT('5115_FIDEICOMISOS_VALIDACIONES'!#REF!)</f>
        <v>0</v>
      </c>
      <c r="G66" s="654"/>
    </row>
    <row r="67" spans="2:7" hidden="1" x14ac:dyDescent="0.35">
      <c r="B67" s="646" t="s">
        <v>79</v>
      </c>
      <c r="C67" s="121"/>
    </row>
    <row r="68" spans="2:7" hidden="1" x14ac:dyDescent="0.35">
      <c r="B68" s="646" t="s">
        <v>80</v>
      </c>
      <c r="C68" s="121"/>
    </row>
    <row r="69" spans="2:7" x14ac:dyDescent="0.35">
      <c r="B69" s="652" t="s">
        <v>81</v>
      </c>
      <c r="C69" s="653"/>
      <c r="D69" s="654">
        <f>COUNT('5112_CAMBIO_CLIMATICO_VALIDACI'!#REF!)</f>
        <v>0</v>
      </c>
      <c r="E69" s="654"/>
      <c r="F69" s="654">
        <f>COUNT('5112_CAMBIO_CLIMATICO_VALIDACI'!#REF!)</f>
        <v>0</v>
      </c>
      <c r="G69" s="654"/>
    </row>
    <row r="70" spans="2:7" hidden="1" x14ac:dyDescent="0.35">
      <c r="B70" s="646" t="s">
        <v>82</v>
      </c>
      <c r="C70" s="121"/>
    </row>
    <row r="71" spans="2:7" hidden="1" x14ac:dyDescent="0.35">
      <c r="B71" s="646" t="s">
        <v>83</v>
      </c>
      <c r="C71" s="121"/>
    </row>
    <row r="72" spans="2:7" x14ac:dyDescent="0.35">
      <c r="B72" s="652" t="s">
        <v>84</v>
      </c>
      <c r="C72" s="653">
        <f>COUNT(N17_Gravamenes_Validaciones[])</f>
        <v>14</v>
      </c>
      <c r="D72" s="654">
        <f>COUNT('5118_GRAVAMENES_VALIDACIONES'!#REF!)</f>
        <v>0</v>
      </c>
      <c r="E72" s="654"/>
      <c r="F72" s="654">
        <f>COUNT('5118_GRAVAMENES_VALIDACIONES'!#REF!)</f>
        <v>0</v>
      </c>
      <c r="G72" s="654"/>
    </row>
    <row r="73" spans="2:7" hidden="1" x14ac:dyDescent="0.35">
      <c r="B73" s="646" t="s">
        <v>85</v>
      </c>
      <c r="C73" s="121"/>
    </row>
    <row r="74" spans="2:7" hidden="1" x14ac:dyDescent="0.35">
      <c r="B74" s="646" t="s">
        <v>86</v>
      </c>
      <c r="C74" s="121"/>
    </row>
    <row r="75" spans="2:7" x14ac:dyDescent="0.35">
      <c r="B75" s="652" t="s">
        <v>87</v>
      </c>
      <c r="C75" s="653"/>
      <c r="D75" s="654">
        <f>COUNT('5119_CxC NO ASOCIADAS VALIDAC'!#REF!)</f>
        <v>0</v>
      </c>
      <c r="E75" s="654"/>
      <c r="F75" s="654">
        <f>COUNT('5119_CxC NO ASOCIADAS VALIDAC'!#REF!)</f>
        <v>0</v>
      </c>
      <c r="G75" s="654"/>
    </row>
    <row r="76" spans="2:7" hidden="1" x14ac:dyDescent="0.35">
      <c r="B76" s="646" t="s">
        <v>88</v>
      </c>
      <c r="C76" s="121"/>
    </row>
    <row r="77" spans="2:7" hidden="1" x14ac:dyDescent="0.35">
      <c r="B77" s="646" t="s">
        <v>89</v>
      </c>
      <c r="C77" s="121"/>
    </row>
    <row r="78" spans="2:7" x14ac:dyDescent="0.35">
      <c r="B78" s="652" t="s">
        <v>90</v>
      </c>
      <c r="C78" s="653"/>
      <c r="D78" s="654">
        <f>COUNT('5120_CUOTAS ATRASADAS VALIDACI'!#REF!)</f>
        <v>0</v>
      </c>
      <c r="E78" s="654"/>
      <c r="F78" s="654">
        <f>COUNT('5120_CUOTAS ATRASADAS VALIDACI'!#REF!)</f>
        <v>0</v>
      </c>
      <c r="G78" s="654"/>
    </row>
    <row r="79" spans="2:7" hidden="1" x14ac:dyDescent="0.35">
      <c r="B79" s="646" t="s">
        <v>91</v>
      </c>
      <c r="C79" s="121"/>
    </row>
    <row r="80" spans="2:7" hidden="1" x14ac:dyDescent="0.35">
      <c r="B80" s="646" t="s">
        <v>92</v>
      </c>
    </row>
    <row r="81" spans="2:7" x14ac:dyDescent="0.35">
      <c r="B81" s="652" t="s">
        <v>93</v>
      </c>
      <c r="C81" s="653"/>
      <c r="D81" s="654">
        <f>COUNT('5121_NO_REPORTADAS_VALIDACION'!#REF!)</f>
        <v>0</v>
      </c>
      <c r="E81" s="654"/>
      <c r="F81" s="654">
        <f>COUNT('5121_NO_REPORTADAS_VALIDACION'!#REF!)</f>
        <v>0</v>
      </c>
      <c r="G81" s="654"/>
    </row>
    <row r="82" spans="2:7" x14ac:dyDescent="0.35">
      <c r="B82" s="652" t="s">
        <v>94</v>
      </c>
      <c r="C82" s="653"/>
      <c r="D82" s="654">
        <f>COUNT('5122_NO.Gtia_Mobiliaria_Validac'!#REF!)</f>
        <v>0</v>
      </c>
      <c r="E82" s="654"/>
      <c r="F82" s="654">
        <f>COUNT('5122_NO.Gtia_Mobiliaria_Validac'!#REF!)</f>
        <v>0</v>
      </c>
      <c r="G82" s="654"/>
    </row>
  </sheetData>
  <sheetProtection algorithmName="SHA-512" hashValue="RlftwaAnFqWjgpFrxOd/iTzdZMt/98gAIWWtBaEvA/dBQUW95GqCl3GolUclbGtO+C/7iVEheLvGjj0rNCG+xw==" saltValue="fc7FFbdF1Xh/wxEz/kWabQ==" spinCount="100000" sheet="1" formatCells="0" formatColumns="0" formatRows="0" autoFilter="0"/>
  <phoneticPr fontId="78" type="noConversion"/>
  <dataValidations disablePrompts="1" count="1">
    <dataValidation type="list" allowBlank="1" showInputMessage="1" showErrorMessage="1" sqref="G15" xr:uid="{448A6BC6-4F0A-49F5-B522-1BC96CDEABDA}">
      <formula1>$B$15:$B$37</formula1>
    </dataValidation>
  </dataValidations>
  <hyperlinks>
    <hyperlink ref="B12" location="'INDICE'!A1" tooltip="Ir a hoja INDICE" display="INDICE" xr:uid="{9A6D652B-3F18-467F-A066-65A4C6AA5228}"/>
    <hyperlink ref="B14" location="'COMENTARIOS A CAMBIOS'!A1" tooltip="COMENTARIOS A CAMBIOS" display="COMENTARIOS A CAMBIOS" xr:uid="{E50EF1D7-C710-4A2B-8426-9D26529ACBDA}"/>
    <hyperlink ref="B15" location="'1_GENERALIDADES'!A1" tooltip="1_GENERALIDADES" display="1_GENERALIDADES" xr:uid="{F37F5982-EE1E-40FE-A2C9-BA11CF72B7A9}"/>
    <hyperlink ref="B16" location="'1_GENERALIDADES XML'!A1" tooltip="1_GENERALIDADES XML" display="1_GENERALIDADES XML" xr:uid="{B6D24EC2-3F9E-4AAC-9644-D990E48B76CE}"/>
    <hyperlink ref="B17" location="'1_GENERALIDADES CAMPOS'!A1" tooltip="1_GENERALIDADES CAMPOS" display="1_GENERALIDADES CAMPOS" xr:uid="{2925C626-F1D5-4007-A42F-2CAF1ECAAD1B}"/>
    <hyperlink ref="B18" location="'1_GENERALIDADES VALIDACIONES'!A1" tooltip="1_GENERALIDADES VALIDACIONES" display="1_GENERALIDADES VALIDACIONES" xr:uid="{C469E0EA-4478-42E6-A3FE-97D4DFD0E525}"/>
    <hyperlink ref="B19" location="'2_DEUDORES_ESTRUCTURA'!A1" tooltip="2_DEUDORES_ESTRUCTURA" display="2_DEUDORES_ESTRUCTURA" xr:uid="{6DC62854-9289-4299-AC06-EBE4A74702D9}"/>
    <hyperlink ref="B20" location="'2_DEUDORES_DESCRIPCION'!B1" tooltip="2_DEUDORES_DESCRIPCION" display="2_DEUDORES_DESCRIPCION" xr:uid="{DAC829BD-2B4B-4AD6-8AE9-EA420638B3D6}"/>
    <hyperlink ref="B21" location="'2_DEUDORES_VALIDACIONES'!A1" tooltip="2_DEUDORES_VALIDACIONES" display="2_DEUDORES_VALIDACIONES" xr:uid="{7B6E8929-A9D7-416C-80D8-BE942DC127AC}"/>
    <hyperlink ref="B22" location="'3_INGRESO_DEUDORES_ESTRUCTURA'!A1" tooltip="3_INGRESO_DEUDORES_ESTRUCTURA" display="3_INGRESO_DEUDORES_ESTRUCTURA" xr:uid="{AA4A9A14-785A-4320-BDE7-9270315CFA90}"/>
    <hyperlink ref="B23" location="'3_INGRESO_DEUDORES_DESCRIPCION'!A1" tooltip="3_INGRESO_DEUDORES_DESCRIPCION" display="3_INGRESO_DEUDORES_DESCRIPCION" xr:uid="{5447EB26-EC97-4A55-B4B2-004FEBCC2EFF}"/>
    <hyperlink ref="B24" location="'3_INGRESO_DEUDORES_VALIDACIONES'!A1" tooltip="3_INGRESO_DEUDORES_VALIDACIONES" display="3_INGRESO_DEUDORES_VALIDACIONES" xr:uid="{3C64E929-BC27-48BB-AD0B-C741C0C8BCF2}"/>
    <hyperlink ref="B25" location="'4_OPERACIONES_ESTRUCTURA'!A1" tooltip="4_OPERACIONES_ESTRUCTURA" display="4_OPERACIONES_ESTRUCTURA" xr:uid="{392F5A16-31A0-49AE-ABE7-5ACBB15E35E4}"/>
    <hyperlink ref="B26" location="'4_OPERACIONES_DESCRIPCION'!A1" tooltip="4_OPERACIONES_DESCRIPCION" display="4_OPERACIONES_DESCRIPCION" xr:uid="{0DEB385A-532F-430A-96D4-FB565C6B1FBB}"/>
    <hyperlink ref="B27" location="'4_OPERACIONES_VALIDACIONES (2)'!A1" tooltip="4_OPERACIONES_VALIDACIONES" display="4_OPERACIONES_VALIDACIONES" xr:uid="{462A6E4C-13B8-4A84-BF7F-B1F319933129}"/>
    <hyperlink ref="B28" location="'5_ACTIVIDAD_ECONOMICA_ESTRUCTUR'!A1" tooltip="5_ACTIVIDAD_ECONOMICA_ESTRUCTURA" display="5_ACTIVIDAD_ECONOMICA_ESTRUCTURA" xr:uid="{9E7C4CF1-42C4-4FE0-811C-04DCEE7789C2}"/>
    <hyperlink ref="B29" location="'5_ACTIVIDAD_ECONOMICA_DESCRIPCI'!A1" tooltip="5_ACTIVIDAD_ECONOMICA_DESCRIPCIONES" display="5_ACTIVIDAD_ECONOMICA_DESCRIPCIONES" xr:uid="{192FA2C7-DCE1-4C74-8038-B8A422117629}"/>
    <hyperlink ref="B30" location="'5_ACTIVIDAD ECONOMICA_VALIDACIO'!A1" tooltip="5_ACTIVIDAD ECONOMICA_VALIDACIONES" display="5_ACTIVIDAD ECONOMICA_VALIDACIONES" xr:uid="{5DEA36E1-399A-48A9-829E-928135FC2702}"/>
    <hyperlink ref="B31" location="'6_NATURALEZA GASTO_ESTRUCTURA'!A1" tooltip="6_NATURALEZA GASTO_ESTRUCTURA" display="6_NATURALEZA GASTO_ESTRUCTURA" xr:uid="{A1C4298A-2F93-44E1-AB3F-4A9DAC1024BE}"/>
    <hyperlink ref="B32" location="'6_NATURALEZA_GASTO_DESCRIPCIONE'!A1" tooltip="6_NATURALEZA_GASTO_DESCRIPCIONES" display="6_NATURALEZA_GASTO_DESCRIPCIONES" xr:uid="{BA9832E5-B724-4EB9-9CFC-FED71CE64B6F}"/>
    <hyperlink ref="B33" location="'6_NATURALEZA_GASTO_VALIDACIONES'!A1" tooltip="6_NATURALEZA_GASTO_VALIDACIONES" display="6_NATURALEZA_GASTO_VALIDACIONES" xr:uid="{AA65F7E2-5901-48CE-AEEB-E674E21E120C}"/>
    <hyperlink ref="B34" location="'7_CUENTAS POR COBRAR_ESTRUCTURA'!A1" tooltip="7_CUENTAS POR COBRAR_ESTRUCTURA" display="7_CUENTAS POR COBRAR_ESTRUCTURA" xr:uid="{38BAD803-567D-404D-9B52-00A4BE422AB3}"/>
    <hyperlink ref="B35" location="'7_CUENTAS_COBRAR_DESCRIPCIONES'!A1" tooltip="7_CUENTAS_COBRAR_DESCRIPCIONES" display="7_CUENTAS_COBRAR_DESCRIPCIONES" xr:uid="{FED5BD2A-6028-4981-8B1A-783F86B767B1}"/>
    <hyperlink ref="B36" location="'7_CUENTAS_COBRAR_VALIDACIONES'!A1" tooltip="7_CUENTAS_COBRAR_VALIDACIONES" display="7_CUENTAS_COBRAR_VALIDACIONES" xr:uid="{097A540F-D52B-4680-B169-5A02880A067A}"/>
    <hyperlink ref="B37" location="'8_ORIGEN RECURSOS ESTRUCTURA'!A1" tooltip="8_ORIGEN RECURSOS ESTRUCTURA" display="8_ORIGEN RECURSOS ESTRUCTURA" xr:uid="{5E780790-C1B7-44B9-8141-D1C5A2EF0502}"/>
    <hyperlink ref="B38" location="'8_ORIGEN_RECURSOS_DESCRIPCIONES'!A1" tooltip="8_ORIGEN_RECURSOS_DESCRIPCIONES" display="8_ORIGEN_RECURSOS_DESCRIPCIONES" xr:uid="{4C542CF2-48EA-45C2-BB4B-E1FDB0098A0D}"/>
    <hyperlink ref="B39" location="'8_ORIGEN_RECURSOS_VALIDACIONES'!A1" tooltip="8_ORIGEN_RECURSOS_VALIDACIONES" display="8_ORIGEN_RECURSOS_VALIDACIONES" xr:uid="{F314531A-BAEA-4ABF-9950-35D42BF6B164}"/>
    <hyperlink ref="B40" location="'9_CREDITOS SINDICADOS_ESTRUCTUR'!A1" tooltip="9_CREDITOS SINDICADOS_ESTRUCTURA" display="9_CREDITOS SINDICADOS_ESTRUCTURA" xr:uid="{660EBC41-E7FA-4826-8267-FEC622A80D15}"/>
    <hyperlink ref="B41" location="'9_CREDITO_SINDICADO_DESCRIPCION'!A1" tooltip="9_CREDITO_SINDICADO_DESCRIPCIONES" display="9_CREDITO_SINDICADO_DESCRIPCIONES" xr:uid="{1EA68667-E150-4ED9-90AA-E147EBAE8EA1}"/>
    <hyperlink ref="B42" location="'9_CREDITO_SINDICADO_VALIDACIONE'!A1" tooltip="9_CREDITO_SINDICADO_VALIDACIONES" display="9_CREDITO_SINDICADO_VALIDACIONES" xr:uid="{23539F1D-6F4A-452C-AC98-62725582DCC9}"/>
    <hyperlink ref="B43" location="'10_CODEUDORES_ESTRUCTURA'!A1" tooltip="10_CODEUDORES_ESTRUCTURA" display="10_CODEUDORES_ESTRUCTURA" xr:uid="{CC247E8E-9CA4-4D27-A576-E15E0EA3F377}"/>
    <hyperlink ref="B44" location="'10_CODEUDORES_DESCRIPCION'!A1" tooltip="10_CODEUDORES_DESCRIPCION" display="10_CODEUDORES_DESCRIPCION" xr:uid="{B871035F-209C-43AC-A639-54FF9F4C306D}"/>
    <hyperlink ref="B45" location="'10_CODEUDORES_VALIDACIONES'!A1" tooltip="10_CODEUDORES_VALIDACIONES" display="10_CODEUDORES_VALIDACIONES" xr:uid="{FA305419-F2C0-4257-B32A-08E53887150C}"/>
    <hyperlink ref="B46" location="'11_MODIFICACIONES ESTRUCTURA'!A1" tooltip="11_MODIFICACIONES ESTRUCTURA" display="11_MODIFICACIONES ESTRUCTURA" xr:uid="{35E85DAA-77F3-459A-8959-A6CD0043B22A}"/>
    <hyperlink ref="B47" location="'11_MODIFICACIONES_DESCRIPCIONES'!A1" tooltip="11_MODIFICACIONES_DESCRIPCIONES" display="11_MODIFICACIONES_DESCRIPCIONES" xr:uid="{C374094B-B63A-4297-AA27-538C82F4AC57}"/>
    <hyperlink ref="B48" location="'11_MODIFICACIONES_VALIDACIONES'!A1" tooltip="11_MODIFICACIONES_VALIDACIONES" display="11_MODIFICACIONES_VALIDACIONES" xr:uid="{16987715-5754-49C3-8EA0-FDE5BA157690}"/>
    <hyperlink ref="B49" location="'12_CANCELADAS_ESTRUCTURA'!A1" tooltip="12_CANCELADAS_ESTRUCTURA" display="12_CANCELADAS_ESTRUCTURA" xr:uid="{2C2DC717-1D4F-4C5C-9E16-24F5B91E8F8F}"/>
    <hyperlink ref="B50" location="'12_CANCELADAS_DESCRIPCIONES'!A1" tooltip="12_CANCELADAS_DESCRIPCIONES" display="12_CANCELADAS_DESCRIPCIONES" xr:uid="{200CBCC1-62F0-4A6A-8238-ED01C348E678}"/>
    <hyperlink ref="B51" location="'12_COMPRADAS_ESTRUCTURA'!A1" tooltip="12_CANCELADAS_VALIDACIONES" display="12_COMPRADAS_VALIDACIONES" xr:uid="{3531BDAB-FC56-4346-8013-E0E22F2494FD}"/>
    <hyperlink ref="B52" location="'13_GARANTIAS OPERACIONES ESTRUC'!A1" tooltip="13_GARANTIAS OPERACIONES ESTRUCTUR" display="13_GARANTIAS OPERACIONES ESTRUCTUR" xr:uid="{45A9125F-665C-4422-9EC2-59B298BA65B8}"/>
    <hyperlink ref="B53" location="'13_GARANTIAS_OPERACIONES_DESCRI'!A1" tooltip="13_GARANTIAS_OPERACIONES_DESCRIPCION" display="13_GARANTIAS_OPERACIONES_DESCRIPCION" xr:uid="{16C6D395-CBEE-49A7-A075-8B5DE3EAF363}"/>
    <hyperlink ref="B54" location="'13_GARANTIA_OPERACIONES_VALIDAC'!A1" tooltip="13_GARANTIA_OPERACIONES_VALIDAC" display="13_GARANTIA_OPERACIONES_VALIDACIONES" xr:uid="{28BEF3CE-610C-4605-9404-A61F5B621236}"/>
    <hyperlink ref="B55" location="'14.1 OPE_BIENES REALIZA_ESTRUCT'!A1" tooltip="14.1 BIENES REALIZABLES_ESTRUCTURA" display="14.1 BIENES REALIZABLES_ESTRUCTURA" xr:uid="{ED5F48DF-9B9F-4C8E-923E-951C35511891}"/>
    <hyperlink ref="B56" location="'14.1 OPE_BIENES_REALIZA_DESCRIP'!A1" tooltip="14.1 OPEERACINES  BIENES REALIZABLES DESCRIPCION" display="14.1 OPERACIONES BIENES_REALIZABLES_DESCRIPCIONES" xr:uid="{9E110B69-307A-4615-8C5A-325B0E1F71F3}"/>
    <hyperlink ref="B57" location="'14.1 OPE_BIENES_REALIZA_VALIDAC'!A1" tooltip="14.1 OPERACIONES BIENES_REALIZABLES_VALIDACIONES" display="14.1 OPERACIONES BIENES_REALIZABLES_VALIDACIONES" xr:uid="{BBF5A8C4-C78D-48D1-8218-B170090C65A4}"/>
    <hyperlink ref="B58" location="'14.2 BIEN REALIZ ESTRUC'!A1" tooltip="14.2 BIENES REALIZABLES ESTRUCTURA" display="14.2 BIENES REALIZABLES ESTRUCTURA" xr:uid="{2C8C15D0-F2D0-4BBA-9637-EB65152025A4}"/>
    <hyperlink ref="B59" location="'14.2 BIENE REALIZAB DESCRIP'!A1" tooltip="14.2 BIENES REALIZABLES DESCRIPCIONES" display="14.2 BIENES REALIZABLES DESCRIPCIONES" xr:uid="{9A78CD67-ED9E-4697-9EB9-A69E4F7C4E13}"/>
    <hyperlink ref="B60" location="'14.2 BIEN REALIZAB VALIDAC'!A1" tooltip="14.2 BIEN REALIZAB VALIDACIONES" display="14.2 BIENES REALIZABLES VALIDACIONES" xr:uid="{F8E6B7E9-735C-4EDF-9A4B-6A550341E8DB}"/>
    <hyperlink ref="B61" location="'14.3 BIEN REALIZ NO REPO ESTRUC'!A1" tooltip="14.3 BIENES REALIZABLES NO REPORTADOS ESTRUCTURA" display="14.3 BIENES REALIZABLES NO REPORTADOS_ESTRUCTURA" xr:uid="{951FB9C3-AD2C-4147-8E1B-660EAD1A1FD9}"/>
    <hyperlink ref="B62" location="'14.3 BIEN REALIZ NO REPO DESCRI'!A1" tooltip="14.3 BIEN REALIZABLE NO REPORTADO DESCRIPCIONES" display="14.3 BIENES REALIZABLES NO REPORTADOS_DESCRIPCIONES" xr:uid="{408AE7CC-0E76-4801-A1ED-45C88AEDA6D2}"/>
    <hyperlink ref="B63" location="'14.3 BIEN REALIZ NO REPO VALIDA'!A1" tooltip="14.3 BIENES REALIZABLES NO REPORTADOS_VALIDACIONES" display="14.3 BIENES REALIZABLES NO REPORTADOS_VALIDACIONES" xr:uid="{6214CB62-0AE1-44FD-82A7-B14C35F3AC1D}"/>
    <hyperlink ref="B64" location="'15_Fideicomisos_Estructura'!A1" tooltip="15_FIDEICOMISOS_ESTRUCTURA" display="15_Fideicomisos_Estructura" xr:uid="{A7D744F1-7E24-420D-A67D-6533F7D19501}"/>
    <hyperlink ref="B65" location="'15_FIDEICOMISOS_DESCRIPCIONES'!A1" tooltip="15_FIDEICOMISOS_DESCRIPCIONES" display="15_FIDEICOMISOS_DESCRIPCIONES" xr:uid="{E7B01964-F8E3-481F-AD6C-C2EFD09BB51D}"/>
    <hyperlink ref="B66" location="'15_FIDEICOMISOS_VALIDACIONES'!A1" tooltip="15_FIDEICOMISOS_VALIDACIONES" display="15_FIDEICOMISOS_VALIDACIONES" xr:uid="{51A5B610-A09E-4D02-B66A-10FCE8AC0F35}"/>
    <hyperlink ref="B67" location="'16_CAMBIO CLIMATICO ESTRUCTURA'!A1" tooltip="16_CAMBIO CLIMATICO ESTRUCTURA" display="16_CAMBIO CLIMATICO ESTRUCTURA" xr:uid="{ED72FAEE-D962-4A25-955E-461A9B64DD5D}"/>
    <hyperlink ref="B68" location="'16_CAMBIO_CLIMATICO_DESCRIPCION'!A1" tooltip="16_CAMBIO_CLIMATICO_DESCRIPCIONES" display="16_CAMBIO_CLIMATICO_DESCRIPCIONES" xr:uid="{41FFBBDD-3F34-4795-91A8-86794A21CE84}"/>
    <hyperlink ref="B69" location="'16_CAMBIO_CLIMATICO_VALIDACIONE'!A1" tooltip="16_CAMBIO_CLIMATICO_VALIDACIONES" display="16_CAMBIO_CLIMATICO_VALIDACIONES" xr:uid="{9EB06614-5DE9-4638-9158-0E140306C377}"/>
    <hyperlink ref="B70" location="'17_GRAVAMENES_ESTRUCTURA'!A1" tooltip="17_GRAVAMENES_ESTRUCTURA" display="17_GRAVAMENES_ESTRUCTURA" xr:uid="{79BA840F-AA14-4427-949D-A2343A751CE6}"/>
    <hyperlink ref="B71" location="'17_GRAVAMENES_DESCRIPCIONES'!A1" tooltip="17_GRAVAMENES_DESCRIPCIONES" display="17_GRAVAMENES_DESCRIPCIONES" xr:uid="{0650C134-8886-4160-AD24-391B4000A653}"/>
    <hyperlink ref="B72" location="'17_GRAVAMENES_VALIDACIONES'!A1" tooltip="17_GRAVAMENES_VALIDACIONES" display="17_GRAVAMENES_VALIDACIONES" xr:uid="{4A0E0AA5-24F6-435C-B2A6-16B4F4C2CFAE}"/>
    <hyperlink ref="B73" location="'18. CxC NO ASOCIADAS ESTRUCTURA'!A1" tooltip="18. CUENTAS POR COBRAR NO ASOCIADAS_ESTRUCTURA" display="18. CUENTAS POR COBRAR NO ASOCIADAS_ESTRUCTURA" xr:uid="{228AFDA9-A74B-46C6-BD09-D18D70372739}"/>
    <hyperlink ref="B74" location="'18. CxC NO ASOCIADAS DESCRIPCIO'!A1" tooltip="18.CUENTAS POR COBRAR NO ASOCIADAS_DESCRIPCIONES" display="18.CUENTAS POR COBRAR NO ASOCIADAS_DESCRIPCIONES" xr:uid="{2BBFBFE7-0294-4D90-8E12-9C1DD52CF0BA}"/>
    <hyperlink ref="B75" location="'18. CxC NO ASOCIADAS VALIDACION'!A1" tooltip="18. CxC NO ASOCIADAS VALIDACION" display="18.CUENTAS POR COBRAR NO ASOCIADAS VALIDACIONES" xr:uid="{CD408A55-98F1-491B-9372-C7A0FA099B17}"/>
    <hyperlink ref="B76" location="'19. CUOTAS ATRASADAS ESTRUCTURA'!A1" tooltip="19. CUOTAS ATRASADAS ESTRUCTURA" display="19. CUOTAS ATRASADAS ESTRUCTURA" xr:uid="{AE90D1F2-2553-426F-B72A-8EE74E30901F}"/>
    <hyperlink ref="B77" location="'19. CUOTAS ATRASADAS DESCRIPCIO'!A1" tooltip="19. CUOTAS ATRASADAS DESCRIPCIONES" display="19. CUOTAS ATRASADAS DESCRIPCIONES" xr:uid="{D7684898-3BE9-484C-878E-31620FB61D3A}"/>
    <hyperlink ref="B78" location="'19. CUOTAS ATRASADAS VALIDACION'!A1" tooltip="19. CUOTAS ATRASADAS VALIDACIONES" display="19. CUOTAS ATRASADAS VALIDACIONES" xr:uid="{397C3AC3-BD9A-47A8-AC79-522C56F0CD48}"/>
    <hyperlink ref="B79" location="'20.NO_REPORTADAS_ESTRUCTURA'!A1" tooltip="20. NO_REPORTADAS_ESTRUCTURA" display="20. NO_REPORTADAS_ESTRUCTURA" xr:uid="{B32B5161-006A-445A-A5B0-719EA85B3FD8}"/>
    <hyperlink ref="B80" location="'20.NO_REPORTADAS_DESCRIPCION'!A1" tooltip="20. NO_REPORTADAS_DESCRIPCION" display="20. NO_REPORTADAS_DESCRIPCION" xr:uid="{A1270102-94FE-43F7-9703-7D1A3D04EA3C}"/>
    <hyperlink ref="B81" location="'20.NO_REPORTADAS_VALIDACION'!A1" tooltip="20. NO_REPORTADAS_VALIDACION" display="20. NO_REPORTADAS_VALIDACION" xr:uid="{8E2BB0E5-F0ED-4F92-B511-057C945724F1}"/>
    <hyperlink ref="B13" location="OBSERVACIONES!A1" tooltip="OBSERVACIONES" display="OBSERVACIONES" xr:uid="{3F8C83D0-467B-4981-AC98-405EF35F0C24}"/>
    <hyperlink ref="B82" location="'21_NO.Gtia_Mobiliaria_Validac'!A1" tooltip="20. NO_REPORTADAS_VALIDACION" display="21. MOBILIARIAS_VALIDACION" xr:uid="{46F02D01-3693-4E8D-8636-E41C6FC41D15}"/>
  </hyperlinks>
  <pageMargins left="0.7" right="0.7" top="0.75" bottom="0.75" header="0.3" footer="0.3"/>
  <pageSetup orientation="portrait" r:id="rId1"/>
  <headerFooter>
    <oddFooter>&amp;C&amp;1#&amp;"Calibri"&amp;10&amp;K000000Uso Interno</oddFooter>
  </headerFooter>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5BDEF-C7A3-4719-AB15-4A8D3F5A0D44}">
  <sheetPr codeName="Hoja56">
    <tabColor rgb="FF92D050"/>
  </sheetPr>
  <dimension ref="A1:I1981"/>
  <sheetViews>
    <sheetView showGridLines="0" zoomScaleNormal="100" workbookViewId="0">
      <pane xSplit="1" ySplit="7" topLeftCell="B169" activePane="bottomRight" state="frozen"/>
      <selection pane="topRight" activeCell="B1" sqref="B1"/>
      <selection pane="bottomLeft" activeCell="A8" sqref="A8"/>
      <selection pane="bottomRight" activeCell="B1984" sqref="B1984"/>
    </sheetView>
  </sheetViews>
  <sheetFormatPr baseColWidth="10" defaultColWidth="50.54296875" defaultRowHeight="17.5" x14ac:dyDescent="0.35"/>
  <cols>
    <col min="1" max="1" width="9.54296875" style="318" customWidth="1"/>
    <col min="2" max="2" width="56" style="174" customWidth="1"/>
    <col min="3" max="3" width="23.453125" style="174" customWidth="1"/>
    <col min="4" max="4" width="30.54296875" style="168" customWidth="1"/>
    <col min="5" max="5" width="10.54296875" style="150" customWidth="1"/>
    <col min="6" max="6" width="49.54296875" style="149" customWidth="1"/>
    <col min="7" max="7" width="31.453125" style="111" customWidth="1"/>
    <col min="8" max="8" width="20.54296875" style="111" customWidth="1"/>
    <col min="9" max="9" width="21.54296875" style="315" customWidth="1"/>
    <col min="10" max="16384" width="50.54296875" style="111"/>
  </cols>
  <sheetData>
    <row r="1" spans="1:8" x14ac:dyDescent="0.35">
      <c r="A1" s="317" t="s">
        <v>22</v>
      </c>
    </row>
    <row r="2" spans="1:8" x14ac:dyDescent="0.35">
      <c r="A2" s="317" t="s">
        <v>20</v>
      </c>
    </row>
    <row r="3" spans="1:8" ht="12.75" customHeight="1" thickBot="1" x14ac:dyDescent="0.4">
      <c r="B3" s="1441"/>
      <c r="C3" s="1442"/>
      <c r="D3" s="1442"/>
      <c r="E3" s="1442"/>
      <c r="F3" s="1442"/>
      <c r="G3" s="1442"/>
      <c r="H3" s="1442"/>
    </row>
    <row r="4" spans="1:8" ht="18" hidden="1" thickTop="1" x14ac:dyDescent="0.35"/>
    <row r="5" spans="1:8" hidden="1" x14ac:dyDescent="0.35"/>
    <row r="6" spans="1:8" ht="18" thickTop="1" x14ac:dyDescent="0.35"/>
    <row r="7" spans="1:8" ht="31.5" customHeight="1" x14ac:dyDescent="0.35">
      <c r="B7" s="150" t="s">
        <v>95</v>
      </c>
      <c r="C7" s="150" t="s">
        <v>96</v>
      </c>
      <c r="D7" s="157" t="s">
        <v>97</v>
      </c>
      <c r="E7" s="150" t="s">
        <v>98</v>
      </c>
      <c r="F7" s="150" t="s">
        <v>25</v>
      </c>
      <c r="G7" s="316" t="s">
        <v>99</v>
      </c>
      <c r="H7" s="316" t="s">
        <v>100</v>
      </c>
    </row>
    <row r="8" spans="1:8" x14ac:dyDescent="0.35">
      <c r="B8" s="174" t="s">
        <v>101</v>
      </c>
      <c r="C8" s="150">
        <v>1</v>
      </c>
      <c r="D8" s="168" t="s">
        <v>102</v>
      </c>
      <c r="F8" s="135"/>
    </row>
    <row r="9" spans="1:8" x14ac:dyDescent="0.35">
      <c r="B9" s="174" t="s">
        <v>101</v>
      </c>
      <c r="C9" s="150">
        <v>2</v>
      </c>
      <c r="D9" s="168" t="s">
        <v>103</v>
      </c>
      <c r="F9" s="135"/>
    </row>
    <row r="10" spans="1:8" x14ac:dyDescent="0.35">
      <c r="B10" s="174" t="s">
        <v>101</v>
      </c>
      <c r="C10" s="150">
        <v>3</v>
      </c>
      <c r="D10" s="168" t="s">
        <v>104</v>
      </c>
      <c r="F10" s="135"/>
    </row>
    <row r="11" spans="1:8" x14ac:dyDescent="0.35">
      <c r="B11" s="174" t="s">
        <v>101</v>
      </c>
      <c r="C11" s="150">
        <v>4</v>
      </c>
      <c r="D11" s="168" t="s">
        <v>105</v>
      </c>
      <c r="F11" s="135"/>
    </row>
    <row r="12" spans="1:8" ht="28" x14ac:dyDescent="0.35">
      <c r="B12" s="174" t="s">
        <v>101</v>
      </c>
      <c r="C12" s="150">
        <v>5</v>
      </c>
      <c r="D12" s="168" t="s">
        <v>106</v>
      </c>
      <c r="F12" s="135"/>
    </row>
    <row r="13" spans="1:8" x14ac:dyDescent="0.35">
      <c r="B13" s="174" t="s">
        <v>101</v>
      </c>
      <c r="C13" s="150">
        <v>6</v>
      </c>
      <c r="D13" s="168" t="s">
        <v>107</v>
      </c>
      <c r="F13" s="135"/>
    </row>
    <row r="14" spans="1:8" x14ac:dyDescent="0.35">
      <c r="B14" s="174" t="s">
        <v>101</v>
      </c>
      <c r="C14" s="150">
        <v>7</v>
      </c>
      <c r="D14" s="168" t="s">
        <v>108</v>
      </c>
      <c r="F14" s="135"/>
    </row>
    <row r="15" spans="1:8" x14ac:dyDescent="0.35">
      <c r="B15" s="174" t="s">
        <v>101</v>
      </c>
      <c r="C15" s="150">
        <v>8</v>
      </c>
      <c r="D15" s="168" t="s">
        <v>109</v>
      </c>
      <c r="F15" s="135"/>
    </row>
    <row r="16" spans="1:8" ht="28" x14ac:dyDescent="0.35">
      <c r="B16" s="174" t="s">
        <v>101</v>
      </c>
      <c r="C16" s="150">
        <v>9</v>
      </c>
      <c r="D16" s="168" t="s">
        <v>110</v>
      </c>
      <c r="F16" s="135"/>
    </row>
    <row r="17" spans="2:6" ht="28" x14ac:dyDescent="0.35">
      <c r="B17" s="174" t="s">
        <v>101</v>
      </c>
      <c r="C17" s="150">
        <v>10</v>
      </c>
      <c r="D17" s="168" t="s">
        <v>111</v>
      </c>
      <c r="F17" s="135"/>
    </row>
    <row r="18" spans="2:6" ht="28" x14ac:dyDescent="0.35">
      <c r="B18" s="174" t="s">
        <v>101</v>
      </c>
      <c r="C18" s="150">
        <v>12</v>
      </c>
      <c r="D18" s="168" t="s">
        <v>112</v>
      </c>
      <c r="F18" s="135"/>
    </row>
    <row r="19" spans="2:6" x14ac:dyDescent="0.35">
      <c r="B19" s="174" t="s">
        <v>101</v>
      </c>
      <c r="C19" s="150">
        <v>13</v>
      </c>
      <c r="D19" s="168" t="s">
        <v>113</v>
      </c>
      <c r="F19" s="135"/>
    </row>
    <row r="20" spans="2:6" x14ac:dyDescent="0.35">
      <c r="B20" s="174" t="s">
        <v>101</v>
      </c>
      <c r="C20" s="150">
        <v>14</v>
      </c>
      <c r="D20" s="168" t="s">
        <v>114</v>
      </c>
      <c r="F20" s="135"/>
    </row>
    <row r="21" spans="2:6" x14ac:dyDescent="0.35">
      <c r="B21" s="174" t="s">
        <v>101</v>
      </c>
      <c r="C21" s="150">
        <v>15</v>
      </c>
      <c r="D21" s="168" t="s">
        <v>115</v>
      </c>
      <c r="F21" s="135"/>
    </row>
    <row r="22" spans="2:6" x14ac:dyDescent="0.35">
      <c r="B22" s="174" t="s">
        <v>101</v>
      </c>
      <c r="C22" s="150">
        <v>16</v>
      </c>
      <c r="D22" s="168" t="s">
        <v>116</v>
      </c>
      <c r="F22" s="135"/>
    </row>
    <row r="23" spans="2:6" x14ac:dyDescent="0.35">
      <c r="B23" s="174" t="s">
        <v>101</v>
      </c>
      <c r="C23" s="150">
        <v>17</v>
      </c>
      <c r="D23" s="168" t="s">
        <v>117</v>
      </c>
      <c r="F23" s="135"/>
    </row>
    <row r="24" spans="2:6" x14ac:dyDescent="0.35">
      <c r="B24" s="174" t="s">
        <v>101</v>
      </c>
      <c r="C24" s="150">
        <v>18</v>
      </c>
      <c r="D24" s="168" t="s">
        <v>118</v>
      </c>
      <c r="F24" s="135"/>
    </row>
    <row r="25" spans="2:6" x14ac:dyDescent="0.35">
      <c r="B25" s="174" t="s">
        <v>101</v>
      </c>
      <c r="C25" s="150">
        <v>20</v>
      </c>
      <c r="D25" s="168" t="s">
        <v>119</v>
      </c>
      <c r="F25" s="135"/>
    </row>
    <row r="26" spans="2:6" x14ac:dyDescent="0.35">
      <c r="B26" s="174" t="s">
        <v>101</v>
      </c>
      <c r="C26" s="150">
        <v>21</v>
      </c>
      <c r="D26" s="168" t="s">
        <v>120</v>
      </c>
      <c r="F26" s="135"/>
    </row>
    <row r="27" spans="2:6" x14ac:dyDescent="0.35">
      <c r="B27" s="174" t="s">
        <v>101</v>
      </c>
      <c r="C27" s="150">
        <v>22</v>
      </c>
      <c r="D27" s="168" t="s">
        <v>121</v>
      </c>
      <c r="F27" s="135"/>
    </row>
    <row r="28" spans="2:6" ht="42" x14ac:dyDescent="0.35">
      <c r="B28" s="174" t="s">
        <v>101</v>
      </c>
      <c r="C28" s="150">
        <v>23</v>
      </c>
      <c r="D28" s="168" t="s">
        <v>122</v>
      </c>
      <c r="F28" s="135"/>
    </row>
    <row r="29" spans="2:6" ht="28" x14ac:dyDescent="0.35">
      <c r="B29" s="174" t="s">
        <v>101</v>
      </c>
      <c r="C29" s="150">
        <v>24</v>
      </c>
      <c r="D29" s="168" t="s">
        <v>123</v>
      </c>
      <c r="F29" s="135"/>
    </row>
    <row r="30" spans="2:6" ht="28" x14ac:dyDescent="0.35">
      <c r="B30" s="174" t="s">
        <v>101</v>
      </c>
      <c r="C30" s="150">
        <v>25</v>
      </c>
      <c r="D30" s="168" t="s">
        <v>124</v>
      </c>
      <c r="F30" s="135"/>
    </row>
    <row r="31" spans="2:6" ht="28" x14ac:dyDescent="0.35">
      <c r="B31" s="174" t="s">
        <v>101</v>
      </c>
      <c r="C31" s="150">
        <v>26</v>
      </c>
      <c r="D31" s="168" t="s">
        <v>125</v>
      </c>
      <c r="F31" s="135"/>
    </row>
    <row r="32" spans="2:6" x14ac:dyDescent="0.35">
      <c r="B32" s="174" t="s">
        <v>101</v>
      </c>
      <c r="C32" s="150">
        <v>27</v>
      </c>
      <c r="D32" s="168" t="s">
        <v>126</v>
      </c>
      <c r="F32" s="135"/>
    </row>
    <row r="33" spans="2:6" x14ac:dyDescent="0.35">
      <c r="B33" s="174" t="s">
        <v>101</v>
      </c>
      <c r="C33" s="150">
        <v>28</v>
      </c>
      <c r="D33" s="168" t="s">
        <v>127</v>
      </c>
      <c r="F33" s="135"/>
    </row>
    <row r="34" spans="2:6" ht="28" x14ac:dyDescent="0.35">
      <c r="B34" s="174" t="s">
        <v>101</v>
      </c>
      <c r="C34" s="150">
        <v>30</v>
      </c>
      <c r="D34" s="168" t="s">
        <v>128</v>
      </c>
      <c r="F34" s="135"/>
    </row>
    <row r="35" spans="2:6" x14ac:dyDescent="0.35">
      <c r="B35" s="174" t="s">
        <v>101</v>
      </c>
      <c r="C35" s="150">
        <v>32</v>
      </c>
      <c r="D35" s="168" t="s">
        <v>129</v>
      </c>
      <c r="F35" s="135"/>
    </row>
    <row r="36" spans="2:6" ht="28" x14ac:dyDescent="0.35">
      <c r="B36" s="174" t="s">
        <v>101</v>
      </c>
      <c r="C36" s="150">
        <v>33</v>
      </c>
      <c r="D36" s="168" t="s">
        <v>130</v>
      </c>
      <c r="F36" s="135"/>
    </row>
    <row r="37" spans="2:6" x14ac:dyDescent="0.35">
      <c r="B37" s="174" t="s">
        <v>101</v>
      </c>
      <c r="C37" s="150">
        <v>34</v>
      </c>
      <c r="D37" s="168" t="s">
        <v>131</v>
      </c>
      <c r="F37" s="135"/>
    </row>
    <row r="38" spans="2:6" x14ac:dyDescent="0.35">
      <c r="B38" s="174" t="s">
        <v>101</v>
      </c>
      <c r="C38" s="150">
        <v>35</v>
      </c>
      <c r="D38" s="168" t="s">
        <v>132</v>
      </c>
      <c r="F38" s="135"/>
    </row>
    <row r="39" spans="2:6" x14ac:dyDescent="0.35">
      <c r="B39" s="174" t="s">
        <v>101</v>
      </c>
      <c r="C39" s="150">
        <v>36</v>
      </c>
      <c r="D39" s="168" t="s">
        <v>133</v>
      </c>
      <c r="F39" s="135"/>
    </row>
    <row r="40" spans="2:6" x14ac:dyDescent="0.35">
      <c r="B40" s="174" t="s">
        <v>101</v>
      </c>
      <c r="C40" s="150">
        <v>50</v>
      </c>
      <c r="D40" s="168" t="s">
        <v>134</v>
      </c>
      <c r="F40" s="135"/>
    </row>
    <row r="41" spans="2:6" x14ac:dyDescent="0.35">
      <c r="B41" s="174" t="s">
        <v>135</v>
      </c>
      <c r="C41" s="320">
        <v>101</v>
      </c>
      <c r="D41" s="321" t="s">
        <v>136</v>
      </c>
      <c r="E41" s="320" t="s">
        <v>137</v>
      </c>
      <c r="F41" s="135"/>
    </row>
    <row r="42" spans="2:6" x14ac:dyDescent="0.35">
      <c r="B42" s="174" t="s">
        <v>135</v>
      </c>
      <c r="C42" s="320">
        <v>102</v>
      </c>
      <c r="D42" s="321" t="s">
        <v>138</v>
      </c>
      <c r="E42" s="320" t="s">
        <v>137</v>
      </c>
      <c r="F42" s="135"/>
    </row>
    <row r="43" spans="2:6" x14ac:dyDescent="0.35">
      <c r="B43" s="174" t="s">
        <v>135</v>
      </c>
      <c r="C43" s="320">
        <v>103</v>
      </c>
      <c r="D43" s="321" t="s">
        <v>139</v>
      </c>
      <c r="E43" s="320" t="s">
        <v>137</v>
      </c>
      <c r="F43" s="135"/>
    </row>
    <row r="44" spans="2:6" x14ac:dyDescent="0.35">
      <c r="B44" s="174" t="s">
        <v>135</v>
      </c>
      <c r="C44" s="320">
        <v>104</v>
      </c>
      <c r="D44" s="321" t="s">
        <v>140</v>
      </c>
      <c r="E44" s="320" t="s">
        <v>137</v>
      </c>
      <c r="F44" s="135"/>
    </row>
    <row r="45" spans="2:6" x14ac:dyDescent="0.35">
      <c r="B45" s="174" t="s">
        <v>135</v>
      </c>
      <c r="C45" s="320">
        <v>105</v>
      </c>
      <c r="D45" s="321" t="s">
        <v>141</v>
      </c>
      <c r="E45" s="320" t="s">
        <v>137</v>
      </c>
      <c r="F45" s="135"/>
    </row>
    <row r="46" spans="2:6" x14ac:dyDescent="0.35">
      <c r="B46" s="174" t="s">
        <v>135</v>
      </c>
      <c r="C46" s="320">
        <v>106</v>
      </c>
      <c r="D46" s="321" t="s">
        <v>142</v>
      </c>
      <c r="E46" s="320" t="s">
        <v>137</v>
      </c>
      <c r="F46" s="135"/>
    </row>
    <row r="47" spans="2:6" x14ac:dyDescent="0.35">
      <c r="B47" s="174" t="s">
        <v>135</v>
      </c>
      <c r="C47" s="320">
        <v>107</v>
      </c>
      <c r="D47" s="321" t="s">
        <v>143</v>
      </c>
      <c r="E47" s="320" t="s">
        <v>137</v>
      </c>
      <c r="F47" s="135"/>
    </row>
    <row r="48" spans="2:6" x14ac:dyDescent="0.35">
      <c r="B48" s="174" t="s">
        <v>135</v>
      </c>
      <c r="C48" s="320">
        <v>108</v>
      </c>
      <c r="D48" s="321" t="s">
        <v>144</v>
      </c>
      <c r="E48" s="320" t="s">
        <v>137</v>
      </c>
      <c r="F48" s="135"/>
    </row>
    <row r="49" spans="2:6" x14ac:dyDescent="0.35">
      <c r="B49" s="174" t="s">
        <v>135</v>
      </c>
      <c r="C49" s="320">
        <v>109</v>
      </c>
      <c r="D49" s="321" t="s">
        <v>145</v>
      </c>
      <c r="E49" s="320" t="s">
        <v>137</v>
      </c>
      <c r="F49" s="135"/>
    </row>
    <row r="50" spans="2:6" x14ac:dyDescent="0.35">
      <c r="B50" s="174" t="s">
        <v>135</v>
      </c>
      <c r="C50" s="320">
        <v>110</v>
      </c>
      <c r="D50" s="321" t="s">
        <v>146</v>
      </c>
      <c r="E50" s="320" t="s">
        <v>137</v>
      </c>
      <c r="F50" s="135"/>
    </row>
    <row r="51" spans="2:6" x14ac:dyDescent="0.35">
      <c r="B51" s="174" t="s">
        <v>135</v>
      </c>
      <c r="C51" s="320">
        <v>111</v>
      </c>
      <c r="D51" s="321" t="s">
        <v>147</v>
      </c>
      <c r="E51" s="320" t="s">
        <v>137</v>
      </c>
      <c r="F51" s="135"/>
    </row>
    <row r="52" spans="2:6" x14ac:dyDescent="0.35">
      <c r="B52" s="174" t="s">
        <v>135</v>
      </c>
      <c r="C52" s="320">
        <v>112</v>
      </c>
      <c r="D52" s="321" t="s">
        <v>148</v>
      </c>
      <c r="E52" s="320" t="s">
        <v>137</v>
      </c>
      <c r="F52" s="135"/>
    </row>
    <row r="53" spans="2:6" x14ac:dyDescent="0.35">
      <c r="B53" s="174" t="s">
        <v>135</v>
      </c>
      <c r="C53" s="320">
        <v>113</v>
      </c>
      <c r="D53" s="321" t="s">
        <v>149</v>
      </c>
      <c r="E53" s="320" t="s">
        <v>137</v>
      </c>
      <c r="F53" s="135"/>
    </row>
    <row r="54" spans="2:6" x14ac:dyDescent="0.35">
      <c r="B54" s="174" t="s">
        <v>135</v>
      </c>
      <c r="C54" s="320">
        <v>114</v>
      </c>
      <c r="D54" s="321" t="s">
        <v>150</v>
      </c>
      <c r="E54" s="320" t="s">
        <v>137</v>
      </c>
      <c r="F54" s="135"/>
    </row>
    <row r="55" spans="2:6" x14ac:dyDescent="0.35">
      <c r="B55" s="174" t="s">
        <v>135</v>
      </c>
      <c r="C55" s="320">
        <v>115</v>
      </c>
      <c r="D55" s="321" t="s">
        <v>151</v>
      </c>
      <c r="E55" s="320" t="s">
        <v>137</v>
      </c>
      <c r="F55" s="135"/>
    </row>
    <row r="56" spans="2:6" x14ac:dyDescent="0.35">
      <c r="B56" s="174" t="s">
        <v>135</v>
      </c>
      <c r="C56" s="320">
        <v>116</v>
      </c>
      <c r="D56" s="321" t="s">
        <v>152</v>
      </c>
      <c r="E56" s="320" t="s">
        <v>137</v>
      </c>
      <c r="F56" s="135"/>
    </row>
    <row r="57" spans="2:6" ht="28" x14ac:dyDescent="0.35">
      <c r="B57" s="174" t="s">
        <v>135</v>
      </c>
      <c r="C57" s="320">
        <v>117</v>
      </c>
      <c r="D57" s="321" t="s">
        <v>153</v>
      </c>
      <c r="E57" s="320" t="s">
        <v>137</v>
      </c>
      <c r="F57" s="135"/>
    </row>
    <row r="58" spans="2:6" x14ac:dyDescent="0.35">
      <c r="B58" s="174" t="s">
        <v>135</v>
      </c>
      <c r="C58" s="320">
        <v>201</v>
      </c>
      <c r="D58" s="321" t="s">
        <v>154</v>
      </c>
      <c r="E58" s="320" t="s">
        <v>137</v>
      </c>
      <c r="F58" s="135"/>
    </row>
    <row r="59" spans="2:6" x14ac:dyDescent="0.35">
      <c r="B59" s="174" t="s">
        <v>135</v>
      </c>
      <c r="C59" s="320">
        <v>202</v>
      </c>
      <c r="D59" s="321" t="s">
        <v>155</v>
      </c>
      <c r="E59" s="320" t="s">
        <v>137</v>
      </c>
      <c r="F59" s="135"/>
    </row>
    <row r="60" spans="2:6" x14ac:dyDescent="0.35">
      <c r="B60" s="174" t="s">
        <v>135</v>
      </c>
      <c r="C60" s="320">
        <v>203</v>
      </c>
      <c r="D60" s="321" t="s">
        <v>156</v>
      </c>
      <c r="E60" s="320" t="s">
        <v>137</v>
      </c>
      <c r="F60" s="135"/>
    </row>
    <row r="61" spans="2:6" x14ac:dyDescent="0.35">
      <c r="B61" s="174" t="s">
        <v>135</v>
      </c>
      <c r="C61" s="320">
        <v>204</v>
      </c>
      <c r="D61" s="321" t="s">
        <v>157</v>
      </c>
      <c r="E61" s="320" t="s">
        <v>137</v>
      </c>
      <c r="F61" s="135"/>
    </row>
    <row r="62" spans="2:6" x14ac:dyDescent="0.35">
      <c r="B62" s="174" t="s">
        <v>135</v>
      </c>
      <c r="C62" s="320">
        <v>205</v>
      </c>
      <c r="D62" s="321" t="s">
        <v>158</v>
      </c>
      <c r="E62" s="320" t="s">
        <v>137</v>
      </c>
      <c r="F62" s="135"/>
    </row>
    <row r="63" spans="2:6" x14ac:dyDescent="0.35">
      <c r="B63" s="174" t="s">
        <v>135</v>
      </c>
      <c r="C63" s="320">
        <v>206</v>
      </c>
      <c r="D63" s="321" t="s">
        <v>159</v>
      </c>
      <c r="E63" s="320" t="s">
        <v>137</v>
      </c>
      <c r="F63" s="135"/>
    </row>
    <row r="64" spans="2:6" x14ac:dyDescent="0.35">
      <c r="B64" s="174" t="s">
        <v>135</v>
      </c>
      <c r="C64" s="320">
        <v>207</v>
      </c>
      <c r="D64" s="321" t="s">
        <v>160</v>
      </c>
      <c r="E64" s="320" t="s">
        <v>137</v>
      </c>
      <c r="F64" s="135"/>
    </row>
    <row r="65" spans="2:9" x14ac:dyDescent="0.35">
      <c r="B65" s="174" t="s">
        <v>135</v>
      </c>
      <c r="C65" s="320">
        <v>208</v>
      </c>
      <c r="D65" s="321" t="s">
        <v>161</v>
      </c>
      <c r="E65" s="320" t="s">
        <v>137</v>
      </c>
      <c r="F65" s="135"/>
    </row>
    <row r="66" spans="2:9" x14ac:dyDescent="0.35">
      <c r="B66" s="174" t="s">
        <v>135</v>
      </c>
      <c r="C66" s="320">
        <v>209</v>
      </c>
      <c r="D66" s="321" t="s">
        <v>162</v>
      </c>
      <c r="E66" s="320" t="s">
        <v>137</v>
      </c>
      <c r="F66" s="135"/>
    </row>
    <row r="67" spans="2:9" x14ac:dyDescent="0.35">
      <c r="B67" s="174" t="s">
        <v>135</v>
      </c>
      <c r="C67" s="320">
        <v>210</v>
      </c>
      <c r="D67" s="321" t="s">
        <v>163</v>
      </c>
      <c r="E67" s="320" t="s">
        <v>137</v>
      </c>
      <c r="F67" s="135"/>
    </row>
    <row r="68" spans="2:9" x14ac:dyDescent="0.35">
      <c r="B68" s="322" t="s">
        <v>135</v>
      </c>
      <c r="C68" s="323">
        <v>301</v>
      </c>
      <c r="D68" s="324" t="s">
        <v>114</v>
      </c>
      <c r="E68" s="323" t="s">
        <v>164</v>
      </c>
      <c r="F68" s="325"/>
      <c r="I68" s="326"/>
    </row>
    <row r="69" spans="2:9" x14ac:dyDescent="0.35">
      <c r="B69" s="174" t="s">
        <v>135</v>
      </c>
      <c r="C69" s="320">
        <v>302</v>
      </c>
      <c r="D69" s="321" t="s">
        <v>165</v>
      </c>
      <c r="E69" s="320" t="s">
        <v>137</v>
      </c>
      <c r="F69" s="135"/>
    </row>
    <row r="70" spans="2:9" x14ac:dyDescent="0.35">
      <c r="B70" s="174" t="s">
        <v>135</v>
      </c>
      <c r="C70" s="320">
        <v>303</v>
      </c>
      <c r="D70" s="321" t="s">
        <v>166</v>
      </c>
      <c r="E70" s="320" t="s">
        <v>137</v>
      </c>
      <c r="F70" s="135"/>
    </row>
    <row r="71" spans="2:9" x14ac:dyDescent="0.35">
      <c r="B71" s="174" t="s">
        <v>135</v>
      </c>
      <c r="C71" s="320">
        <v>304</v>
      </c>
      <c r="D71" s="321" t="s">
        <v>167</v>
      </c>
      <c r="E71" s="320" t="s">
        <v>137</v>
      </c>
      <c r="F71" s="135"/>
    </row>
    <row r="72" spans="2:9" x14ac:dyDescent="0.35">
      <c r="B72" s="174" t="s">
        <v>135</v>
      </c>
      <c r="C72" s="320">
        <v>305</v>
      </c>
      <c r="D72" s="321" t="s">
        <v>168</v>
      </c>
      <c r="E72" s="320" t="s">
        <v>137</v>
      </c>
      <c r="F72" s="135"/>
    </row>
    <row r="73" spans="2:9" x14ac:dyDescent="0.35">
      <c r="B73" s="174" t="s">
        <v>135</v>
      </c>
      <c r="C73" s="320">
        <v>306</v>
      </c>
      <c r="D73" s="321" t="s">
        <v>169</v>
      </c>
      <c r="E73" s="320" t="s">
        <v>137</v>
      </c>
      <c r="F73" s="135"/>
    </row>
    <row r="74" spans="2:9" ht="28" x14ac:dyDescent="0.35">
      <c r="B74" s="174" t="s">
        <v>135</v>
      </c>
      <c r="C74" s="320">
        <v>307</v>
      </c>
      <c r="D74" s="321" t="s">
        <v>170</v>
      </c>
      <c r="E74" s="320" t="s">
        <v>137</v>
      </c>
      <c r="F74" s="135"/>
    </row>
    <row r="75" spans="2:9" x14ac:dyDescent="0.35">
      <c r="B75" s="174" t="s">
        <v>135</v>
      </c>
      <c r="C75" s="320">
        <v>308</v>
      </c>
      <c r="D75" s="321" t="s">
        <v>171</v>
      </c>
      <c r="E75" s="320" t="s">
        <v>137</v>
      </c>
      <c r="F75" s="135"/>
    </row>
    <row r="76" spans="2:9" x14ac:dyDescent="0.35">
      <c r="B76" s="174" t="s">
        <v>135</v>
      </c>
      <c r="C76" s="320">
        <v>309</v>
      </c>
      <c r="D76" s="321" t="s">
        <v>172</v>
      </c>
      <c r="E76" s="320" t="s">
        <v>137</v>
      </c>
      <c r="F76" s="135"/>
    </row>
    <row r="77" spans="2:9" ht="28" x14ac:dyDescent="0.35">
      <c r="B77" s="174" t="s">
        <v>135</v>
      </c>
      <c r="C77" s="320">
        <v>310</v>
      </c>
      <c r="D77" s="321" t="s">
        <v>173</v>
      </c>
      <c r="E77" s="320" t="s">
        <v>137</v>
      </c>
      <c r="F77" s="135"/>
    </row>
    <row r="78" spans="2:9" ht="28" x14ac:dyDescent="0.35">
      <c r="B78" s="174" t="s">
        <v>135</v>
      </c>
      <c r="C78" s="320">
        <v>312</v>
      </c>
      <c r="D78" s="321" t="s">
        <v>174</v>
      </c>
      <c r="E78" s="320" t="s">
        <v>137</v>
      </c>
      <c r="F78" s="135"/>
    </row>
    <row r="79" spans="2:9" ht="28" x14ac:dyDescent="0.35">
      <c r="B79" s="174" t="s">
        <v>135</v>
      </c>
      <c r="C79" s="320">
        <v>313</v>
      </c>
      <c r="D79" s="321" t="s">
        <v>175</v>
      </c>
      <c r="E79" s="320" t="s">
        <v>137</v>
      </c>
      <c r="F79" s="135"/>
    </row>
    <row r="80" spans="2:9" x14ac:dyDescent="0.35">
      <c r="B80" s="174" t="s">
        <v>135</v>
      </c>
      <c r="C80" s="320">
        <v>401</v>
      </c>
      <c r="D80" s="321" t="s">
        <v>176</v>
      </c>
      <c r="E80" s="320" t="s">
        <v>137</v>
      </c>
      <c r="F80" s="135"/>
    </row>
    <row r="81" spans="2:6" x14ac:dyDescent="0.35">
      <c r="B81" s="174" t="s">
        <v>135</v>
      </c>
      <c r="C81" s="320">
        <v>402</v>
      </c>
      <c r="D81" s="321" t="s">
        <v>177</v>
      </c>
      <c r="E81" s="320" t="s">
        <v>137</v>
      </c>
      <c r="F81" s="135"/>
    </row>
    <row r="82" spans="2:6" x14ac:dyDescent="0.35">
      <c r="B82" s="174" t="s">
        <v>135</v>
      </c>
      <c r="C82" s="320">
        <v>501</v>
      </c>
      <c r="D82" s="321" t="s">
        <v>178</v>
      </c>
      <c r="E82" s="320" t="s">
        <v>137</v>
      </c>
      <c r="F82" s="135"/>
    </row>
    <row r="83" spans="2:6" x14ac:dyDescent="0.35">
      <c r="B83" s="174" t="s">
        <v>135</v>
      </c>
      <c r="C83" s="320">
        <v>502</v>
      </c>
      <c r="D83" s="321" t="s">
        <v>179</v>
      </c>
      <c r="E83" s="320" t="s">
        <v>137</v>
      </c>
      <c r="F83" s="135"/>
    </row>
    <row r="84" spans="2:6" x14ac:dyDescent="0.35">
      <c r="B84" s="174" t="s">
        <v>135</v>
      </c>
      <c r="C84" s="320">
        <v>503</v>
      </c>
      <c r="D84" s="321" t="s">
        <v>180</v>
      </c>
      <c r="E84" s="320" t="s">
        <v>137</v>
      </c>
      <c r="F84" s="135"/>
    </row>
    <row r="85" spans="2:6" x14ac:dyDescent="0.35">
      <c r="B85" s="174" t="s">
        <v>135</v>
      </c>
      <c r="C85" s="320">
        <v>504</v>
      </c>
      <c r="D85" s="321" t="s">
        <v>181</v>
      </c>
      <c r="E85" s="320" t="s">
        <v>137</v>
      </c>
      <c r="F85" s="135"/>
    </row>
    <row r="86" spans="2:6" ht="28" x14ac:dyDescent="0.35">
      <c r="B86" s="174" t="s">
        <v>135</v>
      </c>
      <c r="C86" s="320">
        <v>505</v>
      </c>
      <c r="D86" s="321" t="s">
        <v>182</v>
      </c>
      <c r="E86" s="320" t="s">
        <v>137</v>
      </c>
      <c r="F86" s="135"/>
    </row>
    <row r="87" spans="2:6" ht="28" x14ac:dyDescent="0.35">
      <c r="B87" s="174" t="s">
        <v>135</v>
      </c>
      <c r="C87" s="320">
        <v>506</v>
      </c>
      <c r="D87" s="321" t="s">
        <v>183</v>
      </c>
      <c r="E87" s="320" t="s">
        <v>137</v>
      </c>
      <c r="F87" s="135"/>
    </row>
    <row r="88" spans="2:6" ht="28" x14ac:dyDescent="0.35">
      <c r="B88" s="174" t="s">
        <v>135</v>
      </c>
      <c r="C88" s="320">
        <v>507</v>
      </c>
      <c r="D88" s="321" t="s">
        <v>184</v>
      </c>
      <c r="E88" s="320" t="s">
        <v>137</v>
      </c>
      <c r="F88" s="135"/>
    </row>
    <row r="89" spans="2:6" ht="28" x14ac:dyDescent="0.35">
      <c r="B89" s="174" t="s">
        <v>135</v>
      </c>
      <c r="C89" s="320">
        <v>508</v>
      </c>
      <c r="D89" s="321" t="s">
        <v>185</v>
      </c>
      <c r="E89" s="320" t="s">
        <v>137</v>
      </c>
      <c r="F89" s="135"/>
    </row>
    <row r="90" spans="2:6" x14ac:dyDescent="0.35">
      <c r="B90" s="174" t="s">
        <v>135</v>
      </c>
      <c r="C90" s="320">
        <v>601</v>
      </c>
      <c r="D90" s="321" t="s">
        <v>186</v>
      </c>
      <c r="E90" s="320" t="s">
        <v>137</v>
      </c>
      <c r="F90" s="135"/>
    </row>
    <row r="91" spans="2:6" x14ac:dyDescent="0.35">
      <c r="B91" s="174" t="s">
        <v>135</v>
      </c>
      <c r="C91" s="320">
        <v>602</v>
      </c>
      <c r="D91" s="321" t="s">
        <v>187</v>
      </c>
      <c r="E91" s="320" t="s">
        <v>137</v>
      </c>
      <c r="F91" s="135"/>
    </row>
    <row r="92" spans="2:6" x14ac:dyDescent="0.35">
      <c r="B92" s="174" t="s">
        <v>135</v>
      </c>
      <c r="C92" s="320">
        <v>603</v>
      </c>
      <c r="D92" s="321" t="s">
        <v>188</v>
      </c>
      <c r="E92" s="320" t="s">
        <v>137</v>
      </c>
      <c r="F92" s="135"/>
    </row>
    <row r="93" spans="2:6" x14ac:dyDescent="0.35">
      <c r="B93" s="174" t="s">
        <v>135</v>
      </c>
      <c r="C93" s="320">
        <v>701</v>
      </c>
      <c r="D93" s="321" t="s">
        <v>126</v>
      </c>
      <c r="E93" s="320" t="s">
        <v>137</v>
      </c>
      <c r="F93" s="135"/>
    </row>
    <row r="94" spans="2:6" x14ac:dyDescent="0.35">
      <c r="B94" s="174" t="s">
        <v>135</v>
      </c>
      <c r="C94" s="320">
        <v>702</v>
      </c>
      <c r="D94" s="321" t="s">
        <v>189</v>
      </c>
      <c r="E94" s="320" t="s">
        <v>137</v>
      </c>
      <c r="F94" s="135"/>
    </row>
    <row r="95" spans="2:6" ht="28" x14ac:dyDescent="0.35">
      <c r="B95" s="174" t="s">
        <v>135</v>
      </c>
      <c r="C95" s="320">
        <v>901</v>
      </c>
      <c r="D95" s="321" t="s">
        <v>190</v>
      </c>
      <c r="E95" s="320" t="s">
        <v>137</v>
      </c>
      <c r="F95" s="135"/>
    </row>
    <row r="96" spans="2:6" x14ac:dyDescent="0.35">
      <c r="B96" s="174" t="s">
        <v>135</v>
      </c>
      <c r="C96" s="320">
        <v>902</v>
      </c>
      <c r="D96" s="321" t="s">
        <v>191</v>
      </c>
      <c r="E96" s="320" t="s">
        <v>137</v>
      </c>
      <c r="F96" s="135"/>
    </row>
    <row r="97" spans="2:6" ht="42" x14ac:dyDescent="0.35">
      <c r="B97" s="174" t="s">
        <v>135</v>
      </c>
      <c r="C97" s="320">
        <v>903</v>
      </c>
      <c r="D97" s="321" t="s">
        <v>192</v>
      </c>
      <c r="E97" s="320" t="s">
        <v>137</v>
      </c>
      <c r="F97" s="135"/>
    </row>
    <row r="98" spans="2:6" x14ac:dyDescent="0.35">
      <c r="B98" s="174" t="s">
        <v>135</v>
      </c>
      <c r="C98" s="320">
        <v>1401</v>
      </c>
      <c r="D98" s="321" t="s">
        <v>114</v>
      </c>
      <c r="E98" s="320" t="s">
        <v>137</v>
      </c>
      <c r="F98" s="135"/>
    </row>
    <row r="99" spans="2:6" x14ac:dyDescent="0.35">
      <c r="B99" s="174" t="s">
        <v>135</v>
      </c>
      <c r="C99" s="320">
        <v>1501</v>
      </c>
      <c r="D99" s="321" t="s">
        <v>193</v>
      </c>
      <c r="E99" s="320" t="s">
        <v>137</v>
      </c>
      <c r="F99" s="135"/>
    </row>
    <row r="100" spans="2:6" x14ac:dyDescent="0.35">
      <c r="B100" s="174" t="s">
        <v>135</v>
      </c>
      <c r="C100" s="320">
        <v>1502</v>
      </c>
      <c r="D100" s="321" t="s">
        <v>194</v>
      </c>
      <c r="E100" s="320" t="s">
        <v>137</v>
      </c>
      <c r="F100" s="135"/>
    </row>
    <row r="101" spans="2:6" x14ac:dyDescent="0.35">
      <c r="B101" s="174" t="s">
        <v>135</v>
      </c>
      <c r="C101" s="320">
        <v>1503</v>
      </c>
      <c r="D101" s="321" t="s">
        <v>195</v>
      </c>
      <c r="E101" s="320" t="s">
        <v>137</v>
      </c>
      <c r="F101" s="135"/>
    </row>
    <row r="102" spans="2:6" x14ac:dyDescent="0.35">
      <c r="B102" s="174" t="s">
        <v>135</v>
      </c>
      <c r="C102" s="320">
        <v>1504</v>
      </c>
      <c r="D102" s="321" t="s">
        <v>196</v>
      </c>
      <c r="E102" s="320" t="s">
        <v>137</v>
      </c>
      <c r="F102" s="135"/>
    </row>
    <row r="103" spans="2:6" ht="28" x14ac:dyDescent="0.35">
      <c r="B103" s="174" t="s">
        <v>135</v>
      </c>
      <c r="C103" s="320">
        <v>1505</v>
      </c>
      <c r="D103" s="321" t="s">
        <v>197</v>
      </c>
      <c r="E103" s="320" t="s">
        <v>137</v>
      </c>
      <c r="F103" s="135"/>
    </row>
    <row r="104" spans="2:6" x14ac:dyDescent="0.35">
      <c r="B104" s="174" t="s">
        <v>135</v>
      </c>
      <c r="C104" s="320">
        <v>1506</v>
      </c>
      <c r="D104" s="321" t="s">
        <v>198</v>
      </c>
      <c r="E104" s="320" t="s">
        <v>137</v>
      </c>
      <c r="F104" s="135"/>
    </row>
    <row r="105" spans="2:6" x14ac:dyDescent="0.35">
      <c r="B105" s="174" t="s">
        <v>135</v>
      </c>
      <c r="C105" s="320">
        <v>1507</v>
      </c>
      <c r="D105" s="321" t="s">
        <v>199</v>
      </c>
      <c r="E105" s="320" t="s">
        <v>137</v>
      </c>
      <c r="F105" s="135"/>
    </row>
    <row r="106" spans="2:6" x14ac:dyDescent="0.35">
      <c r="B106" s="174" t="s">
        <v>135</v>
      </c>
      <c r="C106" s="320">
        <v>1508</v>
      </c>
      <c r="D106" s="321" t="s">
        <v>200</v>
      </c>
      <c r="E106" s="320" t="s">
        <v>137</v>
      </c>
      <c r="F106" s="135"/>
    </row>
    <row r="107" spans="2:6" x14ac:dyDescent="0.35">
      <c r="B107" s="174" t="s">
        <v>135</v>
      </c>
      <c r="C107" s="320">
        <v>1801</v>
      </c>
      <c r="D107" s="321" t="s">
        <v>201</v>
      </c>
      <c r="E107" s="320" t="s">
        <v>137</v>
      </c>
      <c r="F107" s="135"/>
    </row>
    <row r="108" spans="2:6" x14ac:dyDescent="0.35">
      <c r="B108" s="174" t="s">
        <v>135</v>
      </c>
      <c r="C108" s="320">
        <v>2001</v>
      </c>
      <c r="D108" s="321" t="s">
        <v>202</v>
      </c>
      <c r="E108" s="320" t="s">
        <v>137</v>
      </c>
      <c r="F108" s="135"/>
    </row>
    <row r="109" spans="2:6" x14ac:dyDescent="0.35">
      <c r="B109" s="174" t="s">
        <v>135</v>
      </c>
      <c r="C109" s="320">
        <v>2002</v>
      </c>
      <c r="D109" s="321" t="s">
        <v>203</v>
      </c>
      <c r="E109" s="320" t="s">
        <v>137</v>
      </c>
      <c r="F109" s="135"/>
    </row>
    <row r="110" spans="2:6" x14ac:dyDescent="0.35">
      <c r="B110" s="174" t="s">
        <v>135</v>
      </c>
      <c r="C110" s="320">
        <v>2003</v>
      </c>
      <c r="D110" s="321" t="s">
        <v>204</v>
      </c>
      <c r="E110" s="320" t="s">
        <v>137</v>
      </c>
      <c r="F110" s="135"/>
    </row>
    <row r="111" spans="2:6" x14ac:dyDescent="0.35">
      <c r="B111" s="174" t="s">
        <v>135</v>
      </c>
      <c r="C111" s="320">
        <v>2101</v>
      </c>
      <c r="D111" s="321" t="s">
        <v>120</v>
      </c>
      <c r="E111" s="320" t="s">
        <v>137</v>
      </c>
      <c r="F111" s="135"/>
    </row>
    <row r="112" spans="2:6" x14ac:dyDescent="0.35">
      <c r="B112" s="174" t="s">
        <v>135</v>
      </c>
      <c r="C112" s="320">
        <v>2401</v>
      </c>
      <c r="D112" s="321" t="s">
        <v>205</v>
      </c>
      <c r="E112" s="320" t="s">
        <v>137</v>
      </c>
      <c r="F112" s="135"/>
    </row>
    <row r="113" spans="2:6" ht="28" x14ac:dyDescent="0.35">
      <c r="B113" s="174" t="s">
        <v>135</v>
      </c>
      <c r="C113" s="320">
        <v>2402</v>
      </c>
      <c r="D113" s="321" t="s">
        <v>206</v>
      </c>
      <c r="E113" s="320" t="s">
        <v>137</v>
      </c>
      <c r="F113" s="135"/>
    </row>
    <row r="114" spans="2:6" ht="28" x14ac:dyDescent="0.35">
      <c r="B114" s="174" t="s">
        <v>135</v>
      </c>
      <c r="C114" s="320">
        <v>2403</v>
      </c>
      <c r="D114" s="321" t="s">
        <v>207</v>
      </c>
      <c r="E114" s="320" t="s">
        <v>137</v>
      </c>
      <c r="F114" s="135"/>
    </row>
    <row r="115" spans="2:6" x14ac:dyDescent="0.35">
      <c r="B115" s="174" t="s">
        <v>135</v>
      </c>
      <c r="C115" s="320">
        <v>2404</v>
      </c>
      <c r="D115" s="321" t="s">
        <v>208</v>
      </c>
      <c r="E115" s="320" t="s">
        <v>137</v>
      </c>
      <c r="F115" s="135"/>
    </row>
    <row r="116" spans="2:6" x14ac:dyDescent="0.35">
      <c r="B116" s="174" t="s">
        <v>135</v>
      </c>
      <c r="C116" s="320">
        <v>2405</v>
      </c>
      <c r="D116" s="321" t="s">
        <v>209</v>
      </c>
      <c r="E116" s="320" t="s">
        <v>137</v>
      </c>
      <c r="F116" s="135"/>
    </row>
    <row r="117" spans="2:6" x14ac:dyDescent="0.35">
      <c r="B117" s="174" t="s">
        <v>135</v>
      </c>
      <c r="C117" s="320">
        <v>2406</v>
      </c>
      <c r="D117" s="321" t="s">
        <v>210</v>
      </c>
      <c r="E117" s="320" t="s">
        <v>137</v>
      </c>
      <c r="F117" s="135"/>
    </row>
    <row r="118" spans="2:6" x14ac:dyDescent="0.35">
      <c r="B118" s="174" t="s">
        <v>135</v>
      </c>
      <c r="C118" s="320">
        <v>2407</v>
      </c>
      <c r="D118" s="321" t="s">
        <v>211</v>
      </c>
      <c r="E118" s="320" t="s">
        <v>137</v>
      </c>
      <c r="F118" s="135"/>
    </row>
    <row r="119" spans="2:6" x14ac:dyDescent="0.35">
      <c r="B119" s="174" t="s">
        <v>135</v>
      </c>
      <c r="C119" s="320">
        <v>2408</v>
      </c>
      <c r="D119" s="321" t="s">
        <v>212</v>
      </c>
      <c r="E119" s="320" t="s">
        <v>137</v>
      </c>
      <c r="F119" s="135"/>
    </row>
    <row r="120" spans="2:6" x14ac:dyDescent="0.35">
      <c r="B120" s="174" t="s">
        <v>135</v>
      </c>
      <c r="C120" s="320">
        <v>2409</v>
      </c>
      <c r="D120" s="321" t="s">
        <v>213</v>
      </c>
      <c r="E120" s="320" t="s">
        <v>137</v>
      </c>
      <c r="F120" s="135"/>
    </row>
    <row r="121" spans="2:6" ht="28" x14ac:dyDescent="0.35">
      <c r="B121" s="174" t="s">
        <v>135</v>
      </c>
      <c r="C121" s="320">
        <v>2410</v>
      </c>
      <c r="D121" s="321" t="s">
        <v>214</v>
      </c>
      <c r="E121" s="320" t="s">
        <v>137</v>
      </c>
      <c r="F121" s="135"/>
    </row>
    <row r="122" spans="2:6" x14ac:dyDescent="0.35">
      <c r="B122" s="174" t="s">
        <v>135</v>
      </c>
      <c r="C122" s="320">
        <v>2411</v>
      </c>
      <c r="D122" s="321" t="s">
        <v>215</v>
      </c>
      <c r="E122" s="320" t="s">
        <v>137</v>
      </c>
      <c r="F122" s="135"/>
    </row>
    <row r="123" spans="2:6" x14ac:dyDescent="0.35">
      <c r="B123" s="174" t="s">
        <v>135</v>
      </c>
      <c r="C123" s="320">
        <v>2412</v>
      </c>
      <c r="D123" s="321" t="s">
        <v>216</v>
      </c>
      <c r="E123" s="320" t="s">
        <v>137</v>
      </c>
      <c r="F123" s="135"/>
    </row>
    <row r="124" spans="2:6" x14ac:dyDescent="0.35">
      <c r="B124" s="174" t="s">
        <v>135</v>
      </c>
      <c r="C124" s="320">
        <v>2413</v>
      </c>
      <c r="D124" s="321" t="s">
        <v>217</v>
      </c>
      <c r="E124" s="320" t="s">
        <v>137</v>
      </c>
      <c r="F124" s="135"/>
    </row>
    <row r="125" spans="2:6" x14ac:dyDescent="0.35">
      <c r="B125" s="174" t="s">
        <v>135</v>
      </c>
      <c r="C125" s="320">
        <v>2414</v>
      </c>
      <c r="D125" s="321" t="s">
        <v>218</v>
      </c>
      <c r="E125" s="320" t="s">
        <v>137</v>
      </c>
      <c r="F125" s="135"/>
    </row>
    <row r="126" spans="2:6" x14ac:dyDescent="0.35">
      <c r="B126" s="174" t="s">
        <v>135</v>
      </c>
      <c r="C126" s="320">
        <v>2415</v>
      </c>
      <c r="D126" s="321" t="s">
        <v>219</v>
      </c>
      <c r="E126" s="320" t="s">
        <v>137</v>
      </c>
      <c r="F126" s="135"/>
    </row>
    <row r="127" spans="2:6" x14ac:dyDescent="0.35">
      <c r="B127" s="174" t="s">
        <v>135</v>
      </c>
      <c r="C127" s="320">
        <v>2416</v>
      </c>
      <c r="D127" s="321" t="s">
        <v>220</v>
      </c>
      <c r="E127" s="320" t="s">
        <v>137</v>
      </c>
      <c r="F127" s="135"/>
    </row>
    <row r="128" spans="2:6" x14ac:dyDescent="0.35">
      <c r="B128" s="174" t="s">
        <v>135</v>
      </c>
      <c r="C128" s="320">
        <v>2417</v>
      </c>
      <c r="D128" s="321" t="s">
        <v>221</v>
      </c>
      <c r="E128" s="320" t="s">
        <v>137</v>
      </c>
      <c r="F128" s="135"/>
    </row>
    <row r="129" spans="2:6" ht="28" x14ac:dyDescent="0.35">
      <c r="B129" s="174" t="s">
        <v>135</v>
      </c>
      <c r="C129" s="320">
        <v>2501</v>
      </c>
      <c r="D129" s="321" t="s">
        <v>124</v>
      </c>
      <c r="E129" s="320" t="s">
        <v>137</v>
      </c>
      <c r="F129" s="135"/>
    </row>
    <row r="130" spans="2:6" ht="28" x14ac:dyDescent="0.35">
      <c r="B130" s="174" t="s">
        <v>135</v>
      </c>
      <c r="C130" s="320">
        <v>2601</v>
      </c>
      <c r="D130" s="321" t="s">
        <v>125</v>
      </c>
      <c r="E130" s="320" t="s">
        <v>137</v>
      </c>
      <c r="F130" s="135"/>
    </row>
    <row r="131" spans="2:6" ht="28" x14ac:dyDescent="0.35">
      <c r="B131" s="174" t="s">
        <v>135</v>
      </c>
      <c r="C131" s="320">
        <v>2701</v>
      </c>
      <c r="D131" s="321" t="s">
        <v>222</v>
      </c>
      <c r="E131" s="320" t="s">
        <v>137</v>
      </c>
      <c r="F131" s="135"/>
    </row>
    <row r="132" spans="2:6" x14ac:dyDescent="0.35">
      <c r="B132" s="174" t="s">
        <v>135</v>
      </c>
      <c r="C132" s="320">
        <v>2702</v>
      </c>
      <c r="D132" s="321" t="s">
        <v>223</v>
      </c>
      <c r="E132" s="320" t="s">
        <v>137</v>
      </c>
      <c r="F132" s="135"/>
    </row>
    <row r="133" spans="2:6" ht="28" x14ac:dyDescent="0.35">
      <c r="B133" s="174" t="s">
        <v>135</v>
      </c>
      <c r="C133" s="320">
        <v>2703</v>
      </c>
      <c r="D133" s="321" t="s">
        <v>224</v>
      </c>
      <c r="E133" s="320" t="s">
        <v>137</v>
      </c>
      <c r="F133" s="135"/>
    </row>
    <row r="134" spans="2:6" x14ac:dyDescent="0.35">
      <c r="B134" s="174" t="s">
        <v>135</v>
      </c>
      <c r="C134" s="320">
        <v>2704</v>
      </c>
      <c r="D134" s="321" t="s">
        <v>225</v>
      </c>
      <c r="E134" s="320" t="s">
        <v>137</v>
      </c>
      <c r="F134" s="135"/>
    </row>
    <row r="135" spans="2:6" ht="28" x14ac:dyDescent="0.35">
      <c r="B135" s="174" t="s">
        <v>135</v>
      </c>
      <c r="C135" s="320">
        <v>2801</v>
      </c>
      <c r="D135" s="321" t="s">
        <v>226</v>
      </c>
      <c r="E135" s="320" t="s">
        <v>137</v>
      </c>
      <c r="F135" s="135"/>
    </row>
    <row r="136" spans="2:6" ht="28" x14ac:dyDescent="0.35">
      <c r="B136" s="174" t="s">
        <v>135</v>
      </c>
      <c r="C136" s="320">
        <v>2802</v>
      </c>
      <c r="D136" s="321" t="s">
        <v>227</v>
      </c>
      <c r="E136" s="320" t="s">
        <v>137</v>
      </c>
      <c r="F136" s="135"/>
    </row>
    <row r="137" spans="2:6" ht="28" x14ac:dyDescent="0.35">
      <c r="B137" s="174" t="s">
        <v>135</v>
      </c>
      <c r="C137" s="320">
        <v>2803</v>
      </c>
      <c r="D137" s="321" t="s">
        <v>228</v>
      </c>
      <c r="E137" s="320" t="s">
        <v>137</v>
      </c>
      <c r="F137" s="135"/>
    </row>
    <row r="138" spans="2:6" ht="28" x14ac:dyDescent="0.35">
      <c r="B138" s="174" t="s">
        <v>135</v>
      </c>
      <c r="C138" s="320">
        <v>2804</v>
      </c>
      <c r="D138" s="321" t="s">
        <v>229</v>
      </c>
      <c r="E138" s="320" t="s">
        <v>137</v>
      </c>
      <c r="F138" s="135"/>
    </row>
    <row r="139" spans="2:6" ht="28" x14ac:dyDescent="0.35">
      <c r="B139" s="174" t="s">
        <v>135</v>
      </c>
      <c r="C139" s="320">
        <v>2805</v>
      </c>
      <c r="D139" s="321" t="s">
        <v>230</v>
      </c>
      <c r="E139" s="320" t="s">
        <v>137</v>
      </c>
      <c r="F139" s="135"/>
    </row>
    <row r="140" spans="2:6" ht="28" x14ac:dyDescent="0.35">
      <c r="B140" s="174" t="s">
        <v>135</v>
      </c>
      <c r="C140" s="320">
        <v>2806</v>
      </c>
      <c r="D140" s="321" t="s">
        <v>231</v>
      </c>
      <c r="E140" s="320" t="s">
        <v>137</v>
      </c>
      <c r="F140" s="135"/>
    </row>
    <row r="141" spans="2:6" x14ac:dyDescent="0.35">
      <c r="B141" s="174" t="s">
        <v>135</v>
      </c>
      <c r="C141" s="320">
        <v>3001</v>
      </c>
      <c r="D141" s="321" t="s">
        <v>232</v>
      </c>
      <c r="E141" s="320" t="s">
        <v>137</v>
      </c>
      <c r="F141" s="135"/>
    </row>
    <row r="142" spans="2:6" x14ac:dyDescent="0.35">
      <c r="B142" s="174" t="s">
        <v>135</v>
      </c>
      <c r="C142" s="320">
        <v>3201</v>
      </c>
      <c r="D142" s="321" t="s">
        <v>233</v>
      </c>
      <c r="E142" s="320" t="s">
        <v>137</v>
      </c>
      <c r="F142" s="135"/>
    </row>
    <row r="143" spans="2:6" x14ac:dyDescent="0.35">
      <c r="B143" s="174" t="s">
        <v>135</v>
      </c>
      <c r="C143" s="320">
        <v>3301</v>
      </c>
      <c r="D143" s="321" t="s">
        <v>234</v>
      </c>
      <c r="E143" s="320" t="s">
        <v>137</v>
      </c>
      <c r="F143" s="135"/>
    </row>
    <row r="144" spans="2:6" x14ac:dyDescent="0.35">
      <c r="B144" s="174" t="s">
        <v>135</v>
      </c>
      <c r="C144" s="320">
        <v>3401</v>
      </c>
      <c r="D144" s="321" t="s">
        <v>235</v>
      </c>
      <c r="E144" s="320" t="s">
        <v>137</v>
      </c>
      <c r="F144" s="135"/>
    </row>
    <row r="145" spans="2:6" x14ac:dyDescent="0.35">
      <c r="B145" s="174" t="s">
        <v>135</v>
      </c>
      <c r="C145" s="320">
        <v>3402</v>
      </c>
      <c r="D145" s="321" t="s">
        <v>236</v>
      </c>
      <c r="E145" s="320" t="s">
        <v>137</v>
      </c>
      <c r="F145" s="135"/>
    </row>
    <row r="146" spans="2:6" x14ac:dyDescent="0.35">
      <c r="B146" s="174" t="s">
        <v>135</v>
      </c>
      <c r="C146" s="320">
        <v>3403</v>
      </c>
      <c r="D146" s="321" t="s">
        <v>237</v>
      </c>
      <c r="E146" s="320" t="s">
        <v>137</v>
      </c>
      <c r="F146" s="135"/>
    </row>
    <row r="147" spans="2:6" ht="28" x14ac:dyDescent="0.35">
      <c r="B147" s="174" t="s">
        <v>135</v>
      </c>
      <c r="C147" s="320">
        <v>3502</v>
      </c>
      <c r="D147" s="321" t="s">
        <v>238</v>
      </c>
      <c r="E147" s="320" t="s">
        <v>137</v>
      </c>
      <c r="F147" s="135"/>
    </row>
    <row r="148" spans="2:6" ht="28" x14ac:dyDescent="0.35">
      <c r="B148" s="174" t="s">
        <v>135</v>
      </c>
      <c r="C148" s="320">
        <v>3503</v>
      </c>
      <c r="D148" s="321" t="s">
        <v>239</v>
      </c>
      <c r="E148" s="320" t="s">
        <v>137</v>
      </c>
      <c r="F148" s="135"/>
    </row>
    <row r="149" spans="2:6" ht="28" x14ac:dyDescent="0.35">
      <c r="B149" s="174" t="s">
        <v>135</v>
      </c>
      <c r="C149" s="320">
        <v>3505</v>
      </c>
      <c r="D149" s="321" t="s">
        <v>240</v>
      </c>
      <c r="E149" s="320" t="s">
        <v>137</v>
      </c>
      <c r="F149" s="135"/>
    </row>
    <row r="150" spans="2:6" ht="42" x14ac:dyDescent="0.35">
      <c r="B150" s="174" t="s">
        <v>135</v>
      </c>
      <c r="C150" s="320">
        <v>3506</v>
      </c>
      <c r="D150" s="321" t="s">
        <v>241</v>
      </c>
      <c r="E150" s="320" t="s">
        <v>137</v>
      </c>
      <c r="F150" s="135"/>
    </row>
    <row r="151" spans="2:6" x14ac:dyDescent="0.35">
      <c r="B151" s="174" t="s">
        <v>135</v>
      </c>
      <c r="C151" s="320">
        <v>3601</v>
      </c>
      <c r="D151" s="321" t="s">
        <v>242</v>
      </c>
      <c r="E151" s="320" t="s">
        <v>137</v>
      </c>
      <c r="F151" s="135"/>
    </row>
    <row r="152" spans="2:6" x14ac:dyDescent="0.35">
      <c r="B152" s="174" t="s">
        <v>135</v>
      </c>
      <c r="C152" s="320">
        <v>3602</v>
      </c>
      <c r="D152" s="321" t="s">
        <v>243</v>
      </c>
      <c r="E152" s="320" t="s">
        <v>137</v>
      </c>
      <c r="F152" s="135"/>
    </row>
    <row r="153" spans="2:6" x14ac:dyDescent="0.35">
      <c r="B153" s="174" t="s">
        <v>135</v>
      </c>
      <c r="C153" s="320">
        <v>3701</v>
      </c>
      <c r="D153" s="321" t="s">
        <v>244</v>
      </c>
      <c r="E153" s="320" t="s">
        <v>137</v>
      </c>
      <c r="F153" s="135"/>
    </row>
    <row r="154" spans="2:6" x14ac:dyDescent="0.35">
      <c r="B154" s="174" t="s">
        <v>135</v>
      </c>
      <c r="C154" s="320">
        <v>3801</v>
      </c>
      <c r="D154" s="321" t="s">
        <v>245</v>
      </c>
      <c r="E154" s="320" t="s">
        <v>137</v>
      </c>
      <c r="F154" s="135"/>
    </row>
    <row r="155" spans="2:6" ht="28" x14ac:dyDescent="0.35">
      <c r="B155" s="174" t="s">
        <v>135</v>
      </c>
      <c r="C155" s="320">
        <v>3901</v>
      </c>
      <c r="D155" s="321" t="s">
        <v>246</v>
      </c>
      <c r="E155" s="320" t="s">
        <v>137</v>
      </c>
      <c r="F155" s="135"/>
    </row>
    <row r="156" spans="2:6" ht="42" x14ac:dyDescent="0.35">
      <c r="B156" s="174" t="s">
        <v>135</v>
      </c>
      <c r="C156" s="320">
        <v>4001</v>
      </c>
      <c r="D156" s="321" t="s">
        <v>247</v>
      </c>
      <c r="E156" s="320" t="s">
        <v>137</v>
      </c>
      <c r="F156" s="135"/>
    </row>
    <row r="157" spans="2:6" ht="28" x14ac:dyDescent="0.35">
      <c r="B157" s="174" t="s">
        <v>135</v>
      </c>
      <c r="C157" s="320">
        <v>4101</v>
      </c>
      <c r="D157" s="321" t="s">
        <v>248</v>
      </c>
      <c r="E157" s="320" t="s">
        <v>137</v>
      </c>
      <c r="F157" s="135"/>
    </row>
    <row r="158" spans="2:6" ht="28" x14ac:dyDescent="0.35">
      <c r="B158" s="174" t="s">
        <v>135</v>
      </c>
      <c r="C158" s="320">
        <v>4201</v>
      </c>
      <c r="D158" s="321" t="s">
        <v>249</v>
      </c>
      <c r="E158" s="320" t="s">
        <v>137</v>
      </c>
      <c r="F158" s="135"/>
    </row>
    <row r="159" spans="2:6" ht="28" x14ac:dyDescent="0.35">
      <c r="B159" s="174" t="s">
        <v>135</v>
      </c>
      <c r="C159" s="320">
        <v>4301</v>
      </c>
      <c r="D159" s="321" t="s">
        <v>250</v>
      </c>
      <c r="E159" s="320" t="s">
        <v>137</v>
      </c>
      <c r="F159" s="135"/>
    </row>
    <row r="160" spans="2:6" ht="28" x14ac:dyDescent="0.35">
      <c r="B160" s="174" t="s">
        <v>135</v>
      </c>
      <c r="C160" s="320">
        <v>4401</v>
      </c>
      <c r="D160" s="321" t="s">
        <v>251</v>
      </c>
      <c r="E160" s="320" t="s">
        <v>137</v>
      </c>
      <c r="F160" s="135"/>
    </row>
    <row r="161" spans="2:9" ht="42" x14ac:dyDescent="0.35">
      <c r="B161" s="174" t="s">
        <v>135</v>
      </c>
      <c r="C161" s="320">
        <v>4501</v>
      </c>
      <c r="D161" s="321" t="s">
        <v>252</v>
      </c>
      <c r="E161" s="320" t="s">
        <v>137</v>
      </c>
      <c r="F161" s="135"/>
    </row>
    <row r="162" spans="2:9" ht="42" x14ac:dyDescent="0.35">
      <c r="B162" s="174" t="s">
        <v>135</v>
      </c>
      <c r="C162" s="320">
        <v>4601</v>
      </c>
      <c r="D162" s="321" t="s">
        <v>253</v>
      </c>
      <c r="E162" s="320" t="s">
        <v>137</v>
      </c>
      <c r="F162" s="135"/>
    </row>
    <row r="163" spans="2:9" ht="28" x14ac:dyDescent="0.35">
      <c r="B163" s="174" t="s">
        <v>135</v>
      </c>
      <c r="C163" s="320">
        <v>4701</v>
      </c>
      <c r="D163" s="321" t="s">
        <v>254</v>
      </c>
      <c r="E163" s="320" t="s">
        <v>137</v>
      </c>
      <c r="F163" s="135"/>
    </row>
    <row r="164" spans="2:9" ht="28" x14ac:dyDescent="0.35">
      <c r="B164" s="174" t="s">
        <v>135</v>
      </c>
      <c r="C164" s="320">
        <v>4801</v>
      </c>
      <c r="D164" s="321" t="s">
        <v>255</v>
      </c>
      <c r="E164" s="320" t="s">
        <v>137</v>
      </c>
      <c r="F164" s="135"/>
    </row>
    <row r="165" spans="2:9" ht="28" x14ac:dyDescent="0.35">
      <c r="B165" s="174" t="s">
        <v>135</v>
      </c>
      <c r="C165" s="320">
        <v>4901</v>
      </c>
      <c r="D165" s="321" t="s">
        <v>256</v>
      </c>
      <c r="E165" s="320" t="s">
        <v>137</v>
      </c>
      <c r="F165" s="135"/>
    </row>
    <row r="166" spans="2:9" ht="28" x14ac:dyDescent="0.35">
      <c r="B166" s="174" t="s">
        <v>135</v>
      </c>
      <c r="C166" s="320">
        <v>5001</v>
      </c>
      <c r="D166" s="321" t="s">
        <v>257</v>
      </c>
      <c r="E166" s="320" t="s">
        <v>137</v>
      </c>
      <c r="F166" s="135"/>
    </row>
    <row r="167" spans="2:9" ht="28" x14ac:dyDescent="0.35">
      <c r="B167" s="174" t="s">
        <v>135</v>
      </c>
      <c r="C167" s="320">
        <v>5002</v>
      </c>
      <c r="D167" s="321" t="s">
        <v>258</v>
      </c>
      <c r="E167" s="320" t="s">
        <v>137</v>
      </c>
      <c r="F167" s="135"/>
    </row>
    <row r="168" spans="2:9" ht="28" x14ac:dyDescent="0.35">
      <c r="B168" s="174" t="s">
        <v>135</v>
      </c>
      <c r="C168" s="320">
        <v>5003</v>
      </c>
      <c r="D168" s="321" t="s">
        <v>259</v>
      </c>
      <c r="E168" s="320" t="s">
        <v>137</v>
      </c>
      <c r="F168" s="135"/>
    </row>
    <row r="169" spans="2:9" x14ac:dyDescent="0.35">
      <c r="B169" s="174" t="s">
        <v>260</v>
      </c>
      <c r="C169" s="320">
        <v>1</v>
      </c>
      <c r="D169" s="321" t="s">
        <v>261</v>
      </c>
      <c r="E169" s="320" t="s">
        <v>137</v>
      </c>
      <c r="F169" s="135"/>
    </row>
    <row r="170" spans="2:9" x14ac:dyDescent="0.35">
      <c r="B170" s="322" t="s">
        <v>260</v>
      </c>
      <c r="C170" s="327">
        <v>2</v>
      </c>
      <c r="D170" s="328" t="s">
        <v>262</v>
      </c>
      <c r="E170" s="327" t="s">
        <v>164</v>
      </c>
      <c r="F170" s="325"/>
      <c r="I170" s="326"/>
    </row>
    <row r="171" spans="2:9" x14ac:dyDescent="0.35">
      <c r="B171" s="322" t="s">
        <v>260</v>
      </c>
      <c r="C171" s="327">
        <v>3</v>
      </c>
      <c r="D171" s="328" t="s">
        <v>263</v>
      </c>
      <c r="E171" s="327" t="s">
        <v>164</v>
      </c>
      <c r="F171" s="325"/>
      <c r="I171" s="326"/>
    </row>
    <row r="172" spans="2:9" x14ac:dyDescent="0.35">
      <c r="B172" s="322" t="s">
        <v>260</v>
      </c>
      <c r="C172" s="327">
        <v>4</v>
      </c>
      <c r="D172" s="328" t="s">
        <v>264</v>
      </c>
      <c r="E172" s="327" t="s">
        <v>164</v>
      </c>
      <c r="F172" s="325"/>
      <c r="I172" s="326"/>
    </row>
    <row r="173" spans="2:9" x14ac:dyDescent="0.35">
      <c r="B173" s="174" t="s">
        <v>260</v>
      </c>
      <c r="C173" s="320">
        <v>5</v>
      </c>
      <c r="D173" s="321" t="s">
        <v>265</v>
      </c>
      <c r="E173" s="320" t="s">
        <v>137</v>
      </c>
      <c r="F173" s="135"/>
    </row>
    <row r="174" spans="2:9" x14ac:dyDescent="0.35">
      <c r="B174" s="174" t="s">
        <v>266</v>
      </c>
      <c r="C174" s="150">
        <v>1</v>
      </c>
      <c r="D174" s="168" t="s">
        <v>267</v>
      </c>
      <c r="E174" s="150">
        <v>1</v>
      </c>
      <c r="F174" s="135"/>
    </row>
    <row r="175" spans="2:9" x14ac:dyDescent="0.35">
      <c r="B175" s="174" t="s">
        <v>266</v>
      </c>
      <c r="C175" s="150">
        <v>2</v>
      </c>
      <c r="D175" s="168" t="s">
        <v>268</v>
      </c>
      <c r="E175" s="150">
        <v>1</v>
      </c>
      <c r="F175" s="135"/>
    </row>
    <row r="176" spans="2:9" x14ac:dyDescent="0.35">
      <c r="B176" s="174" t="s">
        <v>266</v>
      </c>
      <c r="C176" s="150">
        <v>3</v>
      </c>
      <c r="D176" s="168" t="s">
        <v>269</v>
      </c>
      <c r="E176" s="150">
        <v>1</v>
      </c>
      <c r="F176" s="135"/>
    </row>
    <row r="177" spans="2:6" x14ac:dyDescent="0.35">
      <c r="B177" s="174" t="s">
        <v>266</v>
      </c>
      <c r="C177" s="150">
        <v>4</v>
      </c>
      <c r="D177" s="168" t="s">
        <v>270</v>
      </c>
      <c r="E177" s="150">
        <v>1</v>
      </c>
      <c r="F177" s="135"/>
    </row>
    <row r="178" spans="2:6" x14ac:dyDescent="0.35">
      <c r="B178" s="174" t="s">
        <v>266</v>
      </c>
      <c r="C178" s="150">
        <v>5</v>
      </c>
      <c r="D178" s="168" t="s">
        <v>271</v>
      </c>
      <c r="E178" s="150">
        <v>1</v>
      </c>
      <c r="F178" s="135"/>
    </row>
    <row r="179" spans="2:6" ht="28" x14ac:dyDescent="0.35">
      <c r="B179" s="174" t="s">
        <v>266</v>
      </c>
      <c r="C179" s="150">
        <v>6</v>
      </c>
      <c r="D179" s="168" t="s">
        <v>272</v>
      </c>
      <c r="E179" s="150">
        <v>1</v>
      </c>
      <c r="F179" s="135"/>
    </row>
    <row r="180" spans="2:6" x14ac:dyDescent="0.35">
      <c r="B180" s="174" t="s">
        <v>266</v>
      </c>
      <c r="C180" s="150">
        <v>13</v>
      </c>
      <c r="D180" s="168" t="s">
        <v>273</v>
      </c>
      <c r="E180" s="150">
        <v>1</v>
      </c>
      <c r="F180" s="135"/>
    </row>
    <row r="181" spans="2:6" x14ac:dyDescent="0.35">
      <c r="B181" s="174" t="s">
        <v>266</v>
      </c>
      <c r="C181" s="150">
        <v>14</v>
      </c>
      <c r="D181" s="168" t="s">
        <v>274</v>
      </c>
      <c r="E181" s="150">
        <v>1</v>
      </c>
      <c r="F181" s="135"/>
    </row>
    <row r="182" spans="2:6" x14ac:dyDescent="0.35">
      <c r="B182" s="174" t="s">
        <v>266</v>
      </c>
      <c r="C182" s="150">
        <v>15</v>
      </c>
      <c r="D182" s="168" t="s">
        <v>275</v>
      </c>
      <c r="E182" s="150">
        <v>1</v>
      </c>
      <c r="F182" s="135"/>
    </row>
    <row r="183" spans="2:6" x14ac:dyDescent="0.35">
      <c r="B183" s="174" t="s">
        <v>276</v>
      </c>
      <c r="C183" s="150">
        <v>102</v>
      </c>
      <c r="D183" s="168" t="s">
        <v>277</v>
      </c>
      <c r="E183" s="150">
        <v>1</v>
      </c>
      <c r="F183" s="135"/>
    </row>
    <row r="184" spans="2:6" ht="42" x14ac:dyDescent="0.35">
      <c r="B184" s="174" t="s">
        <v>276</v>
      </c>
      <c r="C184" s="150">
        <v>104</v>
      </c>
      <c r="D184" s="168" t="s">
        <v>278</v>
      </c>
      <c r="E184" s="150">
        <v>1</v>
      </c>
      <c r="F184" s="135"/>
    </row>
    <row r="185" spans="2:6" x14ac:dyDescent="0.35">
      <c r="B185" s="174" t="s">
        <v>276</v>
      </c>
      <c r="C185" s="150">
        <v>106</v>
      </c>
      <c r="D185" s="168" t="s">
        <v>279</v>
      </c>
      <c r="E185" s="150">
        <v>1</v>
      </c>
      <c r="F185" s="135"/>
    </row>
    <row r="186" spans="2:6" ht="28" x14ac:dyDescent="0.35">
      <c r="B186" s="174" t="s">
        <v>276</v>
      </c>
      <c r="C186" s="150">
        <v>108</v>
      </c>
      <c r="D186" s="168" t="s">
        <v>280</v>
      </c>
      <c r="E186" s="150">
        <v>1</v>
      </c>
      <c r="F186" s="135"/>
    </row>
    <row r="187" spans="2:6" ht="28" x14ac:dyDescent="0.35">
      <c r="B187" s="174" t="s">
        <v>276</v>
      </c>
      <c r="C187" s="150">
        <v>110</v>
      </c>
      <c r="D187" s="168" t="s">
        <v>281</v>
      </c>
      <c r="E187" s="150">
        <v>1</v>
      </c>
      <c r="F187" s="135"/>
    </row>
    <row r="188" spans="2:6" x14ac:dyDescent="0.35">
      <c r="B188" s="174" t="s">
        <v>276</v>
      </c>
      <c r="C188" s="150">
        <v>112</v>
      </c>
      <c r="D188" s="168" t="s">
        <v>282</v>
      </c>
      <c r="E188" s="150">
        <v>1</v>
      </c>
      <c r="F188" s="135"/>
    </row>
    <row r="189" spans="2:6" ht="28" x14ac:dyDescent="0.35">
      <c r="B189" s="174" t="s">
        <v>276</v>
      </c>
      <c r="C189" s="150">
        <v>114</v>
      </c>
      <c r="D189" s="168" t="s">
        <v>283</v>
      </c>
      <c r="E189" s="150">
        <v>1</v>
      </c>
      <c r="F189" s="135"/>
    </row>
    <row r="190" spans="2:6" ht="28" x14ac:dyDescent="0.35">
      <c r="B190" s="174" t="s">
        <v>276</v>
      </c>
      <c r="C190" s="150">
        <v>116</v>
      </c>
      <c r="D190" s="168" t="s">
        <v>284</v>
      </c>
      <c r="E190" s="150">
        <v>1</v>
      </c>
      <c r="F190" s="135"/>
    </row>
    <row r="191" spans="2:6" ht="28" x14ac:dyDescent="0.35">
      <c r="B191" s="174" t="s">
        <v>276</v>
      </c>
      <c r="C191" s="150">
        <v>118</v>
      </c>
      <c r="D191" s="168" t="s">
        <v>285</v>
      </c>
      <c r="E191" s="150">
        <v>1</v>
      </c>
      <c r="F191" s="135"/>
    </row>
    <row r="192" spans="2:6" ht="28" x14ac:dyDescent="0.35">
      <c r="B192" s="174" t="s">
        <v>276</v>
      </c>
      <c r="C192" s="150">
        <v>120</v>
      </c>
      <c r="D192" s="168" t="s">
        <v>286</v>
      </c>
      <c r="E192" s="150">
        <v>1</v>
      </c>
      <c r="F192" s="135"/>
    </row>
    <row r="193" spans="2:6" x14ac:dyDescent="0.35">
      <c r="B193" s="174" t="s">
        <v>276</v>
      </c>
      <c r="C193" s="150">
        <v>122</v>
      </c>
      <c r="D193" s="168" t="s">
        <v>287</v>
      </c>
      <c r="E193" s="150">
        <v>1</v>
      </c>
      <c r="F193" s="135"/>
    </row>
    <row r="194" spans="2:6" ht="28" x14ac:dyDescent="0.35">
      <c r="B194" s="174" t="s">
        <v>276</v>
      </c>
      <c r="C194" s="150">
        <v>124</v>
      </c>
      <c r="D194" s="168" t="s">
        <v>288</v>
      </c>
      <c r="E194" s="150">
        <v>1</v>
      </c>
      <c r="F194" s="135"/>
    </row>
    <row r="195" spans="2:6" ht="42" x14ac:dyDescent="0.35">
      <c r="B195" s="174" t="s">
        <v>276</v>
      </c>
      <c r="C195" s="150">
        <v>128</v>
      </c>
      <c r="D195" s="168" t="s">
        <v>289</v>
      </c>
      <c r="E195" s="150">
        <v>1</v>
      </c>
      <c r="F195" s="135"/>
    </row>
    <row r="196" spans="2:6" ht="28" x14ac:dyDescent="0.35">
      <c r="B196" s="174" t="s">
        <v>276</v>
      </c>
      <c r="C196" s="150">
        <v>140</v>
      </c>
      <c r="D196" s="168" t="s">
        <v>290</v>
      </c>
      <c r="E196" s="150">
        <v>1</v>
      </c>
      <c r="F196" s="135"/>
    </row>
    <row r="197" spans="2:6" ht="28" x14ac:dyDescent="0.35">
      <c r="B197" s="174" t="s">
        <v>276</v>
      </c>
      <c r="C197" s="150">
        <v>142</v>
      </c>
      <c r="D197" s="168" t="s">
        <v>291</v>
      </c>
      <c r="E197" s="150">
        <v>1</v>
      </c>
      <c r="F197" s="135"/>
    </row>
    <row r="198" spans="2:6" x14ac:dyDescent="0.35">
      <c r="B198" s="174" t="s">
        <v>276</v>
      </c>
      <c r="C198" s="150">
        <v>144</v>
      </c>
      <c r="D198" s="168" t="s">
        <v>292</v>
      </c>
      <c r="E198" s="150">
        <v>1</v>
      </c>
      <c r="F198" s="135"/>
    </row>
    <row r="199" spans="2:6" x14ac:dyDescent="0.35">
      <c r="B199" s="174" t="s">
        <v>276</v>
      </c>
      <c r="C199" s="150">
        <v>146</v>
      </c>
      <c r="D199" s="168" t="s">
        <v>293</v>
      </c>
      <c r="E199" s="150">
        <v>1</v>
      </c>
      <c r="F199" s="135"/>
    </row>
    <row r="200" spans="2:6" x14ac:dyDescent="0.35">
      <c r="B200" s="174" t="s">
        <v>276</v>
      </c>
      <c r="C200" s="150">
        <v>150</v>
      </c>
      <c r="D200" s="168" t="s">
        <v>294</v>
      </c>
      <c r="E200" s="150">
        <v>1</v>
      </c>
      <c r="F200" s="135"/>
    </row>
    <row r="201" spans="2:6" x14ac:dyDescent="0.35">
      <c r="B201" s="174" t="s">
        <v>276</v>
      </c>
      <c r="C201" s="150">
        <v>202</v>
      </c>
      <c r="D201" s="168" t="s">
        <v>295</v>
      </c>
      <c r="E201" s="150">
        <v>1</v>
      </c>
      <c r="F201" s="135"/>
    </row>
    <row r="202" spans="2:6" x14ac:dyDescent="0.35">
      <c r="B202" s="174" t="s">
        <v>276</v>
      </c>
      <c r="C202" s="150">
        <v>206</v>
      </c>
      <c r="D202" s="168" t="s">
        <v>296</v>
      </c>
      <c r="E202" s="150">
        <v>1</v>
      </c>
      <c r="F202" s="135"/>
    </row>
    <row r="203" spans="2:6" ht="28" x14ac:dyDescent="0.35">
      <c r="B203" s="174" t="s">
        <v>276</v>
      </c>
      <c r="C203" s="150">
        <v>204</v>
      </c>
      <c r="D203" s="168" t="s">
        <v>297</v>
      </c>
      <c r="E203" s="150">
        <v>1</v>
      </c>
      <c r="F203" s="135"/>
    </row>
    <row r="204" spans="2:6" ht="28" x14ac:dyDescent="0.35">
      <c r="B204" s="174" t="s">
        <v>276</v>
      </c>
      <c r="C204" s="150">
        <v>208</v>
      </c>
      <c r="D204" s="168" t="s">
        <v>298</v>
      </c>
      <c r="E204" s="150">
        <v>1</v>
      </c>
      <c r="F204" s="135"/>
    </row>
    <row r="205" spans="2:6" ht="28" x14ac:dyDescent="0.35">
      <c r="B205" s="174" t="s">
        <v>276</v>
      </c>
      <c r="C205" s="150">
        <v>210</v>
      </c>
      <c r="D205" s="168" t="s">
        <v>299</v>
      </c>
      <c r="E205" s="150">
        <v>1</v>
      </c>
      <c r="F205" s="135"/>
    </row>
    <row r="206" spans="2:6" x14ac:dyDescent="0.35">
      <c r="B206" s="174" t="s">
        <v>276</v>
      </c>
      <c r="C206" s="150">
        <v>302</v>
      </c>
      <c r="D206" s="168" t="s">
        <v>300</v>
      </c>
      <c r="E206" s="150">
        <v>1</v>
      </c>
      <c r="F206" s="135"/>
    </row>
    <row r="207" spans="2:6" ht="28" x14ac:dyDescent="0.35">
      <c r="B207" s="174" t="s">
        <v>276</v>
      </c>
      <c r="C207" s="150">
        <v>304</v>
      </c>
      <c r="D207" s="168" t="s">
        <v>301</v>
      </c>
      <c r="E207" s="150">
        <v>1</v>
      </c>
      <c r="F207" s="135"/>
    </row>
    <row r="208" spans="2:6" ht="42" x14ac:dyDescent="0.35">
      <c r="B208" s="174" t="s">
        <v>276</v>
      </c>
      <c r="C208" s="150">
        <v>306</v>
      </c>
      <c r="D208" s="168" t="s">
        <v>302</v>
      </c>
      <c r="E208" s="150">
        <v>1</v>
      </c>
      <c r="F208" s="135"/>
    </row>
    <row r="209" spans="2:6" x14ac:dyDescent="0.35">
      <c r="B209" s="174" t="s">
        <v>276</v>
      </c>
      <c r="C209" s="150">
        <v>402</v>
      </c>
      <c r="D209" s="168" t="s">
        <v>303</v>
      </c>
      <c r="E209" s="150">
        <v>1</v>
      </c>
      <c r="F209" s="135"/>
    </row>
    <row r="210" spans="2:6" ht="28" x14ac:dyDescent="0.35">
      <c r="B210" s="174" t="s">
        <v>276</v>
      </c>
      <c r="C210" s="150">
        <v>404</v>
      </c>
      <c r="D210" s="168" t="s">
        <v>304</v>
      </c>
      <c r="E210" s="150">
        <v>1</v>
      </c>
      <c r="F210" s="135"/>
    </row>
    <row r="211" spans="2:6" ht="28" x14ac:dyDescent="0.35">
      <c r="B211" s="174" t="s">
        <v>276</v>
      </c>
      <c r="C211" s="150">
        <v>406</v>
      </c>
      <c r="D211" s="168" t="s">
        <v>305</v>
      </c>
      <c r="E211" s="150">
        <v>1</v>
      </c>
      <c r="F211" s="135"/>
    </row>
    <row r="212" spans="2:6" ht="42" x14ac:dyDescent="0.35">
      <c r="B212" s="174" t="s">
        <v>276</v>
      </c>
      <c r="C212" s="150">
        <v>408</v>
      </c>
      <c r="D212" s="168" t="s">
        <v>306</v>
      </c>
      <c r="E212" s="150">
        <v>1</v>
      </c>
      <c r="F212" s="135"/>
    </row>
    <row r="213" spans="2:6" x14ac:dyDescent="0.35">
      <c r="B213" s="174" t="s">
        <v>276</v>
      </c>
      <c r="C213" s="150">
        <v>410</v>
      </c>
      <c r="D213" s="168" t="s">
        <v>307</v>
      </c>
      <c r="E213" s="150">
        <v>1</v>
      </c>
      <c r="F213" s="135"/>
    </row>
    <row r="214" spans="2:6" ht="42" x14ac:dyDescent="0.35">
      <c r="B214" s="174" t="s">
        <v>276</v>
      </c>
      <c r="C214" s="150">
        <v>412</v>
      </c>
      <c r="D214" s="168" t="s">
        <v>308</v>
      </c>
      <c r="E214" s="150">
        <v>1</v>
      </c>
      <c r="F214" s="135"/>
    </row>
    <row r="215" spans="2:6" ht="28" x14ac:dyDescent="0.35">
      <c r="B215" s="174" t="s">
        <v>276</v>
      </c>
      <c r="C215" s="150">
        <v>902</v>
      </c>
      <c r="D215" s="168" t="s">
        <v>309</v>
      </c>
      <c r="E215" s="150">
        <v>1</v>
      </c>
      <c r="F215" s="135"/>
    </row>
    <row r="216" spans="2:6" ht="28" x14ac:dyDescent="0.35">
      <c r="B216" s="174" t="s">
        <v>276</v>
      </c>
      <c r="C216" s="150">
        <v>904</v>
      </c>
      <c r="D216" s="168" t="s">
        <v>310</v>
      </c>
      <c r="E216" s="150">
        <v>1</v>
      </c>
      <c r="F216" s="135"/>
    </row>
    <row r="217" spans="2:6" ht="28" x14ac:dyDescent="0.35">
      <c r="B217" s="174" t="s">
        <v>311</v>
      </c>
      <c r="C217" s="320">
        <v>1</v>
      </c>
      <c r="D217" s="321" t="s">
        <v>312</v>
      </c>
      <c r="E217" s="320">
        <v>1</v>
      </c>
      <c r="F217" s="135"/>
    </row>
    <row r="218" spans="2:6" ht="42" x14ac:dyDescent="0.35">
      <c r="B218" s="174" t="s">
        <v>311</v>
      </c>
      <c r="C218" s="320">
        <v>2</v>
      </c>
      <c r="D218" s="321" t="s">
        <v>313</v>
      </c>
      <c r="E218" s="320">
        <v>1</v>
      </c>
      <c r="F218" s="135"/>
    </row>
    <row r="219" spans="2:6" ht="42" x14ac:dyDescent="0.35">
      <c r="B219" s="174" t="s">
        <v>311</v>
      </c>
      <c r="C219" s="320">
        <v>3</v>
      </c>
      <c r="D219" s="321" t="s">
        <v>314</v>
      </c>
      <c r="E219" s="320">
        <v>1</v>
      </c>
      <c r="F219" s="135"/>
    </row>
    <row r="220" spans="2:6" ht="42" x14ac:dyDescent="0.35">
      <c r="B220" s="174" t="s">
        <v>311</v>
      </c>
      <c r="C220" s="320">
        <v>4</v>
      </c>
      <c r="D220" s="321" t="s">
        <v>315</v>
      </c>
      <c r="E220" s="320">
        <v>1</v>
      </c>
      <c r="F220" s="135"/>
    </row>
    <row r="221" spans="2:6" ht="42" x14ac:dyDescent="0.35">
      <c r="B221" s="174" t="s">
        <v>311</v>
      </c>
      <c r="C221" s="320">
        <v>5</v>
      </c>
      <c r="D221" s="321" t="s">
        <v>316</v>
      </c>
      <c r="E221" s="320">
        <v>1</v>
      </c>
      <c r="F221" s="135"/>
    </row>
    <row r="222" spans="2:6" ht="28" x14ac:dyDescent="0.35">
      <c r="B222" s="174" t="s">
        <v>311</v>
      </c>
      <c r="C222" s="320">
        <v>6</v>
      </c>
      <c r="D222" s="321" t="s">
        <v>317</v>
      </c>
      <c r="E222" s="320">
        <v>1</v>
      </c>
      <c r="F222" s="135"/>
    </row>
    <row r="223" spans="2:6" ht="28" x14ac:dyDescent="0.35">
      <c r="B223" s="174" t="s">
        <v>318</v>
      </c>
      <c r="C223" s="320">
        <v>1</v>
      </c>
      <c r="D223" s="321" t="s">
        <v>312</v>
      </c>
      <c r="E223" s="320">
        <v>1</v>
      </c>
      <c r="F223" s="135"/>
    </row>
    <row r="224" spans="2:6" ht="42" x14ac:dyDescent="0.35">
      <c r="B224" s="174" t="s">
        <v>318</v>
      </c>
      <c r="C224" s="320">
        <v>2</v>
      </c>
      <c r="D224" s="321" t="s">
        <v>313</v>
      </c>
      <c r="E224" s="320">
        <v>1</v>
      </c>
      <c r="F224" s="135"/>
    </row>
    <row r="225" spans="2:7" ht="168" x14ac:dyDescent="0.35">
      <c r="B225" s="174" t="s">
        <v>318</v>
      </c>
      <c r="C225" s="320">
        <v>3</v>
      </c>
      <c r="D225" s="321" t="s">
        <v>319</v>
      </c>
      <c r="E225" s="320">
        <v>1</v>
      </c>
      <c r="F225" s="135"/>
    </row>
    <row r="226" spans="2:7" ht="168" x14ac:dyDescent="0.35">
      <c r="B226" s="174" t="s">
        <v>318</v>
      </c>
      <c r="C226" s="320">
        <v>4</v>
      </c>
      <c r="D226" s="321" t="s">
        <v>320</v>
      </c>
      <c r="E226" s="320">
        <v>1</v>
      </c>
      <c r="F226" s="135"/>
    </row>
    <row r="227" spans="2:7" ht="42" x14ac:dyDescent="0.35">
      <c r="B227" s="174" t="s">
        <v>318</v>
      </c>
      <c r="C227" s="320">
        <v>5</v>
      </c>
      <c r="D227" s="321" t="s">
        <v>316</v>
      </c>
      <c r="E227" s="320">
        <v>1</v>
      </c>
      <c r="F227" s="135"/>
    </row>
    <row r="228" spans="2:7" ht="28" x14ac:dyDescent="0.35">
      <c r="B228" s="174" t="s">
        <v>318</v>
      </c>
      <c r="C228" s="320">
        <v>6</v>
      </c>
      <c r="D228" s="321" t="s">
        <v>317</v>
      </c>
      <c r="E228" s="320">
        <v>1</v>
      </c>
      <c r="F228" s="135"/>
    </row>
    <row r="229" spans="2:7" x14ac:dyDescent="0.35">
      <c r="B229" s="174" t="s">
        <v>321</v>
      </c>
      <c r="C229" s="320">
        <v>1</v>
      </c>
      <c r="D229" s="321" t="s">
        <v>322</v>
      </c>
      <c r="E229" s="320">
        <v>1</v>
      </c>
      <c r="F229" s="135"/>
    </row>
    <row r="230" spans="2:7" x14ac:dyDescent="0.35">
      <c r="B230" s="174" t="s">
        <v>321</v>
      </c>
      <c r="C230" s="320">
        <v>2</v>
      </c>
      <c r="D230" s="321" t="s">
        <v>323</v>
      </c>
      <c r="E230" s="320">
        <v>1</v>
      </c>
      <c r="F230" s="135"/>
    </row>
    <row r="231" spans="2:7" x14ac:dyDescent="0.35">
      <c r="B231" s="174" t="s">
        <v>321</v>
      </c>
      <c r="C231" s="320">
        <v>3</v>
      </c>
      <c r="D231" s="321" t="s">
        <v>324</v>
      </c>
      <c r="E231" s="320">
        <v>1</v>
      </c>
      <c r="F231" s="135"/>
    </row>
    <row r="232" spans="2:7" x14ac:dyDescent="0.35">
      <c r="B232" s="174" t="s">
        <v>321</v>
      </c>
      <c r="C232" s="320">
        <v>4</v>
      </c>
      <c r="D232" s="321" t="s">
        <v>325</v>
      </c>
      <c r="E232" s="320">
        <v>1</v>
      </c>
      <c r="F232" s="135"/>
    </row>
    <row r="233" spans="2:7" x14ac:dyDescent="0.35">
      <c r="B233" s="174" t="s">
        <v>326</v>
      </c>
      <c r="C233" s="320">
        <v>1</v>
      </c>
      <c r="D233" s="321" t="s">
        <v>327</v>
      </c>
      <c r="E233" s="320">
        <v>1</v>
      </c>
      <c r="F233" s="135"/>
      <c r="G233" s="111" t="s">
        <v>328</v>
      </c>
    </row>
    <row r="234" spans="2:7" ht="42" x14ac:dyDescent="0.35">
      <c r="B234" s="174" t="s">
        <v>326</v>
      </c>
      <c r="C234" s="320">
        <v>4</v>
      </c>
      <c r="D234" s="321" t="s">
        <v>329</v>
      </c>
      <c r="E234" s="320">
        <v>1</v>
      </c>
      <c r="F234" s="135" t="s">
        <v>330</v>
      </c>
      <c r="G234" s="111" t="s">
        <v>328</v>
      </c>
    </row>
    <row r="235" spans="2:7" ht="84" x14ac:dyDescent="0.35">
      <c r="B235" s="174" t="s">
        <v>326</v>
      </c>
      <c r="C235" s="320">
        <v>5</v>
      </c>
      <c r="D235" s="321" t="s">
        <v>331</v>
      </c>
      <c r="E235" s="320">
        <v>1</v>
      </c>
      <c r="F235" s="135" t="s">
        <v>332</v>
      </c>
      <c r="G235" s="111" t="s">
        <v>328</v>
      </c>
    </row>
    <row r="236" spans="2:7" ht="42" x14ac:dyDescent="0.35">
      <c r="B236" s="174" t="s">
        <v>333</v>
      </c>
      <c r="C236" s="320">
        <v>0</v>
      </c>
      <c r="D236" s="321" t="s">
        <v>334</v>
      </c>
      <c r="E236" s="320">
        <v>1</v>
      </c>
      <c r="F236" s="135" t="s">
        <v>335</v>
      </c>
    </row>
    <row r="237" spans="2:7" x14ac:dyDescent="0.35">
      <c r="B237" s="174" t="s">
        <v>333</v>
      </c>
      <c r="C237" s="320">
        <v>1</v>
      </c>
      <c r="D237" s="321" t="s">
        <v>336</v>
      </c>
      <c r="E237" s="320">
        <v>1</v>
      </c>
      <c r="F237" s="135" t="s">
        <v>337</v>
      </c>
    </row>
    <row r="238" spans="2:7" x14ac:dyDescent="0.35">
      <c r="B238" s="174" t="s">
        <v>333</v>
      </c>
      <c r="C238" s="320">
        <v>2</v>
      </c>
      <c r="D238" s="321" t="s">
        <v>338</v>
      </c>
      <c r="E238" s="320">
        <v>1</v>
      </c>
      <c r="F238" s="135" t="s">
        <v>339</v>
      </c>
    </row>
    <row r="239" spans="2:7" x14ac:dyDescent="0.35">
      <c r="B239" s="174" t="s">
        <v>333</v>
      </c>
      <c r="C239" s="320">
        <v>3</v>
      </c>
      <c r="D239" s="321" t="s">
        <v>340</v>
      </c>
      <c r="E239" s="320">
        <v>1</v>
      </c>
      <c r="F239" s="135" t="s">
        <v>341</v>
      </c>
    </row>
    <row r="240" spans="2:7" ht="196" x14ac:dyDescent="0.35">
      <c r="B240" s="174" t="s">
        <v>333</v>
      </c>
      <c r="C240" s="320">
        <v>4</v>
      </c>
      <c r="D240" s="321" t="s">
        <v>342</v>
      </c>
      <c r="E240" s="320">
        <v>1</v>
      </c>
      <c r="F240" s="135" t="s">
        <v>343</v>
      </c>
    </row>
    <row r="241" spans="2:6" ht="84" x14ac:dyDescent="0.35">
      <c r="B241" s="719" t="s">
        <v>333</v>
      </c>
      <c r="C241" s="720">
        <v>5</v>
      </c>
      <c r="D241" s="721" t="s">
        <v>344</v>
      </c>
      <c r="E241" s="720">
        <v>1</v>
      </c>
      <c r="F241" s="722" t="s">
        <v>345</v>
      </c>
    </row>
    <row r="242" spans="2:6" ht="84" x14ac:dyDescent="0.35">
      <c r="B242" s="719" t="s">
        <v>333</v>
      </c>
      <c r="C242" s="720">
        <v>6</v>
      </c>
      <c r="D242" s="721" t="s">
        <v>346</v>
      </c>
      <c r="E242" s="720">
        <v>1</v>
      </c>
      <c r="F242" s="722" t="s">
        <v>347</v>
      </c>
    </row>
    <row r="243" spans="2:6" ht="84" x14ac:dyDescent="0.35">
      <c r="B243" s="719" t="s">
        <v>333</v>
      </c>
      <c r="C243" s="720">
        <v>7</v>
      </c>
      <c r="D243" s="721" t="s">
        <v>348</v>
      </c>
      <c r="E243" s="720">
        <v>1</v>
      </c>
      <c r="F243" s="722" t="s">
        <v>349</v>
      </c>
    </row>
    <row r="244" spans="2:6" ht="70" x14ac:dyDescent="0.35">
      <c r="B244" s="719" t="s">
        <v>333</v>
      </c>
      <c r="C244" s="720">
        <v>8</v>
      </c>
      <c r="D244" s="721" t="s">
        <v>350</v>
      </c>
      <c r="E244" s="720">
        <v>1</v>
      </c>
      <c r="F244" s="722" t="s">
        <v>351</v>
      </c>
    </row>
    <row r="245" spans="2:6" x14ac:dyDescent="0.35">
      <c r="B245" s="174" t="s">
        <v>352</v>
      </c>
      <c r="C245" s="320">
        <v>0</v>
      </c>
      <c r="D245" s="321" t="s">
        <v>353</v>
      </c>
      <c r="E245" s="320">
        <v>1</v>
      </c>
      <c r="F245" s="135"/>
    </row>
    <row r="246" spans="2:6" x14ac:dyDescent="0.35">
      <c r="B246" s="174" t="s">
        <v>352</v>
      </c>
      <c r="C246" s="320">
        <v>1</v>
      </c>
      <c r="D246" s="321" t="s">
        <v>354</v>
      </c>
      <c r="E246" s="320">
        <v>1</v>
      </c>
      <c r="F246" s="135"/>
    </row>
    <row r="247" spans="2:6" ht="42" x14ac:dyDescent="0.35">
      <c r="B247" s="174" t="s">
        <v>352</v>
      </c>
      <c r="C247" s="320">
        <v>2</v>
      </c>
      <c r="D247" s="321" t="s">
        <v>355</v>
      </c>
      <c r="E247" s="320">
        <v>1</v>
      </c>
      <c r="F247" s="135"/>
    </row>
    <row r="248" spans="2:6" x14ac:dyDescent="0.35">
      <c r="B248" s="174" t="s">
        <v>356</v>
      </c>
      <c r="C248" s="320">
        <v>0</v>
      </c>
      <c r="D248" s="321" t="s">
        <v>334</v>
      </c>
      <c r="E248" s="320">
        <v>1</v>
      </c>
      <c r="F248" s="135"/>
    </row>
    <row r="249" spans="2:6" x14ac:dyDescent="0.35">
      <c r="B249" s="174" t="s">
        <v>356</v>
      </c>
      <c r="C249" s="320">
        <v>1</v>
      </c>
      <c r="D249" s="321" t="s">
        <v>322</v>
      </c>
      <c r="E249" s="320">
        <v>1</v>
      </c>
      <c r="F249" s="135"/>
    </row>
    <row r="250" spans="2:6" x14ac:dyDescent="0.35">
      <c r="B250" s="174" t="s">
        <v>356</v>
      </c>
      <c r="C250" s="320">
        <v>2</v>
      </c>
      <c r="D250" s="321" t="s">
        <v>323</v>
      </c>
      <c r="E250" s="320">
        <v>1</v>
      </c>
      <c r="F250" s="135"/>
    </row>
    <row r="251" spans="2:6" x14ac:dyDescent="0.35">
      <c r="B251" s="174" t="s">
        <v>356</v>
      </c>
      <c r="C251" s="320">
        <v>3</v>
      </c>
      <c r="D251" s="321" t="s">
        <v>324</v>
      </c>
      <c r="E251" s="320">
        <v>1</v>
      </c>
      <c r="F251" s="135"/>
    </row>
    <row r="252" spans="2:6" ht="28" x14ac:dyDescent="0.35">
      <c r="B252" s="174" t="s">
        <v>357</v>
      </c>
      <c r="C252" s="150" t="s">
        <v>358</v>
      </c>
      <c r="D252" s="168" t="s">
        <v>359</v>
      </c>
      <c r="E252" s="150">
        <v>0</v>
      </c>
      <c r="F252" s="135" t="s">
        <v>360</v>
      </c>
    </row>
    <row r="253" spans="2:6" x14ac:dyDescent="0.35">
      <c r="B253" s="174" t="s">
        <v>357</v>
      </c>
      <c r="C253" s="150" t="s">
        <v>361</v>
      </c>
      <c r="D253" s="168" t="s">
        <v>362</v>
      </c>
      <c r="E253" s="150">
        <v>0</v>
      </c>
      <c r="F253" s="135" t="s">
        <v>363</v>
      </c>
    </row>
    <row r="254" spans="2:6" x14ac:dyDescent="0.35">
      <c r="B254" s="174" t="s">
        <v>357</v>
      </c>
      <c r="C254" s="150" t="s">
        <v>364</v>
      </c>
      <c r="D254" s="168" t="s">
        <v>365</v>
      </c>
      <c r="E254" s="150">
        <v>0</v>
      </c>
      <c r="F254" s="135" t="s">
        <v>366</v>
      </c>
    </row>
    <row r="255" spans="2:6" ht="28" x14ac:dyDescent="0.35">
      <c r="B255" s="174" t="s">
        <v>357</v>
      </c>
      <c r="C255" s="150" t="s">
        <v>367</v>
      </c>
      <c r="D255" s="168" t="s">
        <v>368</v>
      </c>
      <c r="E255" s="150">
        <v>0</v>
      </c>
      <c r="F255" s="135" t="s">
        <v>369</v>
      </c>
    </row>
    <row r="256" spans="2:6" x14ac:dyDescent="0.35">
      <c r="B256" s="174" t="s">
        <v>357</v>
      </c>
      <c r="C256" s="150" t="s">
        <v>370</v>
      </c>
      <c r="D256" s="168" t="s">
        <v>371</v>
      </c>
      <c r="E256" s="150">
        <v>1</v>
      </c>
      <c r="F256" s="135" t="s">
        <v>372</v>
      </c>
    </row>
    <row r="257" spans="2:6" x14ac:dyDescent="0.35">
      <c r="B257" s="174" t="s">
        <v>357</v>
      </c>
      <c r="C257" s="150" t="s">
        <v>373</v>
      </c>
      <c r="D257" s="168" t="s">
        <v>374</v>
      </c>
      <c r="E257" s="150">
        <v>1</v>
      </c>
      <c r="F257" s="135" t="s">
        <v>372</v>
      </c>
    </row>
    <row r="258" spans="2:6" x14ac:dyDescent="0.35">
      <c r="B258" s="174" t="s">
        <v>357</v>
      </c>
      <c r="C258" s="150" t="s">
        <v>375</v>
      </c>
      <c r="D258" s="168" t="s">
        <v>376</v>
      </c>
      <c r="E258" s="150">
        <v>1</v>
      </c>
      <c r="F258" s="135" t="s">
        <v>372</v>
      </c>
    </row>
    <row r="259" spans="2:6" x14ac:dyDescent="0.35">
      <c r="B259" s="174" t="s">
        <v>357</v>
      </c>
      <c r="C259" s="150" t="s">
        <v>377</v>
      </c>
      <c r="D259" s="168" t="s">
        <v>378</v>
      </c>
      <c r="E259" s="150">
        <v>1</v>
      </c>
      <c r="F259" s="135" t="s">
        <v>372</v>
      </c>
    </row>
    <row r="260" spans="2:6" x14ac:dyDescent="0.35">
      <c r="B260" s="174" t="s">
        <v>357</v>
      </c>
      <c r="C260" s="150" t="s">
        <v>379</v>
      </c>
      <c r="D260" s="168" t="s">
        <v>380</v>
      </c>
      <c r="E260" s="150">
        <v>1</v>
      </c>
      <c r="F260" s="135" t="s">
        <v>372</v>
      </c>
    </row>
    <row r="261" spans="2:6" x14ac:dyDescent="0.35">
      <c r="B261" s="174" t="s">
        <v>357</v>
      </c>
      <c r="C261" s="150" t="s">
        <v>381</v>
      </c>
      <c r="D261" s="168" t="s">
        <v>382</v>
      </c>
      <c r="E261" s="150">
        <v>1</v>
      </c>
      <c r="F261" s="135" t="s">
        <v>372</v>
      </c>
    </row>
    <row r="262" spans="2:6" x14ac:dyDescent="0.35">
      <c r="B262" s="174" t="s">
        <v>357</v>
      </c>
      <c r="C262" s="150" t="s">
        <v>383</v>
      </c>
      <c r="D262" s="168" t="s">
        <v>384</v>
      </c>
      <c r="E262" s="150">
        <v>1</v>
      </c>
      <c r="F262" s="135" t="s">
        <v>372</v>
      </c>
    </row>
    <row r="263" spans="2:6" x14ac:dyDescent="0.35">
      <c r="B263" s="174" t="s">
        <v>357</v>
      </c>
      <c r="C263" s="150" t="s">
        <v>385</v>
      </c>
      <c r="D263" s="168" t="s">
        <v>386</v>
      </c>
      <c r="E263" s="150">
        <v>1</v>
      </c>
      <c r="F263" s="135" t="s">
        <v>372</v>
      </c>
    </row>
    <row r="264" spans="2:6" x14ac:dyDescent="0.35">
      <c r="B264" s="174" t="s">
        <v>357</v>
      </c>
      <c r="C264" s="150" t="s">
        <v>387</v>
      </c>
      <c r="D264" s="168" t="s">
        <v>388</v>
      </c>
      <c r="E264" s="150">
        <v>1</v>
      </c>
      <c r="F264" s="135" t="s">
        <v>372</v>
      </c>
    </row>
    <row r="265" spans="2:6" x14ac:dyDescent="0.35">
      <c r="B265" s="174" t="s">
        <v>357</v>
      </c>
      <c r="C265" s="150" t="s">
        <v>389</v>
      </c>
      <c r="D265" s="168" t="s">
        <v>390</v>
      </c>
      <c r="E265" s="150">
        <v>1</v>
      </c>
      <c r="F265" s="135" t="s">
        <v>372</v>
      </c>
    </row>
    <row r="266" spans="2:6" x14ac:dyDescent="0.35">
      <c r="B266" s="174" t="s">
        <v>357</v>
      </c>
      <c r="C266" s="150" t="s">
        <v>391</v>
      </c>
      <c r="D266" s="168" t="s">
        <v>392</v>
      </c>
      <c r="E266" s="150">
        <v>1</v>
      </c>
      <c r="F266" s="135" t="s">
        <v>372</v>
      </c>
    </row>
    <row r="267" spans="2:6" ht="28" x14ac:dyDescent="0.35">
      <c r="B267" s="174" t="s">
        <v>357</v>
      </c>
      <c r="C267" s="150" t="s">
        <v>393</v>
      </c>
      <c r="D267" s="168" t="s">
        <v>394</v>
      </c>
      <c r="E267" s="150">
        <v>1</v>
      </c>
      <c r="F267" s="135" t="s">
        <v>372</v>
      </c>
    </row>
    <row r="268" spans="2:6" ht="42" x14ac:dyDescent="0.35">
      <c r="B268" s="174" t="s">
        <v>357</v>
      </c>
      <c r="C268" s="150" t="s">
        <v>395</v>
      </c>
      <c r="D268" s="168" t="s">
        <v>396</v>
      </c>
      <c r="E268" s="150">
        <v>0</v>
      </c>
      <c r="F268" s="135" t="s">
        <v>369</v>
      </c>
    </row>
    <row r="269" spans="2:6" x14ac:dyDescent="0.35">
      <c r="B269" s="174" t="s">
        <v>357</v>
      </c>
      <c r="C269" s="150" t="s">
        <v>397</v>
      </c>
      <c r="D269" s="168" t="s">
        <v>398</v>
      </c>
      <c r="E269" s="150">
        <v>1</v>
      </c>
      <c r="F269" s="135" t="s">
        <v>372</v>
      </c>
    </row>
    <row r="270" spans="2:6" ht="28" x14ac:dyDescent="0.35">
      <c r="B270" s="174" t="s">
        <v>357</v>
      </c>
      <c r="C270" s="150" t="s">
        <v>399</v>
      </c>
      <c r="D270" s="168" t="s">
        <v>400</v>
      </c>
      <c r="E270" s="150">
        <v>1</v>
      </c>
      <c r="F270" s="135" t="s">
        <v>372</v>
      </c>
    </row>
    <row r="271" spans="2:6" ht="42" x14ac:dyDescent="0.35">
      <c r="B271" s="174" t="s">
        <v>357</v>
      </c>
      <c r="C271" s="150" t="s">
        <v>401</v>
      </c>
      <c r="D271" s="168" t="s">
        <v>402</v>
      </c>
      <c r="E271" s="150">
        <v>0</v>
      </c>
      <c r="F271" s="135" t="s">
        <v>369</v>
      </c>
    </row>
    <row r="272" spans="2:6" x14ac:dyDescent="0.35">
      <c r="B272" s="174" t="s">
        <v>357</v>
      </c>
      <c r="C272" s="150" t="s">
        <v>403</v>
      </c>
      <c r="D272" s="168" t="s">
        <v>404</v>
      </c>
      <c r="E272" s="150">
        <v>0</v>
      </c>
      <c r="F272" s="135" t="s">
        <v>372</v>
      </c>
    </row>
    <row r="273" spans="2:6" x14ac:dyDescent="0.35">
      <c r="B273" s="174" t="s">
        <v>357</v>
      </c>
      <c r="C273" s="150" t="s">
        <v>405</v>
      </c>
      <c r="D273" s="168" t="s">
        <v>406</v>
      </c>
      <c r="E273" s="150">
        <v>1</v>
      </c>
      <c r="F273" s="135" t="s">
        <v>407</v>
      </c>
    </row>
    <row r="274" spans="2:6" x14ac:dyDescent="0.35">
      <c r="B274" s="174" t="s">
        <v>357</v>
      </c>
      <c r="C274" s="150" t="s">
        <v>408</v>
      </c>
      <c r="D274" s="168" t="s">
        <v>409</v>
      </c>
      <c r="E274" s="150">
        <v>1</v>
      </c>
      <c r="F274" s="135" t="s">
        <v>407</v>
      </c>
    </row>
    <row r="275" spans="2:6" x14ac:dyDescent="0.35">
      <c r="B275" s="174" t="s">
        <v>357</v>
      </c>
      <c r="C275" s="150" t="s">
        <v>410</v>
      </c>
      <c r="D275" s="168" t="s">
        <v>411</v>
      </c>
      <c r="E275" s="150">
        <v>1</v>
      </c>
      <c r="F275" s="135" t="s">
        <v>407</v>
      </c>
    </row>
    <row r="276" spans="2:6" x14ac:dyDescent="0.35">
      <c r="B276" s="174" t="s">
        <v>357</v>
      </c>
      <c r="C276" s="150" t="s">
        <v>412</v>
      </c>
      <c r="D276" s="168" t="s">
        <v>413</v>
      </c>
      <c r="E276" s="150">
        <v>1</v>
      </c>
      <c r="F276" s="135" t="s">
        <v>407</v>
      </c>
    </row>
    <row r="277" spans="2:6" x14ac:dyDescent="0.35">
      <c r="B277" s="174" t="s">
        <v>357</v>
      </c>
      <c r="C277" s="150" t="s">
        <v>414</v>
      </c>
      <c r="D277" s="168" t="s">
        <v>415</v>
      </c>
      <c r="E277" s="150">
        <v>1</v>
      </c>
      <c r="F277" s="135" t="s">
        <v>407</v>
      </c>
    </row>
    <row r="278" spans="2:6" x14ac:dyDescent="0.35">
      <c r="B278" s="174" t="s">
        <v>357</v>
      </c>
      <c r="C278" s="150" t="s">
        <v>416</v>
      </c>
      <c r="D278" s="168" t="s">
        <v>417</v>
      </c>
      <c r="E278" s="150">
        <v>1</v>
      </c>
      <c r="F278" s="135" t="s">
        <v>372</v>
      </c>
    </row>
    <row r="279" spans="2:6" ht="28" x14ac:dyDescent="0.35">
      <c r="B279" s="174" t="s">
        <v>357</v>
      </c>
      <c r="C279" s="150" t="s">
        <v>418</v>
      </c>
      <c r="D279" s="168" t="s">
        <v>419</v>
      </c>
      <c r="E279" s="150">
        <v>0</v>
      </c>
      <c r="F279" s="135" t="s">
        <v>372</v>
      </c>
    </row>
    <row r="280" spans="2:6" x14ac:dyDescent="0.35">
      <c r="B280" s="174" t="s">
        <v>357</v>
      </c>
      <c r="C280" s="150" t="s">
        <v>420</v>
      </c>
      <c r="D280" s="168" t="s">
        <v>421</v>
      </c>
      <c r="E280" s="150">
        <v>1</v>
      </c>
      <c r="F280" s="135" t="s">
        <v>407</v>
      </c>
    </row>
    <row r="281" spans="2:6" x14ac:dyDescent="0.35">
      <c r="B281" s="174" t="s">
        <v>357</v>
      </c>
      <c r="C281" s="150" t="s">
        <v>422</v>
      </c>
      <c r="D281" s="168" t="s">
        <v>423</v>
      </c>
      <c r="E281" s="150">
        <v>1</v>
      </c>
      <c r="F281" s="135" t="s">
        <v>407</v>
      </c>
    </row>
    <row r="282" spans="2:6" x14ac:dyDescent="0.35">
      <c r="B282" s="174" t="s">
        <v>357</v>
      </c>
      <c r="C282" s="150" t="s">
        <v>424</v>
      </c>
      <c r="D282" s="168" t="s">
        <v>425</v>
      </c>
      <c r="E282" s="150">
        <v>1</v>
      </c>
      <c r="F282" s="135" t="s">
        <v>407</v>
      </c>
    </row>
    <row r="283" spans="2:6" ht="28" x14ac:dyDescent="0.35">
      <c r="B283" s="174" t="s">
        <v>357</v>
      </c>
      <c r="C283" s="150" t="s">
        <v>426</v>
      </c>
      <c r="D283" s="168" t="s">
        <v>427</v>
      </c>
      <c r="E283" s="150">
        <v>1</v>
      </c>
      <c r="F283" s="135" t="s">
        <v>407</v>
      </c>
    </row>
    <row r="284" spans="2:6" ht="28" x14ac:dyDescent="0.35">
      <c r="B284" s="174" t="s">
        <v>357</v>
      </c>
      <c r="C284" s="150" t="s">
        <v>428</v>
      </c>
      <c r="D284" s="168" t="s">
        <v>429</v>
      </c>
      <c r="E284" s="150">
        <v>0</v>
      </c>
      <c r="F284" s="135" t="s">
        <v>369</v>
      </c>
    </row>
    <row r="285" spans="2:6" ht="42" x14ac:dyDescent="0.35">
      <c r="B285" s="174" t="s">
        <v>357</v>
      </c>
      <c r="C285" s="150" t="s">
        <v>430</v>
      </c>
      <c r="D285" s="168" t="s">
        <v>431</v>
      </c>
      <c r="E285" s="150">
        <v>1</v>
      </c>
      <c r="F285" s="135" t="s">
        <v>372</v>
      </c>
    </row>
    <row r="286" spans="2:6" ht="42" x14ac:dyDescent="0.35">
      <c r="B286" s="174" t="s">
        <v>357</v>
      </c>
      <c r="C286" s="150" t="s">
        <v>432</v>
      </c>
      <c r="D286" s="168" t="s">
        <v>433</v>
      </c>
      <c r="E286" s="150">
        <v>1</v>
      </c>
      <c r="F286" s="135" t="s">
        <v>372</v>
      </c>
    </row>
    <row r="287" spans="2:6" ht="28" x14ac:dyDescent="0.35">
      <c r="B287" s="174" t="s">
        <v>357</v>
      </c>
      <c r="C287" s="150" t="s">
        <v>434</v>
      </c>
      <c r="D287" s="168" t="s">
        <v>435</v>
      </c>
      <c r="E287" s="150">
        <v>1</v>
      </c>
      <c r="F287" s="135" t="s">
        <v>372</v>
      </c>
    </row>
    <row r="288" spans="2:6" x14ac:dyDescent="0.35">
      <c r="B288" s="174" t="s">
        <v>357</v>
      </c>
      <c r="C288" s="150" t="s">
        <v>436</v>
      </c>
      <c r="D288" s="168" t="s">
        <v>437</v>
      </c>
      <c r="E288" s="150">
        <v>1</v>
      </c>
      <c r="F288" s="135" t="s">
        <v>372</v>
      </c>
    </row>
    <row r="289" spans="2:6" ht="28" x14ac:dyDescent="0.35">
      <c r="B289" s="174" t="s">
        <v>357</v>
      </c>
      <c r="C289" s="150" t="s">
        <v>438</v>
      </c>
      <c r="D289" s="168" t="s">
        <v>439</v>
      </c>
      <c r="E289" s="150">
        <v>1</v>
      </c>
      <c r="F289" s="135" t="s">
        <v>372</v>
      </c>
    </row>
    <row r="290" spans="2:6" x14ac:dyDescent="0.35">
      <c r="B290" s="174" t="s">
        <v>357</v>
      </c>
      <c r="C290" s="150" t="s">
        <v>440</v>
      </c>
      <c r="D290" s="168" t="s">
        <v>441</v>
      </c>
      <c r="E290" s="150">
        <v>0</v>
      </c>
      <c r="F290" s="135" t="s">
        <v>369</v>
      </c>
    </row>
    <row r="291" spans="2:6" x14ac:dyDescent="0.35">
      <c r="B291" s="174" t="s">
        <v>357</v>
      </c>
      <c r="C291" s="150" t="s">
        <v>442</v>
      </c>
      <c r="D291" s="168" t="s">
        <v>443</v>
      </c>
      <c r="E291" s="150">
        <v>1</v>
      </c>
      <c r="F291" s="135" t="s">
        <v>372</v>
      </c>
    </row>
    <row r="292" spans="2:6" x14ac:dyDescent="0.35">
      <c r="B292" s="174" t="s">
        <v>357</v>
      </c>
      <c r="C292" s="150" t="s">
        <v>444</v>
      </c>
      <c r="D292" s="168" t="s">
        <v>445</v>
      </c>
      <c r="E292" s="150">
        <v>1</v>
      </c>
      <c r="F292" s="135" t="s">
        <v>372</v>
      </c>
    </row>
    <row r="293" spans="2:6" x14ac:dyDescent="0.35">
      <c r="B293" s="174" t="s">
        <v>357</v>
      </c>
      <c r="C293" s="150" t="s">
        <v>446</v>
      </c>
      <c r="D293" s="168" t="s">
        <v>441</v>
      </c>
      <c r="E293" s="150">
        <v>1</v>
      </c>
      <c r="F293" s="135" t="s">
        <v>372</v>
      </c>
    </row>
    <row r="294" spans="2:6" ht="42" x14ac:dyDescent="0.35">
      <c r="B294" s="174" t="s">
        <v>357</v>
      </c>
      <c r="C294" s="150" t="s">
        <v>447</v>
      </c>
      <c r="D294" s="168" t="s">
        <v>448</v>
      </c>
      <c r="E294" s="150">
        <v>0</v>
      </c>
      <c r="F294" s="135" t="s">
        <v>366</v>
      </c>
    </row>
    <row r="295" spans="2:6" ht="28" x14ac:dyDescent="0.35">
      <c r="B295" s="174" t="s">
        <v>357</v>
      </c>
      <c r="C295" s="150" t="s">
        <v>449</v>
      </c>
      <c r="D295" s="168" t="s">
        <v>450</v>
      </c>
      <c r="E295" s="150">
        <v>1</v>
      </c>
      <c r="F295" s="135" t="s">
        <v>369</v>
      </c>
    </row>
    <row r="296" spans="2:6" x14ac:dyDescent="0.35">
      <c r="B296" s="174" t="s">
        <v>357</v>
      </c>
      <c r="C296" s="150" t="s">
        <v>451</v>
      </c>
      <c r="D296" s="168" t="s">
        <v>452</v>
      </c>
      <c r="E296" s="150">
        <v>1</v>
      </c>
      <c r="F296" s="135" t="s">
        <v>369</v>
      </c>
    </row>
    <row r="297" spans="2:6" x14ac:dyDescent="0.35">
      <c r="B297" s="174" t="s">
        <v>357</v>
      </c>
      <c r="C297" s="150" t="s">
        <v>453</v>
      </c>
      <c r="D297" s="168" t="s">
        <v>454</v>
      </c>
      <c r="E297" s="150">
        <v>1</v>
      </c>
      <c r="F297" s="135" t="s">
        <v>369</v>
      </c>
    </row>
    <row r="298" spans="2:6" ht="56" x14ac:dyDescent="0.35">
      <c r="B298" s="174" t="s">
        <v>357</v>
      </c>
      <c r="C298" s="150" t="s">
        <v>455</v>
      </c>
      <c r="D298" s="168" t="s">
        <v>456</v>
      </c>
      <c r="E298" s="150">
        <v>1</v>
      </c>
      <c r="F298" s="135" t="s">
        <v>369</v>
      </c>
    </row>
    <row r="299" spans="2:6" x14ac:dyDescent="0.35">
      <c r="B299" s="174" t="s">
        <v>357</v>
      </c>
      <c r="C299" s="150" t="s">
        <v>457</v>
      </c>
      <c r="D299" s="168" t="s">
        <v>458</v>
      </c>
      <c r="E299" s="150">
        <v>0</v>
      </c>
      <c r="F299" s="135" t="s">
        <v>363</v>
      </c>
    </row>
    <row r="300" spans="2:6" x14ac:dyDescent="0.35">
      <c r="B300" s="174" t="s">
        <v>357</v>
      </c>
      <c r="C300" s="150" t="s">
        <v>459</v>
      </c>
      <c r="D300" s="168" t="s">
        <v>460</v>
      </c>
      <c r="E300" s="150">
        <v>0</v>
      </c>
      <c r="F300" s="135" t="s">
        <v>366</v>
      </c>
    </row>
    <row r="301" spans="2:6" ht="28" x14ac:dyDescent="0.35">
      <c r="B301" s="174" t="s">
        <v>357</v>
      </c>
      <c r="C301" s="150" t="s">
        <v>461</v>
      </c>
      <c r="D301" s="168" t="s">
        <v>462</v>
      </c>
      <c r="E301" s="150">
        <v>1</v>
      </c>
      <c r="F301" s="135" t="s">
        <v>369</v>
      </c>
    </row>
    <row r="302" spans="2:6" ht="28" x14ac:dyDescent="0.35">
      <c r="B302" s="174" t="s">
        <v>357</v>
      </c>
      <c r="C302" s="150" t="s">
        <v>463</v>
      </c>
      <c r="D302" s="168" t="s">
        <v>464</v>
      </c>
      <c r="E302" s="150">
        <v>1</v>
      </c>
      <c r="F302" s="135" t="s">
        <v>369</v>
      </c>
    </row>
    <row r="303" spans="2:6" x14ac:dyDescent="0.35">
      <c r="B303" s="174" t="s">
        <v>357</v>
      </c>
      <c r="C303" s="150" t="s">
        <v>465</v>
      </c>
      <c r="D303" s="168" t="s">
        <v>466</v>
      </c>
      <c r="E303" s="150">
        <v>1</v>
      </c>
      <c r="F303" s="135" t="s">
        <v>369</v>
      </c>
    </row>
    <row r="304" spans="2:6" x14ac:dyDescent="0.35">
      <c r="B304" s="174" t="s">
        <v>357</v>
      </c>
      <c r="C304" s="150" t="s">
        <v>467</v>
      </c>
      <c r="D304" s="168" t="s">
        <v>468</v>
      </c>
      <c r="E304" s="150">
        <v>1</v>
      </c>
      <c r="F304" s="135" t="s">
        <v>369</v>
      </c>
    </row>
    <row r="305" spans="2:6" ht="28" x14ac:dyDescent="0.35">
      <c r="B305" s="174" t="s">
        <v>357</v>
      </c>
      <c r="C305" s="150" t="s">
        <v>469</v>
      </c>
      <c r="D305" s="168" t="s">
        <v>470</v>
      </c>
      <c r="E305" s="150">
        <v>1</v>
      </c>
      <c r="F305" s="135" t="s">
        <v>369</v>
      </c>
    </row>
    <row r="306" spans="2:6" x14ac:dyDescent="0.35">
      <c r="B306" s="174" t="s">
        <v>357</v>
      </c>
      <c r="C306" s="150" t="s">
        <v>471</v>
      </c>
      <c r="D306" s="168" t="s">
        <v>472</v>
      </c>
      <c r="E306" s="150">
        <v>1</v>
      </c>
      <c r="F306" s="135" t="s">
        <v>369</v>
      </c>
    </row>
    <row r="307" spans="2:6" ht="42" x14ac:dyDescent="0.35">
      <c r="B307" s="174" t="s">
        <v>357</v>
      </c>
      <c r="C307" s="150" t="s">
        <v>473</v>
      </c>
      <c r="D307" s="168" t="s">
        <v>474</v>
      </c>
      <c r="E307" s="150">
        <v>0</v>
      </c>
      <c r="F307" s="135" t="s">
        <v>366</v>
      </c>
    </row>
    <row r="308" spans="2:6" x14ac:dyDescent="0.35">
      <c r="B308" s="174" t="s">
        <v>357</v>
      </c>
      <c r="C308" s="150" t="s">
        <v>475</v>
      </c>
      <c r="D308" s="168" t="s">
        <v>476</v>
      </c>
      <c r="E308" s="150">
        <v>1</v>
      </c>
      <c r="F308" s="135" t="s">
        <v>369</v>
      </c>
    </row>
    <row r="309" spans="2:6" ht="56" x14ac:dyDescent="0.35">
      <c r="B309" s="174" t="s">
        <v>357</v>
      </c>
      <c r="C309" s="150" t="s">
        <v>477</v>
      </c>
      <c r="D309" s="168" t="s">
        <v>478</v>
      </c>
      <c r="E309" s="150">
        <v>1</v>
      </c>
      <c r="F309" s="135" t="s">
        <v>369</v>
      </c>
    </row>
    <row r="310" spans="2:6" x14ac:dyDescent="0.35">
      <c r="B310" s="174" t="s">
        <v>357</v>
      </c>
      <c r="C310" s="150" t="s">
        <v>479</v>
      </c>
      <c r="D310" s="168" t="s">
        <v>480</v>
      </c>
      <c r="E310" s="150">
        <v>0</v>
      </c>
      <c r="F310" s="135" t="s">
        <v>363</v>
      </c>
    </row>
    <row r="311" spans="2:6" ht="42" x14ac:dyDescent="0.35">
      <c r="B311" s="174" t="s">
        <v>357</v>
      </c>
      <c r="C311" s="150" t="s">
        <v>481</v>
      </c>
      <c r="D311" s="168" t="s">
        <v>482</v>
      </c>
      <c r="E311" s="150">
        <v>0</v>
      </c>
      <c r="F311" s="135" t="s">
        <v>366</v>
      </c>
    </row>
    <row r="312" spans="2:6" ht="42" x14ac:dyDescent="0.35">
      <c r="B312" s="174" t="s">
        <v>357</v>
      </c>
      <c r="C312" s="150" t="s">
        <v>483</v>
      </c>
      <c r="D312" s="168" t="s">
        <v>484</v>
      </c>
      <c r="E312" s="150">
        <v>1</v>
      </c>
      <c r="F312" s="135" t="s">
        <v>369</v>
      </c>
    </row>
    <row r="313" spans="2:6" ht="42" x14ac:dyDescent="0.35">
      <c r="B313" s="174" t="s">
        <v>357</v>
      </c>
      <c r="C313" s="150" t="s">
        <v>485</v>
      </c>
      <c r="D313" s="168" t="s">
        <v>486</v>
      </c>
      <c r="E313" s="150">
        <v>1</v>
      </c>
      <c r="F313" s="135" t="s">
        <v>369</v>
      </c>
    </row>
    <row r="314" spans="2:6" ht="42" x14ac:dyDescent="0.35">
      <c r="B314" s="174" t="s">
        <v>357</v>
      </c>
      <c r="C314" s="150" t="s">
        <v>487</v>
      </c>
      <c r="D314" s="168" t="s">
        <v>488</v>
      </c>
      <c r="E314" s="150">
        <v>1</v>
      </c>
      <c r="F314" s="135" t="s">
        <v>366</v>
      </c>
    </row>
    <row r="315" spans="2:6" x14ac:dyDescent="0.35">
      <c r="B315" s="174" t="s">
        <v>357</v>
      </c>
      <c r="C315" s="150" t="s">
        <v>489</v>
      </c>
      <c r="D315" s="168" t="s">
        <v>490</v>
      </c>
      <c r="E315" s="150">
        <v>0</v>
      </c>
      <c r="F315" s="135" t="s">
        <v>363</v>
      </c>
    </row>
    <row r="316" spans="2:6" ht="42" x14ac:dyDescent="0.35">
      <c r="B316" s="174" t="s">
        <v>357</v>
      </c>
      <c r="C316" s="150" t="s">
        <v>491</v>
      </c>
      <c r="D316" s="168" t="s">
        <v>492</v>
      </c>
      <c r="E316" s="150">
        <v>1</v>
      </c>
      <c r="F316" s="135" t="s">
        <v>366</v>
      </c>
    </row>
    <row r="317" spans="2:6" ht="28" x14ac:dyDescent="0.35">
      <c r="B317" s="174" t="s">
        <v>357</v>
      </c>
      <c r="C317" s="150" t="s">
        <v>493</v>
      </c>
      <c r="D317" s="168" t="s">
        <v>494</v>
      </c>
      <c r="E317" s="150">
        <v>0</v>
      </c>
      <c r="F317" s="135" t="s">
        <v>363</v>
      </c>
    </row>
    <row r="318" spans="2:6" ht="28" x14ac:dyDescent="0.35">
      <c r="B318" s="174" t="s">
        <v>357</v>
      </c>
      <c r="C318" s="150" t="s">
        <v>495</v>
      </c>
      <c r="D318" s="168" t="s">
        <v>496</v>
      </c>
      <c r="E318" s="150">
        <v>1</v>
      </c>
      <c r="F318" s="135" t="s">
        <v>366</v>
      </c>
    </row>
    <row r="319" spans="2:6" ht="28" x14ac:dyDescent="0.35">
      <c r="B319" s="174" t="s">
        <v>357</v>
      </c>
      <c r="C319" s="150" t="s">
        <v>497</v>
      </c>
      <c r="D319" s="168" t="s">
        <v>498</v>
      </c>
      <c r="E319" s="150">
        <v>1</v>
      </c>
      <c r="F319" s="135" t="s">
        <v>366</v>
      </c>
    </row>
    <row r="320" spans="2:6" ht="42" x14ac:dyDescent="0.35">
      <c r="B320" s="174" t="s">
        <v>357</v>
      </c>
      <c r="C320" s="150" t="s">
        <v>499</v>
      </c>
      <c r="D320" s="168" t="s">
        <v>500</v>
      </c>
      <c r="E320" s="150">
        <v>0</v>
      </c>
      <c r="F320" s="135" t="s">
        <v>363</v>
      </c>
    </row>
    <row r="321" spans="2:6" x14ac:dyDescent="0.35">
      <c r="B321" s="174" t="s">
        <v>357</v>
      </c>
      <c r="C321" s="150" t="s">
        <v>501</v>
      </c>
      <c r="D321" s="168" t="s">
        <v>502</v>
      </c>
      <c r="E321" s="150">
        <v>0</v>
      </c>
      <c r="F321" s="135" t="s">
        <v>360</v>
      </c>
    </row>
    <row r="322" spans="2:6" ht="28" x14ac:dyDescent="0.35">
      <c r="B322" s="174" t="s">
        <v>357</v>
      </c>
      <c r="C322" s="150" t="s">
        <v>503</v>
      </c>
      <c r="D322" s="168" t="s">
        <v>504</v>
      </c>
      <c r="E322" s="150">
        <v>1</v>
      </c>
      <c r="F322" s="135" t="s">
        <v>363</v>
      </c>
    </row>
    <row r="323" spans="2:6" ht="28" x14ac:dyDescent="0.35">
      <c r="B323" s="174" t="s">
        <v>357</v>
      </c>
      <c r="C323" s="150" t="s">
        <v>505</v>
      </c>
      <c r="D323" s="168" t="s">
        <v>506</v>
      </c>
      <c r="E323" s="150">
        <v>1</v>
      </c>
      <c r="F323" s="135" t="s">
        <v>363</v>
      </c>
    </row>
    <row r="324" spans="2:6" x14ac:dyDescent="0.35">
      <c r="B324" s="174" t="s">
        <v>357</v>
      </c>
      <c r="C324" s="150" t="s">
        <v>507</v>
      </c>
      <c r="D324" s="168" t="s">
        <v>508</v>
      </c>
      <c r="E324" s="150">
        <v>0</v>
      </c>
      <c r="F324" s="135" t="s">
        <v>363</v>
      </c>
    </row>
    <row r="325" spans="2:6" x14ac:dyDescent="0.35">
      <c r="B325" s="174" t="s">
        <v>357</v>
      </c>
      <c r="C325" s="150" t="s">
        <v>509</v>
      </c>
      <c r="D325" s="168" t="s">
        <v>510</v>
      </c>
      <c r="E325" s="150">
        <v>1</v>
      </c>
      <c r="F325" s="135" t="s">
        <v>366</v>
      </c>
    </row>
    <row r="326" spans="2:6" x14ac:dyDescent="0.35">
      <c r="B326" s="174" t="s">
        <v>357</v>
      </c>
      <c r="C326" s="150" t="s">
        <v>511</v>
      </c>
      <c r="D326" s="168" t="s">
        <v>512</v>
      </c>
      <c r="E326" s="150">
        <v>1</v>
      </c>
      <c r="F326" s="135" t="s">
        <v>366</v>
      </c>
    </row>
    <row r="327" spans="2:6" x14ac:dyDescent="0.35">
      <c r="B327" s="174" t="s">
        <v>357</v>
      </c>
      <c r="C327" s="150" t="s">
        <v>513</v>
      </c>
      <c r="D327" s="168" t="s">
        <v>514</v>
      </c>
      <c r="E327" s="150">
        <v>1</v>
      </c>
      <c r="F327" s="135" t="s">
        <v>366</v>
      </c>
    </row>
    <row r="328" spans="2:6" x14ac:dyDescent="0.35">
      <c r="B328" s="174" t="s">
        <v>357</v>
      </c>
      <c r="C328" s="150" t="s">
        <v>515</v>
      </c>
      <c r="D328" s="168" t="s">
        <v>516</v>
      </c>
      <c r="E328" s="150">
        <v>1</v>
      </c>
      <c r="F328" s="135" t="s">
        <v>366</v>
      </c>
    </row>
    <row r="329" spans="2:6" x14ac:dyDescent="0.35">
      <c r="B329" s="174" t="s">
        <v>357</v>
      </c>
      <c r="C329" s="150" t="s">
        <v>517</v>
      </c>
      <c r="D329" s="168" t="s">
        <v>518</v>
      </c>
      <c r="E329" s="150">
        <v>1</v>
      </c>
      <c r="F329" s="135" t="s">
        <v>366</v>
      </c>
    </row>
    <row r="330" spans="2:6" x14ac:dyDescent="0.35">
      <c r="B330" s="174" t="s">
        <v>357</v>
      </c>
      <c r="C330" s="150" t="s">
        <v>519</v>
      </c>
      <c r="D330" s="168" t="s">
        <v>520</v>
      </c>
      <c r="E330" s="150">
        <v>1</v>
      </c>
      <c r="F330" s="135" t="s">
        <v>366</v>
      </c>
    </row>
    <row r="331" spans="2:6" ht="42" x14ac:dyDescent="0.35">
      <c r="B331" s="174" t="s">
        <v>357</v>
      </c>
      <c r="C331" s="150" t="s">
        <v>521</v>
      </c>
      <c r="D331" s="168" t="s">
        <v>522</v>
      </c>
      <c r="E331" s="150">
        <v>0</v>
      </c>
      <c r="F331" s="135" t="s">
        <v>363</v>
      </c>
    </row>
    <row r="332" spans="2:6" x14ac:dyDescent="0.35">
      <c r="B332" s="174" t="s">
        <v>357</v>
      </c>
      <c r="C332" s="150" t="s">
        <v>523</v>
      </c>
      <c r="D332" s="168" t="s">
        <v>524</v>
      </c>
      <c r="E332" s="150">
        <v>1</v>
      </c>
      <c r="F332" s="135" t="s">
        <v>366</v>
      </c>
    </row>
    <row r="333" spans="2:6" ht="56" x14ac:dyDescent="0.35">
      <c r="B333" s="174" t="s">
        <v>357</v>
      </c>
      <c r="C333" s="150" t="s">
        <v>525</v>
      </c>
      <c r="D333" s="168" t="s">
        <v>526</v>
      </c>
      <c r="E333" s="150">
        <v>1</v>
      </c>
      <c r="F333" s="135" t="s">
        <v>366</v>
      </c>
    </row>
    <row r="334" spans="2:6" ht="42" x14ac:dyDescent="0.35">
      <c r="B334" s="174" t="s">
        <v>357</v>
      </c>
      <c r="C334" s="150" t="s">
        <v>527</v>
      </c>
      <c r="D334" s="168" t="s">
        <v>528</v>
      </c>
      <c r="E334" s="150">
        <v>0</v>
      </c>
      <c r="F334" s="135" t="s">
        <v>363</v>
      </c>
    </row>
    <row r="335" spans="2:6" x14ac:dyDescent="0.35">
      <c r="B335" s="174" t="s">
        <v>357</v>
      </c>
      <c r="C335" s="150" t="s">
        <v>529</v>
      </c>
      <c r="D335" s="168" t="s">
        <v>530</v>
      </c>
      <c r="E335" s="150">
        <v>0</v>
      </c>
      <c r="F335" s="135" t="s">
        <v>360</v>
      </c>
    </row>
    <row r="336" spans="2:6" ht="42" x14ac:dyDescent="0.35">
      <c r="B336" s="174" t="s">
        <v>357</v>
      </c>
      <c r="C336" s="150" t="s">
        <v>531</v>
      </c>
      <c r="D336" s="168" t="s">
        <v>532</v>
      </c>
      <c r="E336" s="150">
        <v>1</v>
      </c>
      <c r="F336" s="135" t="s">
        <v>363</v>
      </c>
    </row>
    <row r="337" spans="2:6" ht="42" x14ac:dyDescent="0.35">
      <c r="B337" s="174" t="s">
        <v>357</v>
      </c>
      <c r="C337" s="150" t="s">
        <v>533</v>
      </c>
      <c r="D337" s="168" t="s">
        <v>534</v>
      </c>
      <c r="E337" s="150">
        <v>1</v>
      </c>
      <c r="F337" s="135" t="s">
        <v>363</v>
      </c>
    </row>
    <row r="338" spans="2:6" ht="42" x14ac:dyDescent="0.35">
      <c r="B338" s="174" t="s">
        <v>357</v>
      </c>
      <c r="C338" s="150" t="s">
        <v>535</v>
      </c>
      <c r="D338" s="168" t="s">
        <v>536</v>
      </c>
      <c r="E338" s="150">
        <v>1</v>
      </c>
      <c r="F338" s="135" t="s">
        <v>363</v>
      </c>
    </row>
    <row r="339" spans="2:6" ht="42" x14ac:dyDescent="0.35">
      <c r="B339" s="174" t="s">
        <v>357</v>
      </c>
      <c r="C339" s="150" t="s">
        <v>537</v>
      </c>
      <c r="D339" s="168" t="s">
        <v>538</v>
      </c>
      <c r="E339" s="150">
        <v>0</v>
      </c>
      <c r="F339" s="135" t="s">
        <v>363</v>
      </c>
    </row>
    <row r="340" spans="2:6" x14ac:dyDescent="0.35">
      <c r="B340" s="174" t="s">
        <v>357</v>
      </c>
      <c r="C340" s="150" t="s">
        <v>539</v>
      </c>
      <c r="D340" s="168" t="s">
        <v>540</v>
      </c>
      <c r="E340" s="150">
        <v>0</v>
      </c>
      <c r="F340" s="135" t="s">
        <v>360</v>
      </c>
    </row>
    <row r="341" spans="2:6" ht="28" x14ac:dyDescent="0.35">
      <c r="B341" s="174" t="s">
        <v>357</v>
      </c>
      <c r="C341" s="150" t="s">
        <v>541</v>
      </c>
      <c r="D341" s="168" t="s">
        <v>542</v>
      </c>
      <c r="E341" s="150">
        <v>0</v>
      </c>
      <c r="F341" s="135" t="s">
        <v>363</v>
      </c>
    </row>
    <row r="342" spans="2:6" ht="42" x14ac:dyDescent="0.35">
      <c r="B342" s="174" t="s">
        <v>357</v>
      </c>
      <c r="C342" s="150" t="s">
        <v>543</v>
      </c>
      <c r="D342" s="168" t="s">
        <v>544</v>
      </c>
      <c r="E342" s="150">
        <v>0</v>
      </c>
      <c r="F342" s="135" t="s">
        <v>366</v>
      </c>
    </row>
    <row r="343" spans="2:6" ht="42" x14ac:dyDescent="0.35">
      <c r="B343" s="174" t="s">
        <v>357</v>
      </c>
      <c r="C343" s="150" t="s">
        <v>545</v>
      </c>
      <c r="D343" s="168" t="s">
        <v>546</v>
      </c>
      <c r="E343" s="150">
        <v>1</v>
      </c>
      <c r="F343" s="135" t="s">
        <v>369</v>
      </c>
    </row>
    <row r="344" spans="2:6" ht="42" x14ac:dyDescent="0.35">
      <c r="B344" s="174" t="s">
        <v>357</v>
      </c>
      <c r="C344" s="150" t="s">
        <v>547</v>
      </c>
      <c r="D344" s="168" t="s">
        <v>548</v>
      </c>
      <c r="E344" s="150">
        <v>1</v>
      </c>
      <c r="F344" s="135" t="s">
        <v>369</v>
      </c>
    </row>
    <row r="345" spans="2:6" ht="28" x14ac:dyDescent="0.35">
      <c r="B345" s="174" t="s">
        <v>357</v>
      </c>
      <c r="C345" s="150" t="s">
        <v>549</v>
      </c>
      <c r="D345" s="168" t="s">
        <v>550</v>
      </c>
      <c r="E345" s="150">
        <v>1</v>
      </c>
      <c r="F345" s="135" t="s">
        <v>369</v>
      </c>
    </row>
    <row r="346" spans="2:6" ht="42" x14ac:dyDescent="0.35">
      <c r="B346" s="174" t="s">
        <v>357</v>
      </c>
      <c r="C346" s="150" t="s">
        <v>551</v>
      </c>
      <c r="D346" s="168" t="s">
        <v>552</v>
      </c>
      <c r="E346" s="150">
        <v>1</v>
      </c>
      <c r="F346" s="135" t="s">
        <v>369</v>
      </c>
    </row>
    <row r="347" spans="2:6" x14ac:dyDescent="0.35">
      <c r="B347" s="174" t="s">
        <v>357</v>
      </c>
      <c r="C347" s="150" t="s">
        <v>553</v>
      </c>
      <c r="D347" s="168" t="s">
        <v>554</v>
      </c>
      <c r="E347" s="150">
        <v>1</v>
      </c>
      <c r="F347" s="135" t="s">
        <v>369</v>
      </c>
    </row>
    <row r="348" spans="2:6" ht="28" x14ac:dyDescent="0.35">
      <c r="B348" s="174" t="s">
        <v>357</v>
      </c>
      <c r="C348" s="150" t="s">
        <v>555</v>
      </c>
      <c r="D348" s="168" t="s">
        <v>556</v>
      </c>
      <c r="E348" s="150">
        <v>1</v>
      </c>
      <c r="F348" s="135" t="s">
        <v>366</v>
      </c>
    </row>
    <row r="349" spans="2:6" x14ac:dyDescent="0.35">
      <c r="B349" s="174" t="s">
        <v>357</v>
      </c>
      <c r="C349" s="150" t="s">
        <v>557</v>
      </c>
      <c r="D349" s="168" t="s">
        <v>558</v>
      </c>
      <c r="E349" s="150">
        <v>1</v>
      </c>
      <c r="F349" s="135" t="s">
        <v>366</v>
      </c>
    </row>
    <row r="350" spans="2:6" ht="42" x14ac:dyDescent="0.35">
      <c r="B350" s="174" t="s">
        <v>357</v>
      </c>
      <c r="C350" s="150" t="s">
        <v>559</v>
      </c>
      <c r="D350" s="168" t="s">
        <v>560</v>
      </c>
      <c r="E350" s="150">
        <v>1</v>
      </c>
      <c r="F350" s="135" t="s">
        <v>366</v>
      </c>
    </row>
    <row r="351" spans="2:6" ht="28" x14ac:dyDescent="0.35">
      <c r="B351" s="174" t="s">
        <v>357</v>
      </c>
      <c r="C351" s="150" t="s">
        <v>561</v>
      </c>
      <c r="D351" s="168" t="s">
        <v>562</v>
      </c>
      <c r="E351" s="150">
        <v>0</v>
      </c>
      <c r="F351" s="135" t="s">
        <v>366</v>
      </c>
    </row>
    <row r="352" spans="2:6" x14ac:dyDescent="0.35">
      <c r="B352" s="174" t="s">
        <v>357</v>
      </c>
      <c r="C352" s="150" t="s">
        <v>563</v>
      </c>
      <c r="D352" s="168" t="s">
        <v>564</v>
      </c>
      <c r="E352" s="150">
        <v>1</v>
      </c>
      <c r="F352" s="135" t="s">
        <v>369</v>
      </c>
    </row>
    <row r="353" spans="2:6" x14ac:dyDescent="0.35">
      <c r="B353" s="174" t="s">
        <v>357</v>
      </c>
      <c r="C353" s="150" t="s">
        <v>565</v>
      </c>
      <c r="D353" s="168" t="s">
        <v>566</v>
      </c>
      <c r="E353" s="150">
        <v>1</v>
      </c>
      <c r="F353" s="135" t="s">
        <v>369</v>
      </c>
    </row>
    <row r="354" spans="2:6" x14ac:dyDescent="0.35">
      <c r="B354" s="174" t="s">
        <v>357</v>
      </c>
      <c r="C354" s="150" t="s">
        <v>567</v>
      </c>
      <c r="D354" s="168" t="s">
        <v>568</v>
      </c>
      <c r="E354" s="150">
        <v>1</v>
      </c>
      <c r="F354" s="135" t="s">
        <v>369</v>
      </c>
    </row>
    <row r="355" spans="2:6" x14ac:dyDescent="0.35">
      <c r="B355" s="174" t="s">
        <v>357</v>
      </c>
      <c r="C355" s="150" t="s">
        <v>569</v>
      </c>
      <c r="D355" s="168" t="s">
        <v>570</v>
      </c>
      <c r="E355" s="150">
        <v>1</v>
      </c>
      <c r="F355" s="135" t="s">
        <v>366</v>
      </c>
    </row>
    <row r="356" spans="2:6" ht="28" x14ac:dyDescent="0.35">
      <c r="B356" s="174" t="s">
        <v>357</v>
      </c>
      <c r="C356" s="150" t="s">
        <v>571</v>
      </c>
      <c r="D356" s="168" t="s">
        <v>572</v>
      </c>
      <c r="E356" s="150">
        <v>1</v>
      </c>
      <c r="F356" s="135" t="s">
        <v>366</v>
      </c>
    </row>
    <row r="357" spans="2:6" ht="28" x14ac:dyDescent="0.35">
      <c r="B357" s="174" t="s">
        <v>357</v>
      </c>
      <c r="C357" s="150" t="s">
        <v>573</v>
      </c>
      <c r="D357" s="168" t="s">
        <v>574</v>
      </c>
      <c r="E357" s="150">
        <v>1</v>
      </c>
      <c r="F357" s="135" t="s">
        <v>363</v>
      </c>
    </row>
    <row r="358" spans="2:6" x14ac:dyDescent="0.35">
      <c r="B358" s="174" t="s">
        <v>357</v>
      </c>
      <c r="C358" s="150" t="s">
        <v>575</v>
      </c>
      <c r="D358" s="168" t="s">
        <v>576</v>
      </c>
      <c r="E358" s="150">
        <v>1</v>
      </c>
      <c r="F358" s="135" t="s">
        <v>363</v>
      </c>
    </row>
    <row r="359" spans="2:6" ht="28" x14ac:dyDescent="0.35">
      <c r="B359" s="174" t="s">
        <v>357</v>
      </c>
      <c r="C359" s="150" t="s">
        <v>577</v>
      </c>
      <c r="D359" s="168" t="s">
        <v>578</v>
      </c>
      <c r="E359" s="150">
        <v>1</v>
      </c>
      <c r="F359" s="135" t="s">
        <v>363</v>
      </c>
    </row>
    <row r="360" spans="2:6" ht="70" x14ac:dyDescent="0.35">
      <c r="B360" s="174" t="s">
        <v>357</v>
      </c>
      <c r="C360" s="150" t="s">
        <v>579</v>
      </c>
      <c r="D360" s="168" t="s">
        <v>580</v>
      </c>
      <c r="E360" s="150">
        <v>1</v>
      </c>
      <c r="F360" s="135" t="s">
        <v>363</v>
      </c>
    </row>
    <row r="361" spans="2:6" x14ac:dyDescent="0.35">
      <c r="B361" s="174" t="s">
        <v>357</v>
      </c>
      <c r="C361" s="150" t="s">
        <v>581</v>
      </c>
      <c r="D361" s="168" t="s">
        <v>582</v>
      </c>
      <c r="E361" s="150">
        <v>1</v>
      </c>
      <c r="F361" s="135" t="s">
        <v>363</v>
      </c>
    </row>
    <row r="362" spans="2:6" ht="56" x14ac:dyDescent="0.35">
      <c r="B362" s="174" t="s">
        <v>357</v>
      </c>
      <c r="C362" s="150" t="s">
        <v>583</v>
      </c>
      <c r="D362" s="168" t="s">
        <v>584</v>
      </c>
      <c r="E362" s="150">
        <v>1</v>
      </c>
      <c r="F362" s="135" t="s">
        <v>363</v>
      </c>
    </row>
    <row r="363" spans="2:6" x14ac:dyDescent="0.35">
      <c r="B363" s="174" t="s">
        <v>357</v>
      </c>
      <c r="C363" s="150" t="s">
        <v>585</v>
      </c>
      <c r="D363" s="168" t="s">
        <v>586</v>
      </c>
      <c r="E363" s="150">
        <v>1</v>
      </c>
      <c r="F363" s="135" t="s">
        <v>363</v>
      </c>
    </row>
    <row r="364" spans="2:6" ht="28" x14ac:dyDescent="0.35">
      <c r="B364" s="174" t="s">
        <v>357</v>
      </c>
      <c r="C364" s="150" t="s">
        <v>587</v>
      </c>
      <c r="D364" s="168" t="s">
        <v>588</v>
      </c>
      <c r="E364" s="150">
        <v>1</v>
      </c>
      <c r="F364" s="135" t="s">
        <v>363</v>
      </c>
    </row>
    <row r="365" spans="2:6" ht="42" x14ac:dyDescent="0.35">
      <c r="B365" s="174" t="s">
        <v>357</v>
      </c>
      <c r="C365" s="150" t="s">
        <v>589</v>
      </c>
      <c r="D365" s="168" t="s">
        <v>590</v>
      </c>
      <c r="E365" s="150">
        <v>1</v>
      </c>
      <c r="F365" s="135" t="s">
        <v>363</v>
      </c>
    </row>
    <row r="366" spans="2:6" ht="42" x14ac:dyDescent="0.35">
      <c r="B366" s="174" t="s">
        <v>357</v>
      </c>
      <c r="C366" s="150" t="s">
        <v>591</v>
      </c>
      <c r="D366" s="168" t="s">
        <v>592</v>
      </c>
      <c r="E366" s="150">
        <v>1</v>
      </c>
      <c r="F366" s="135" t="s">
        <v>363</v>
      </c>
    </row>
    <row r="367" spans="2:6" ht="28" x14ac:dyDescent="0.35">
      <c r="B367" s="174" t="s">
        <v>357</v>
      </c>
      <c r="C367" s="150" t="s">
        <v>593</v>
      </c>
      <c r="D367" s="168" t="s">
        <v>594</v>
      </c>
      <c r="E367" s="150">
        <v>1</v>
      </c>
      <c r="F367" s="135" t="s">
        <v>363</v>
      </c>
    </row>
    <row r="368" spans="2:6" ht="28" x14ac:dyDescent="0.35">
      <c r="B368" s="174" t="s">
        <v>357</v>
      </c>
      <c r="C368" s="150" t="s">
        <v>595</v>
      </c>
      <c r="D368" s="168" t="s">
        <v>596</v>
      </c>
      <c r="E368" s="150">
        <v>1</v>
      </c>
      <c r="F368" s="135" t="s">
        <v>363</v>
      </c>
    </row>
    <row r="369" spans="2:6" ht="28" x14ac:dyDescent="0.35">
      <c r="B369" s="174" t="s">
        <v>357</v>
      </c>
      <c r="C369" s="150" t="s">
        <v>597</v>
      </c>
      <c r="D369" s="168" t="s">
        <v>598</v>
      </c>
      <c r="E369" s="150">
        <v>1</v>
      </c>
      <c r="F369" s="135" t="s">
        <v>363</v>
      </c>
    </row>
    <row r="370" spans="2:6" x14ac:dyDescent="0.35">
      <c r="B370" s="174" t="s">
        <v>357</v>
      </c>
      <c r="C370" s="150" t="s">
        <v>599</v>
      </c>
      <c r="D370" s="168" t="s">
        <v>600</v>
      </c>
      <c r="E370" s="150">
        <v>1</v>
      </c>
      <c r="F370" s="135" t="s">
        <v>363</v>
      </c>
    </row>
    <row r="371" spans="2:6" ht="42" x14ac:dyDescent="0.35">
      <c r="B371" s="174" t="s">
        <v>357</v>
      </c>
      <c r="C371" s="150" t="s">
        <v>601</v>
      </c>
      <c r="D371" s="168" t="s">
        <v>602</v>
      </c>
      <c r="E371" s="150">
        <v>1</v>
      </c>
      <c r="F371" s="135" t="s">
        <v>363</v>
      </c>
    </row>
    <row r="372" spans="2:6" ht="28" x14ac:dyDescent="0.35">
      <c r="B372" s="174" t="s">
        <v>357</v>
      </c>
      <c r="C372" s="150" t="s">
        <v>603</v>
      </c>
      <c r="D372" s="168" t="s">
        <v>604</v>
      </c>
      <c r="E372" s="150">
        <v>1</v>
      </c>
      <c r="F372" s="135" t="s">
        <v>363</v>
      </c>
    </row>
    <row r="373" spans="2:6" ht="28" x14ac:dyDescent="0.35">
      <c r="B373" s="174" t="s">
        <v>357</v>
      </c>
      <c r="C373" s="150" t="s">
        <v>605</v>
      </c>
      <c r="D373" s="168" t="s">
        <v>606</v>
      </c>
      <c r="E373" s="150">
        <v>1</v>
      </c>
      <c r="F373" s="135" t="s">
        <v>363</v>
      </c>
    </row>
    <row r="374" spans="2:6" ht="42" x14ac:dyDescent="0.35">
      <c r="B374" s="174" t="s">
        <v>357</v>
      </c>
      <c r="C374" s="150" t="s">
        <v>607</v>
      </c>
      <c r="D374" s="168" t="s">
        <v>608</v>
      </c>
      <c r="E374" s="150">
        <v>1</v>
      </c>
      <c r="F374" s="135" t="s">
        <v>363</v>
      </c>
    </row>
    <row r="375" spans="2:6" ht="28" x14ac:dyDescent="0.35">
      <c r="B375" s="174" t="s">
        <v>357</v>
      </c>
      <c r="C375" s="150" t="s">
        <v>609</v>
      </c>
      <c r="D375" s="168" t="s">
        <v>610</v>
      </c>
      <c r="E375" s="150">
        <v>1</v>
      </c>
      <c r="F375" s="135" t="s">
        <v>363</v>
      </c>
    </row>
    <row r="376" spans="2:6" ht="42" x14ac:dyDescent="0.35">
      <c r="B376" s="174" t="s">
        <v>357</v>
      </c>
      <c r="C376" s="150" t="s">
        <v>611</v>
      </c>
      <c r="D376" s="168" t="s">
        <v>612</v>
      </c>
      <c r="E376" s="150">
        <v>1</v>
      </c>
      <c r="F376" s="135" t="s">
        <v>363</v>
      </c>
    </row>
    <row r="377" spans="2:6" ht="42" x14ac:dyDescent="0.35">
      <c r="B377" s="174" t="s">
        <v>357</v>
      </c>
      <c r="C377" s="150" t="s">
        <v>613</v>
      </c>
      <c r="D377" s="168" t="s">
        <v>614</v>
      </c>
      <c r="E377" s="150">
        <v>1</v>
      </c>
      <c r="F377" s="135" t="s">
        <v>363</v>
      </c>
    </row>
    <row r="378" spans="2:6" ht="28" x14ac:dyDescent="0.35">
      <c r="B378" s="174" t="s">
        <v>357</v>
      </c>
      <c r="C378" s="150" t="s">
        <v>615</v>
      </c>
      <c r="D378" s="168" t="s">
        <v>616</v>
      </c>
      <c r="E378" s="150">
        <v>1</v>
      </c>
      <c r="F378" s="135" t="s">
        <v>363</v>
      </c>
    </row>
    <row r="379" spans="2:6" ht="28" x14ac:dyDescent="0.35">
      <c r="B379" s="174" t="s">
        <v>357</v>
      </c>
      <c r="C379" s="150" t="s">
        <v>617</v>
      </c>
      <c r="D379" s="168" t="s">
        <v>618</v>
      </c>
      <c r="E379" s="150">
        <v>1</v>
      </c>
      <c r="F379" s="135" t="s">
        <v>363</v>
      </c>
    </row>
    <row r="380" spans="2:6" ht="28" x14ac:dyDescent="0.35">
      <c r="B380" s="174" t="s">
        <v>357</v>
      </c>
      <c r="C380" s="150" t="s">
        <v>619</v>
      </c>
      <c r="D380" s="168" t="s">
        <v>620</v>
      </c>
      <c r="E380" s="150">
        <v>1</v>
      </c>
      <c r="F380" s="135" t="s">
        <v>363</v>
      </c>
    </row>
    <row r="381" spans="2:6" x14ac:dyDescent="0.35">
      <c r="B381" s="174" t="s">
        <v>357</v>
      </c>
      <c r="C381" s="150" t="s">
        <v>621</v>
      </c>
      <c r="D381" s="168" t="s">
        <v>622</v>
      </c>
      <c r="E381" s="150">
        <v>1</v>
      </c>
      <c r="F381" s="135" t="s">
        <v>363</v>
      </c>
    </row>
    <row r="382" spans="2:6" x14ac:dyDescent="0.35">
      <c r="B382" s="174" t="s">
        <v>357</v>
      </c>
      <c r="C382" s="150" t="s">
        <v>623</v>
      </c>
      <c r="D382" s="168" t="s">
        <v>624</v>
      </c>
      <c r="E382" s="150">
        <v>1</v>
      </c>
      <c r="F382" s="135" t="s">
        <v>363</v>
      </c>
    </row>
    <row r="383" spans="2:6" ht="42" x14ac:dyDescent="0.35">
      <c r="B383" s="174" t="s">
        <v>357</v>
      </c>
      <c r="C383" s="150" t="s">
        <v>625</v>
      </c>
      <c r="D383" s="168" t="s">
        <v>626</v>
      </c>
      <c r="E383" s="150">
        <v>0</v>
      </c>
      <c r="F383" s="135" t="s">
        <v>363</v>
      </c>
    </row>
    <row r="384" spans="2:6" x14ac:dyDescent="0.35">
      <c r="B384" s="174" t="s">
        <v>357</v>
      </c>
      <c r="C384" s="150" t="s">
        <v>627</v>
      </c>
      <c r="D384" s="168" t="s">
        <v>628</v>
      </c>
      <c r="E384" s="150">
        <v>1</v>
      </c>
      <c r="F384" s="135" t="s">
        <v>366</v>
      </c>
    </row>
    <row r="385" spans="2:6" ht="56" x14ac:dyDescent="0.35">
      <c r="B385" s="174" t="s">
        <v>357</v>
      </c>
      <c r="C385" s="150" t="s">
        <v>629</v>
      </c>
      <c r="D385" s="168" t="s">
        <v>630</v>
      </c>
      <c r="E385" s="150">
        <v>1</v>
      </c>
      <c r="F385" s="135" t="s">
        <v>366</v>
      </c>
    </row>
    <row r="386" spans="2:6" ht="42" x14ac:dyDescent="0.35">
      <c r="B386" s="174" t="s">
        <v>357</v>
      </c>
      <c r="C386" s="150" t="s">
        <v>631</v>
      </c>
      <c r="D386" s="168" t="s">
        <v>632</v>
      </c>
      <c r="E386" s="150">
        <v>0</v>
      </c>
      <c r="F386" s="135" t="s">
        <v>363</v>
      </c>
    </row>
    <row r="387" spans="2:6" ht="28" x14ac:dyDescent="0.35">
      <c r="B387" s="174" t="s">
        <v>357</v>
      </c>
      <c r="C387" s="150" t="s">
        <v>633</v>
      </c>
      <c r="D387" s="168" t="s">
        <v>634</v>
      </c>
      <c r="E387" s="150">
        <v>0</v>
      </c>
      <c r="F387" s="135" t="s">
        <v>360</v>
      </c>
    </row>
    <row r="388" spans="2:6" ht="42" x14ac:dyDescent="0.35">
      <c r="B388" s="174" t="s">
        <v>357</v>
      </c>
      <c r="C388" s="150" t="s">
        <v>635</v>
      </c>
      <c r="D388" s="168" t="s">
        <v>636</v>
      </c>
      <c r="E388" s="150">
        <v>1</v>
      </c>
      <c r="F388" s="135" t="s">
        <v>363</v>
      </c>
    </row>
    <row r="389" spans="2:6" ht="42" x14ac:dyDescent="0.35">
      <c r="B389" s="174" t="s">
        <v>357</v>
      </c>
      <c r="C389" s="150" t="s">
        <v>637</v>
      </c>
      <c r="D389" s="168" t="s">
        <v>638</v>
      </c>
      <c r="E389" s="150">
        <v>1</v>
      </c>
      <c r="F389" s="135" t="s">
        <v>363</v>
      </c>
    </row>
    <row r="390" spans="2:6" ht="42" x14ac:dyDescent="0.35">
      <c r="B390" s="174" t="s">
        <v>357</v>
      </c>
      <c r="C390" s="150" t="s">
        <v>639</v>
      </c>
      <c r="D390" s="168" t="s">
        <v>640</v>
      </c>
      <c r="E390" s="150">
        <v>1</v>
      </c>
      <c r="F390" s="135" t="s">
        <v>363</v>
      </c>
    </row>
    <row r="391" spans="2:6" ht="28" x14ac:dyDescent="0.35">
      <c r="B391" s="174" t="s">
        <v>357</v>
      </c>
      <c r="C391" s="150" t="s">
        <v>641</v>
      </c>
      <c r="D391" s="168" t="s">
        <v>642</v>
      </c>
      <c r="E391" s="150">
        <v>1</v>
      </c>
      <c r="F391" s="135" t="s">
        <v>363</v>
      </c>
    </row>
    <row r="392" spans="2:6" ht="42" x14ac:dyDescent="0.35">
      <c r="B392" s="174" t="s">
        <v>357</v>
      </c>
      <c r="C392" s="150" t="s">
        <v>643</v>
      </c>
      <c r="D392" s="168" t="s">
        <v>644</v>
      </c>
      <c r="E392" s="150">
        <v>0</v>
      </c>
      <c r="F392" s="135" t="s">
        <v>363</v>
      </c>
    </row>
    <row r="393" spans="2:6" x14ac:dyDescent="0.35">
      <c r="B393" s="174" t="s">
        <v>357</v>
      </c>
      <c r="C393" s="150" t="s">
        <v>645</v>
      </c>
      <c r="D393" s="168" t="s">
        <v>646</v>
      </c>
      <c r="E393" s="150">
        <v>1</v>
      </c>
      <c r="F393" s="135" t="s">
        <v>366</v>
      </c>
    </row>
    <row r="394" spans="2:6" ht="56" x14ac:dyDescent="0.35">
      <c r="B394" s="174" t="s">
        <v>357</v>
      </c>
      <c r="C394" s="150" t="s">
        <v>647</v>
      </c>
      <c r="D394" s="168" t="s">
        <v>648</v>
      </c>
      <c r="E394" s="150">
        <v>1</v>
      </c>
      <c r="F394" s="135" t="s">
        <v>366</v>
      </c>
    </row>
    <row r="395" spans="2:6" ht="42" x14ac:dyDescent="0.35">
      <c r="B395" s="174" t="s">
        <v>357</v>
      </c>
      <c r="C395" s="150" t="s">
        <v>649</v>
      </c>
      <c r="D395" s="168" t="s">
        <v>650</v>
      </c>
      <c r="E395" s="150">
        <v>0</v>
      </c>
      <c r="F395" s="135" t="s">
        <v>363</v>
      </c>
    </row>
    <row r="396" spans="2:6" ht="28" x14ac:dyDescent="0.35">
      <c r="B396" s="174" t="s">
        <v>357</v>
      </c>
      <c r="C396" s="150" t="s">
        <v>651</v>
      </c>
      <c r="D396" s="168" t="s">
        <v>652</v>
      </c>
      <c r="E396" s="150">
        <v>0</v>
      </c>
      <c r="F396" s="135" t="s">
        <v>360</v>
      </c>
    </row>
    <row r="397" spans="2:6" ht="42" x14ac:dyDescent="0.35">
      <c r="B397" s="174" t="s">
        <v>357</v>
      </c>
      <c r="C397" s="150" t="s">
        <v>653</v>
      </c>
      <c r="D397" s="168" t="s">
        <v>654</v>
      </c>
      <c r="E397" s="150">
        <v>0</v>
      </c>
      <c r="F397" s="135" t="s">
        <v>363</v>
      </c>
    </row>
    <row r="398" spans="2:6" ht="28" x14ac:dyDescent="0.35">
      <c r="B398" s="174" t="s">
        <v>357</v>
      </c>
      <c r="C398" s="150" t="s">
        <v>655</v>
      </c>
      <c r="D398" s="168" t="s">
        <v>656</v>
      </c>
      <c r="E398" s="150">
        <v>0</v>
      </c>
      <c r="F398" s="135" t="s">
        <v>366</v>
      </c>
    </row>
    <row r="399" spans="2:6" ht="28" x14ac:dyDescent="0.35">
      <c r="B399" s="174" t="s">
        <v>357</v>
      </c>
      <c r="C399" s="150" t="s">
        <v>657</v>
      </c>
      <c r="D399" s="168" t="s">
        <v>658</v>
      </c>
      <c r="E399" s="150">
        <v>1</v>
      </c>
      <c r="F399" s="135" t="s">
        <v>369</v>
      </c>
    </row>
    <row r="400" spans="2:6" ht="28" x14ac:dyDescent="0.35">
      <c r="B400" s="174" t="s">
        <v>357</v>
      </c>
      <c r="C400" s="150" t="s">
        <v>659</v>
      </c>
      <c r="D400" s="168" t="s">
        <v>660</v>
      </c>
      <c r="E400" s="150">
        <v>1</v>
      </c>
      <c r="F400" s="135" t="s">
        <v>369</v>
      </c>
    </row>
    <row r="401" spans="2:6" ht="28" x14ac:dyDescent="0.35">
      <c r="B401" s="174" t="s">
        <v>357</v>
      </c>
      <c r="C401" s="150" t="s">
        <v>661</v>
      </c>
      <c r="D401" s="168" t="s">
        <v>662</v>
      </c>
      <c r="E401" s="150">
        <v>1</v>
      </c>
      <c r="F401" s="135" t="s">
        <v>369</v>
      </c>
    </row>
    <row r="402" spans="2:6" ht="28" x14ac:dyDescent="0.35">
      <c r="B402" s="174" t="s">
        <v>357</v>
      </c>
      <c r="C402" s="150" t="s">
        <v>663</v>
      </c>
      <c r="D402" s="168" t="s">
        <v>664</v>
      </c>
      <c r="E402" s="150">
        <v>1</v>
      </c>
      <c r="F402" s="135" t="s">
        <v>369</v>
      </c>
    </row>
    <row r="403" spans="2:6" ht="28" x14ac:dyDescent="0.35">
      <c r="B403" s="174" t="s">
        <v>357</v>
      </c>
      <c r="C403" s="150" t="s">
        <v>665</v>
      </c>
      <c r="D403" s="168" t="s">
        <v>666</v>
      </c>
      <c r="E403" s="150">
        <v>1</v>
      </c>
      <c r="F403" s="135" t="s">
        <v>369</v>
      </c>
    </row>
    <row r="404" spans="2:6" x14ac:dyDescent="0.35">
      <c r="B404" s="174" t="s">
        <v>357</v>
      </c>
      <c r="C404" s="150" t="s">
        <v>667</v>
      </c>
      <c r="D404" s="168" t="s">
        <v>668</v>
      </c>
      <c r="E404" s="150">
        <v>0</v>
      </c>
      <c r="F404" s="135" t="s">
        <v>366</v>
      </c>
    </row>
    <row r="405" spans="2:6" ht="28" x14ac:dyDescent="0.35">
      <c r="B405" s="174" t="s">
        <v>357</v>
      </c>
      <c r="C405" s="150" t="s">
        <v>669</v>
      </c>
      <c r="D405" s="168" t="s">
        <v>670</v>
      </c>
      <c r="E405" s="150">
        <v>1</v>
      </c>
      <c r="F405" s="135" t="s">
        <v>369</v>
      </c>
    </row>
    <row r="406" spans="2:6" ht="28" x14ac:dyDescent="0.35">
      <c r="B406" s="174" t="s">
        <v>357</v>
      </c>
      <c r="C406" s="150" t="s">
        <v>671</v>
      </c>
      <c r="D406" s="168" t="s">
        <v>672</v>
      </c>
      <c r="E406" s="150">
        <v>1</v>
      </c>
      <c r="F406" s="135" t="s">
        <v>369</v>
      </c>
    </row>
    <row r="407" spans="2:6" x14ac:dyDescent="0.35">
      <c r="B407" s="174" t="s">
        <v>357</v>
      </c>
      <c r="C407" s="150" t="s">
        <v>673</v>
      </c>
      <c r="D407" s="168" t="s">
        <v>674</v>
      </c>
      <c r="E407" s="150">
        <v>1</v>
      </c>
      <c r="F407" s="135" t="s">
        <v>369</v>
      </c>
    </row>
    <row r="408" spans="2:6" x14ac:dyDescent="0.35">
      <c r="B408" s="174" t="s">
        <v>357</v>
      </c>
      <c r="C408" s="150" t="s">
        <v>675</v>
      </c>
      <c r="D408" s="168" t="s">
        <v>676</v>
      </c>
      <c r="E408" s="150">
        <v>1</v>
      </c>
      <c r="F408" s="135" t="s">
        <v>366</v>
      </c>
    </row>
    <row r="409" spans="2:6" ht="70" x14ac:dyDescent="0.35">
      <c r="B409" s="174" t="s">
        <v>357</v>
      </c>
      <c r="C409" s="150" t="s">
        <v>677</v>
      </c>
      <c r="D409" s="168" t="s">
        <v>678</v>
      </c>
      <c r="E409" s="150">
        <v>0</v>
      </c>
      <c r="F409" s="135" t="s">
        <v>363</v>
      </c>
    </row>
    <row r="410" spans="2:6" ht="42" x14ac:dyDescent="0.35">
      <c r="B410" s="174" t="s">
        <v>357</v>
      </c>
      <c r="C410" s="150" t="s">
        <v>679</v>
      </c>
      <c r="D410" s="168" t="s">
        <v>680</v>
      </c>
      <c r="E410" s="150">
        <v>0</v>
      </c>
      <c r="F410" s="135" t="s">
        <v>366</v>
      </c>
    </row>
    <row r="411" spans="2:6" ht="28" x14ac:dyDescent="0.35">
      <c r="B411" s="174" t="s">
        <v>357</v>
      </c>
      <c r="C411" s="150" t="s">
        <v>681</v>
      </c>
      <c r="D411" s="168" t="s">
        <v>682</v>
      </c>
      <c r="E411" s="150">
        <v>1</v>
      </c>
      <c r="F411" s="135" t="s">
        <v>369</v>
      </c>
    </row>
    <row r="412" spans="2:6" x14ac:dyDescent="0.35">
      <c r="B412" s="174" t="s">
        <v>357</v>
      </c>
      <c r="C412" s="150" t="s">
        <v>683</v>
      </c>
      <c r="D412" s="168" t="s">
        <v>684</v>
      </c>
      <c r="E412" s="150">
        <v>1</v>
      </c>
      <c r="F412" s="135" t="s">
        <v>369</v>
      </c>
    </row>
    <row r="413" spans="2:6" x14ac:dyDescent="0.35">
      <c r="B413" s="174" t="s">
        <v>357</v>
      </c>
      <c r="C413" s="150" t="s">
        <v>685</v>
      </c>
      <c r="D413" s="168" t="s">
        <v>686</v>
      </c>
      <c r="E413" s="150">
        <v>1</v>
      </c>
      <c r="F413" s="135" t="s">
        <v>369</v>
      </c>
    </row>
    <row r="414" spans="2:6" x14ac:dyDescent="0.35">
      <c r="B414" s="174" t="s">
        <v>357</v>
      </c>
      <c r="C414" s="150" t="s">
        <v>687</v>
      </c>
      <c r="D414" s="168" t="s">
        <v>688</v>
      </c>
      <c r="E414" s="150">
        <v>1</v>
      </c>
      <c r="F414" s="135" t="s">
        <v>369</v>
      </c>
    </row>
    <row r="415" spans="2:6" x14ac:dyDescent="0.35">
      <c r="B415" s="174" t="s">
        <v>357</v>
      </c>
      <c r="C415" s="150" t="s">
        <v>689</v>
      </c>
      <c r="D415" s="168" t="s">
        <v>690</v>
      </c>
      <c r="E415" s="150">
        <v>1</v>
      </c>
      <c r="F415" s="135" t="s">
        <v>369</v>
      </c>
    </row>
    <row r="416" spans="2:6" ht="28" x14ac:dyDescent="0.35">
      <c r="B416" s="174" t="s">
        <v>357</v>
      </c>
      <c r="C416" s="150" t="s">
        <v>691</v>
      </c>
      <c r="D416" s="168" t="s">
        <v>692</v>
      </c>
      <c r="E416" s="150">
        <v>0</v>
      </c>
      <c r="F416" s="135" t="s">
        <v>366</v>
      </c>
    </row>
    <row r="417" spans="2:6" ht="28" x14ac:dyDescent="0.35">
      <c r="B417" s="174" t="s">
        <v>357</v>
      </c>
      <c r="C417" s="150" t="s">
        <v>693</v>
      </c>
      <c r="D417" s="168" t="s">
        <v>694</v>
      </c>
      <c r="E417" s="150">
        <v>1</v>
      </c>
      <c r="F417" s="135" t="s">
        <v>369</v>
      </c>
    </row>
    <row r="418" spans="2:6" ht="28" x14ac:dyDescent="0.35">
      <c r="B418" s="174" t="s">
        <v>357</v>
      </c>
      <c r="C418" s="150" t="s">
        <v>695</v>
      </c>
      <c r="D418" s="168" t="s">
        <v>696</v>
      </c>
      <c r="E418" s="150">
        <v>1</v>
      </c>
      <c r="F418" s="135" t="s">
        <v>369</v>
      </c>
    </row>
    <row r="419" spans="2:6" ht="28" x14ac:dyDescent="0.35">
      <c r="B419" s="174" t="s">
        <v>357</v>
      </c>
      <c r="C419" s="150" t="s">
        <v>697</v>
      </c>
      <c r="D419" s="168" t="s">
        <v>698</v>
      </c>
      <c r="E419" s="150">
        <v>1</v>
      </c>
      <c r="F419" s="135" t="s">
        <v>369</v>
      </c>
    </row>
    <row r="420" spans="2:6" ht="42" x14ac:dyDescent="0.35">
      <c r="B420" s="174" t="s">
        <v>357</v>
      </c>
      <c r="C420" s="150" t="s">
        <v>699</v>
      </c>
      <c r="D420" s="168" t="s">
        <v>700</v>
      </c>
      <c r="E420" s="150">
        <v>0</v>
      </c>
      <c r="F420" s="135" t="s">
        <v>363</v>
      </c>
    </row>
    <row r="421" spans="2:6" x14ac:dyDescent="0.35">
      <c r="B421" s="174" t="s">
        <v>357</v>
      </c>
      <c r="C421" s="150" t="s">
        <v>701</v>
      </c>
      <c r="D421" s="168" t="s">
        <v>702</v>
      </c>
      <c r="E421" s="150">
        <v>1</v>
      </c>
      <c r="F421" s="135" t="s">
        <v>366</v>
      </c>
    </row>
    <row r="422" spans="2:6" x14ac:dyDescent="0.35">
      <c r="B422" s="174" t="s">
        <v>357</v>
      </c>
      <c r="C422" s="150" t="s">
        <v>703</v>
      </c>
      <c r="D422" s="168" t="s">
        <v>704</v>
      </c>
      <c r="E422" s="150">
        <v>1</v>
      </c>
      <c r="F422" s="135" t="s">
        <v>366</v>
      </c>
    </row>
    <row r="423" spans="2:6" x14ac:dyDescent="0.35">
      <c r="B423" s="174" t="s">
        <v>357</v>
      </c>
      <c r="C423" s="150" t="s">
        <v>705</v>
      </c>
      <c r="D423" s="168" t="s">
        <v>706</v>
      </c>
      <c r="E423" s="150">
        <v>1</v>
      </c>
      <c r="F423" s="135" t="s">
        <v>366</v>
      </c>
    </row>
    <row r="424" spans="2:6" ht="42" x14ac:dyDescent="0.35">
      <c r="B424" s="174" t="s">
        <v>357</v>
      </c>
      <c r="C424" s="150" t="s">
        <v>707</v>
      </c>
      <c r="D424" s="168" t="s">
        <v>708</v>
      </c>
      <c r="E424" s="150">
        <v>0</v>
      </c>
      <c r="F424" s="135" t="s">
        <v>363</v>
      </c>
    </row>
    <row r="425" spans="2:6" x14ac:dyDescent="0.35">
      <c r="B425" s="174" t="s">
        <v>357</v>
      </c>
      <c r="C425" s="150" t="s">
        <v>709</v>
      </c>
      <c r="D425" s="168" t="s">
        <v>710</v>
      </c>
      <c r="E425" s="150">
        <v>1</v>
      </c>
      <c r="F425" s="135" t="s">
        <v>366</v>
      </c>
    </row>
    <row r="426" spans="2:6" x14ac:dyDescent="0.35">
      <c r="B426" s="174" t="s">
        <v>357</v>
      </c>
      <c r="C426" s="150" t="s">
        <v>711</v>
      </c>
      <c r="D426" s="168" t="s">
        <v>712</v>
      </c>
      <c r="E426" s="150">
        <v>1</v>
      </c>
      <c r="F426" s="135" t="s">
        <v>366</v>
      </c>
    </row>
    <row r="427" spans="2:6" x14ac:dyDescent="0.35">
      <c r="B427" s="174" t="s">
        <v>357</v>
      </c>
      <c r="C427" s="150" t="s">
        <v>713</v>
      </c>
      <c r="D427" s="168" t="s">
        <v>714</v>
      </c>
      <c r="E427" s="150">
        <v>1</v>
      </c>
      <c r="F427" s="135" t="s">
        <v>366</v>
      </c>
    </row>
    <row r="428" spans="2:6" ht="42" x14ac:dyDescent="0.35">
      <c r="B428" s="174" t="s">
        <v>357</v>
      </c>
      <c r="C428" s="150" t="s">
        <v>715</v>
      </c>
      <c r="D428" s="168" t="s">
        <v>716</v>
      </c>
      <c r="E428" s="150">
        <v>0</v>
      </c>
      <c r="F428" s="135" t="s">
        <v>363</v>
      </c>
    </row>
    <row r="429" spans="2:6" x14ac:dyDescent="0.35">
      <c r="B429" s="174" t="s">
        <v>357</v>
      </c>
      <c r="C429" s="150" t="s">
        <v>717</v>
      </c>
      <c r="D429" s="168" t="s">
        <v>718</v>
      </c>
      <c r="E429" s="150">
        <v>0</v>
      </c>
      <c r="F429" s="135" t="s">
        <v>360</v>
      </c>
    </row>
    <row r="430" spans="2:6" ht="42" x14ac:dyDescent="0.35">
      <c r="B430" s="174" t="s">
        <v>357</v>
      </c>
      <c r="C430" s="150" t="s">
        <v>719</v>
      </c>
      <c r="D430" s="168" t="s">
        <v>720</v>
      </c>
      <c r="E430" s="150">
        <v>1</v>
      </c>
      <c r="F430" s="135" t="s">
        <v>363</v>
      </c>
    </row>
    <row r="431" spans="2:6" ht="42" x14ac:dyDescent="0.35">
      <c r="B431" s="174" t="s">
        <v>357</v>
      </c>
      <c r="C431" s="150" t="s">
        <v>721</v>
      </c>
      <c r="D431" s="168" t="s">
        <v>722</v>
      </c>
      <c r="E431" s="150">
        <v>1</v>
      </c>
      <c r="F431" s="135" t="s">
        <v>363</v>
      </c>
    </row>
    <row r="432" spans="2:6" ht="56" x14ac:dyDescent="0.35">
      <c r="B432" s="174" t="s">
        <v>357</v>
      </c>
      <c r="C432" s="150" t="s">
        <v>723</v>
      </c>
      <c r="D432" s="168" t="s">
        <v>724</v>
      </c>
      <c r="E432" s="150">
        <v>1</v>
      </c>
      <c r="F432" s="135" t="s">
        <v>363</v>
      </c>
    </row>
    <row r="433" spans="2:6" ht="28" x14ac:dyDescent="0.35">
      <c r="B433" s="174" t="s">
        <v>357</v>
      </c>
      <c r="C433" s="150" t="s">
        <v>725</v>
      </c>
      <c r="D433" s="168" t="s">
        <v>726</v>
      </c>
      <c r="E433" s="150">
        <v>1</v>
      </c>
      <c r="F433" s="135" t="s">
        <v>363</v>
      </c>
    </row>
    <row r="434" spans="2:6" x14ac:dyDescent="0.35">
      <c r="B434" s="174" t="s">
        <v>357</v>
      </c>
      <c r="C434" s="150" t="s">
        <v>727</v>
      </c>
      <c r="D434" s="168" t="s">
        <v>728</v>
      </c>
      <c r="E434" s="150">
        <v>1</v>
      </c>
      <c r="F434" s="135" t="s">
        <v>363</v>
      </c>
    </row>
    <row r="435" spans="2:6" ht="42" x14ac:dyDescent="0.35">
      <c r="B435" s="174" t="s">
        <v>357</v>
      </c>
      <c r="C435" s="150" t="s">
        <v>729</v>
      </c>
      <c r="D435" s="168" t="s">
        <v>730</v>
      </c>
      <c r="E435" s="150">
        <v>0</v>
      </c>
      <c r="F435" s="135" t="s">
        <v>363</v>
      </c>
    </row>
    <row r="436" spans="2:6" x14ac:dyDescent="0.35">
      <c r="B436" s="174" t="s">
        <v>357</v>
      </c>
      <c r="C436" s="150" t="s">
        <v>731</v>
      </c>
      <c r="D436" s="168" t="s">
        <v>718</v>
      </c>
      <c r="E436" s="150">
        <v>1</v>
      </c>
      <c r="F436" s="135" t="s">
        <v>366</v>
      </c>
    </row>
    <row r="437" spans="2:6" x14ac:dyDescent="0.35">
      <c r="B437" s="174" t="s">
        <v>357</v>
      </c>
      <c r="C437" s="150" t="s">
        <v>732</v>
      </c>
      <c r="D437" s="168" t="s">
        <v>733</v>
      </c>
      <c r="E437" s="150">
        <v>1</v>
      </c>
      <c r="F437" s="135" t="s">
        <v>366</v>
      </c>
    </row>
    <row r="438" spans="2:6" x14ac:dyDescent="0.35">
      <c r="B438" s="174" t="s">
        <v>357</v>
      </c>
      <c r="C438" s="150" t="s">
        <v>734</v>
      </c>
      <c r="D438" s="168" t="s">
        <v>735</v>
      </c>
      <c r="E438" s="150">
        <v>1</v>
      </c>
      <c r="F438" s="135" t="s">
        <v>366</v>
      </c>
    </row>
    <row r="439" spans="2:6" ht="42" x14ac:dyDescent="0.35">
      <c r="B439" s="174" t="s">
        <v>357</v>
      </c>
      <c r="C439" s="150" t="s">
        <v>736</v>
      </c>
      <c r="D439" s="168" t="s">
        <v>737</v>
      </c>
      <c r="E439" s="150">
        <v>0</v>
      </c>
      <c r="F439" s="135" t="s">
        <v>363</v>
      </c>
    </row>
    <row r="440" spans="2:6" x14ac:dyDescent="0.35">
      <c r="B440" s="174" t="s">
        <v>357</v>
      </c>
      <c r="C440" s="150" t="s">
        <v>738</v>
      </c>
      <c r="D440" s="168" t="s">
        <v>739</v>
      </c>
      <c r="E440" s="150">
        <v>0</v>
      </c>
      <c r="F440" s="135" t="s">
        <v>360</v>
      </c>
    </row>
    <row r="441" spans="2:6" x14ac:dyDescent="0.35">
      <c r="B441" s="174" t="s">
        <v>357</v>
      </c>
      <c r="C441" s="150" t="s">
        <v>740</v>
      </c>
      <c r="D441" s="168" t="s">
        <v>741</v>
      </c>
      <c r="E441" s="150">
        <v>1</v>
      </c>
      <c r="F441" s="135" t="s">
        <v>363</v>
      </c>
    </row>
    <row r="442" spans="2:6" x14ac:dyDescent="0.35">
      <c r="B442" s="174" t="s">
        <v>357</v>
      </c>
      <c r="C442" s="150" t="s">
        <v>742</v>
      </c>
      <c r="D442" s="168" t="s">
        <v>743</v>
      </c>
      <c r="E442" s="150">
        <v>1</v>
      </c>
      <c r="F442" s="135" t="s">
        <v>363</v>
      </c>
    </row>
    <row r="443" spans="2:6" x14ac:dyDescent="0.35">
      <c r="B443" s="174" t="s">
        <v>357</v>
      </c>
      <c r="C443" s="150" t="s">
        <v>744</v>
      </c>
      <c r="D443" s="168" t="s">
        <v>745</v>
      </c>
      <c r="E443" s="150">
        <v>1</v>
      </c>
      <c r="F443" s="135" t="s">
        <v>363</v>
      </c>
    </row>
    <row r="444" spans="2:6" ht="42" x14ac:dyDescent="0.35">
      <c r="B444" s="174" t="s">
        <v>357</v>
      </c>
      <c r="C444" s="150" t="s">
        <v>746</v>
      </c>
      <c r="D444" s="168" t="s">
        <v>747</v>
      </c>
      <c r="E444" s="150">
        <v>0</v>
      </c>
      <c r="F444" s="135" t="s">
        <v>363</v>
      </c>
    </row>
    <row r="445" spans="2:6" x14ac:dyDescent="0.35">
      <c r="B445" s="174" t="s">
        <v>357</v>
      </c>
      <c r="C445" s="150" t="s">
        <v>748</v>
      </c>
      <c r="D445" s="168" t="s">
        <v>749</v>
      </c>
      <c r="E445" s="150">
        <v>0</v>
      </c>
      <c r="F445" s="135" t="s">
        <v>360</v>
      </c>
    </row>
    <row r="446" spans="2:6" x14ac:dyDescent="0.35">
      <c r="B446" s="174" t="s">
        <v>357</v>
      </c>
      <c r="C446" s="150" t="s">
        <v>750</v>
      </c>
      <c r="D446" s="168" t="s">
        <v>751</v>
      </c>
      <c r="E446" s="150">
        <v>0</v>
      </c>
      <c r="F446" s="135" t="s">
        <v>363</v>
      </c>
    </row>
    <row r="447" spans="2:6" x14ac:dyDescent="0.35">
      <c r="B447" s="174" t="s">
        <v>357</v>
      </c>
      <c r="C447" s="150" t="s">
        <v>752</v>
      </c>
      <c r="D447" s="168" t="s">
        <v>753</v>
      </c>
      <c r="E447" s="150">
        <v>1</v>
      </c>
      <c r="F447" s="135" t="s">
        <v>366</v>
      </c>
    </row>
    <row r="448" spans="2:6" x14ac:dyDescent="0.35">
      <c r="B448" s="174" t="s">
        <v>357</v>
      </c>
      <c r="C448" s="150" t="s">
        <v>754</v>
      </c>
      <c r="D448" s="168" t="s">
        <v>755</v>
      </c>
      <c r="E448" s="150">
        <v>1</v>
      </c>
      <c r="F448" s="135" t="s">
        <v>366</v>
      </c>
    </row>
    <row r="449" spans="2:6" x14ac:dyDescent="0.35">
      <c r="B449" s="174" t="s">
        <v>357</v>
      </c>
      <c r="C449" s="150" t="s">
        <v>756</v>
      </c>
      <c r="D449" s="168" t="s">
        <v>757</v>
      </c>
      <c r="E449" s="150">
        <v>0</v>
      </c>
      <c r="F449" s="135" t="s">
        <v>366</v>
      </c>
    </row>
    <row r="450" spans="2:6" x14ac:dyDescent="0.35">
      <c r="B450" s="174" t="s">
        <v>357</v>
      </c>
      <c r="C450" s="150" t="s">
        <v>758</v>
      </c>
      <c r="D450" s="168" t="s">
        <v>759</v>
      </c>
      <c r="E450" s="150">
        <v>1</v>
      </c>
      <c r="F450" s="135" t="s">
        <v>369</v>
      </c>
    </row>
    <row r="451" spans="2:6" ht="28" x14ac:dyDescent="0.35">
      <c r="B451" s="174" t="s">
        <v>357</v>
      </c>
      <c r="C451" s="150" t="s">
        <v>760</v>
      </c>
      <c r="D451" s="168" t="s">
        <v>761</v>
      </c>
      <c r="E451" s="150">
        <v>1</v>
      </c>
      <c r="F451" s="135" t="s">
        <v>369</v>
      </c>
    </row>
    <row r="452" spans="2:6" x14ac:dyDescent="0.35">
      <c r="B452" s="174" t="s">
        <v>357</v>
      </c>
      <c r="C452" s="150" t="s">
        <v>762</v>
      </c>
      <c r="D452" s="168" t="s">
        <v>763</v>
      </c>
      <c r="E452" s="150">
        <v>1</v>
      </c>
      <c r="F452" s="135" t="s">
        <v>366</v>
      </c>
    </row>
    <row r="453" spans="2:6" x14ac:dyDescent="0.35">
      <c r="B453" s="174" t="s">
        <v>357</v>
      </c>
      <c r="C453" s="150" t="s">
        <v>764</v>
      </c>
      <c r="D453" s="168" t="s">
        <v>765</v>
      </c>
      <c r="E453" s="150">
        <v>1</v>
      </c>
      <c r="F453" s="135" t="s">
        <v>366</v>
      </c>
    </row>
    <row r="454" spans="2:6" x14ac:dyDescent="0.35">
      <c r="B454" s="174" t="s">
        <v>357</v>
      </c>
      <c r="C454" s="150" t="s">
        <v>766</v>
      </c>
      <c r="D454" s="168" t="s">
        <v>767</v>
      </c>
      <c r="E454" s="150">
        <v>1</v>
      </c>
      <c r="F454" s="135" t="s">
        <v>366</v>
      </c>
    </row>
    <row r="455" spans="2:6" ht="28" x14ac:dyDescent="0.35">
      <c r="B455" s="174" t="s">
        <v>357</v>
      </c>
      <c r="C455" s="150" t="s">
        <v>768</v>
      </c>
      <c r="D455" s="168" t="s">
        <v>769</v>
      </c>
      <c r="E455" s="150">
        <v>1</v>
      </c>
      <c r="F455" s="135" t="s">
        <v>363</v>
      </c>
    </row>
    <row r="456" spans="2:6" x14ac:dyDescent="0.35">
      <c r="B456" s="174" t="s">
        <v>357</v>
      </c>
      <c r="C456" s="150" t="s">
        <v>770</v>
      </c>
      <c r="D456" s="168" t="s">
        <v>771</v>
      </c>
      <c r="E456" s="150">
        <v>1</v>
      </c>
      <c r="F456" s="135" t="s">
        <v>363</v>
      </c>
    </row>
    <row r="457" spans="2:6" x14ac:dyDescent="0.35">
      <c r="B457" s="174" t="s">
        <v>357</v>
      </c>
      <c r="C457" s="150" t="s">
        <v>772</v>
      </c>
      <c r="D457" s="168" t="s">
        <v>773</v>
      </c>
      <c r="E457" s="150">
        <v>1</v>
      </c>
      <c r="F457" s="135" t="s">
        <v>363</v>
      </c>
    </row>
    <row r="458" spans="2:6" x14ac:dyDescent="0.35">
      <c r="B458" s="174" t="s">
        <v>357</v>
      </c>
      <c r="C458" s="150" t="s">
        <v>774</v>
      </c>
      <c r="D458" s="168" t="s">
        <v>775</v>
      </c>
      <c r="E458" s="150">
        <v>1</v>
      </c>
      <c r="F458" s="135" t="s">
        <v>363</v>
      </c>
    </row>
    <row r="459" spans="2:6" ht="28" x14ac:dyDescent="0.35">
      <c r="B459" s="174" t="s">
        <v>357</v>
      </c>
      <c r="C459" s="150" t="s">
        <v>776</v>
      </c>
      <c r="D459" s="168" t="s">
        <v>777</v>
      </c>
      <c r="E459" s="150">
        <v>1</v>
      </c>
      <c r="F459" s="135" t="s">
        <v>363</v>
      </c>
    </row>
    <row r="460" spans="2:6" ht="28" x14ac:dyDescent="0.35">
      <c r="B460" s="174" t="s">
        <v>357</v>
      </c>
      <c r="C460" s="150" t="s">
        <v>778</v>
      </c>
      <c r="D460" s="168" t="s">
        <v>779</v>
      </c>
      <c r="E460" s="150">
        <v>1</v>
      </c>
      <c r="F460" s="135" t="s">
        <v>363</v>
      </c>
    </row>
    <row r="461" spans="2:6" ht="42" x14ac:dyDescent="0.35">
      <c r="B461" s="174" t="s">
        <v>357</v>
      </c>
      <c r="C461" s="150" t="s">
        <v>780</v>
      </c>
      <c r="D461" s="168" t="s">
        <v>781</v>
      </c>
      <c r="E461" s="150">
        <v>1</v>
      </c>
      <c r="F461" s="135" t="s">
        <v>363</v>
      </c>
    </row>
    <row r="462" spans="2:6" ht="42" x14ac:dyDescent="0.35">
      <c r="B462" s="174" t="s">
        <v>357</v>
      </c>
      <c r="C462" s="150" t="s">
        <v>782</v>
      </c>
      <c r="D462" s="168" t="s">
        <v>783</v>
      </c>
      <c r="E462" s="150">
        <v>0</v>
      </c>
      <c r="F462" s="135" t="s">
        <v>363</v>
      </c>
    </row>
    <row r="463" spans="2:6" x14ac:dyDescent="0.35">
      <c r="B463" s="174" t="s">
        <v>357</v>
      </c>
      <c r="C463" s="150" t="s">
        <v>784</v>
      </c>
      <c r="D463" s="168" t="s">
        <v>785</v>
      </c>
      <c r="E463" s="150">
        <v>0</v>
      </c>
      <c r="F463" s="135" t="s">
        <v>360</v>
      </c>
    </row>
    <row r="464" spans="2:6" ht="42" x14ac:dyDescent="0.35">
      <c r="B464" s="174" t="s">
        <v>357</v>
      </c>
      <c r="C464" s="150" t="s">
        <v>786</v>
      </c>
      <c r="D464" s="168" t="s">
        <v>787</v>
      </c>
      <c r="E464" s="150">
        <v>1</v>
      </c>
      <c r="F464" s="135" t="s">
        <v>363</v>
      </c>
    </row>
    <row r="465" spans="2:6" x14ac:dyDescent="0.35">
      <c r="B465" s="174" t="s">
        <v>357</v>
      </c>
      <c r="C465" s="150" t="s">
        <v>788</v>
      </c>
      <c r="D465" s="168" t="s">
        <v>789</v>
      </c>
      <c r="E465" s="150">
        <v>1</v>
      </c>
      <c r="F465" s="135" t="s">
        <v>363</v>
      </c>
    </row>
    <row r="466" spans="2:6" x14ac:dyDescent="0.35">
      <c r="B466" s="174" t="s">
        <v>357</v>
      </c>
      <c r="C466" s="150" t="s">
        <v>790</v>
      </c>
      <c r="D466" s="168" t="s">
        <v>791</v>
      </c>
      <c r="E466" s="150">
        <v>1</v>
      </c>
      <c r="F466" s="135" t="s">
        <v>363</v>
      </c>
    </row>
    <row r="467" spans="2:6" x14ac:dyDescent="0.35">
      <c r="B467" s="174" t="s">
        <v>357</v>
      </c>
      <c r="C467" s="150" t="s">
        <v>792</v>
      </c>
      <c r="D467" s="168" t="s">
        <v>793</v>
      </c>
      <c r="E467" s="150">
        <v>1</v>
      </c>
      <c r="F467" s="135" t="s">
        <v>363</v>
      </c>
    </row>
    <row r="468" spans="2:6" ht="28" x14ac:dyDescent="0.35">
      <c r="B468" s="174" t="s">
        <v>357</v>
      </c>
      <c r="C468" s="150" t="s">
        <v>794</v>
      </c>
      <c r="D468" s="168" t="s">
        <v>795</v>
      </c>
      <c r="E468" s="150">
        <v>0</v>
      </c>
      <c r="F468" s="135" t="s">
        <v>363</v>
      </c>
    </row>
    <row r="469" spans="2:6" x14ac:dyDescent="0.35">
      <c r="B469" s="174" t="s">
        <v>357</v>
      </c>
      <c r="C469" s="150" t="s">
        <v>796</v>
      </c>
      <c r="D469" s="168" t="s">
        <v>797</v>
      </c>
      <c r="E469" s="150">
        <v>1</v>
      </c>
      <c r="F469" s="135" t="s">
        <v>366</v>
      </c>
    </row>
    <row r="470" spans="2:6" ht="28" x14ac:dyDescent="0.35">
      <c r="B470" s="174" t="s">
        <v>357</v>
      </c>
      <c r="C470" s="150" t="s">
        <v>798</v>
      </c>
      <c r="D470" s="168" t="s">
        <v>799</v>
      </c>
      <c r="E470" s="150">
        <v>1</v>
      </c>
      <c r="F470" s="135" t="s">
        <v>366</v>
      </c>
    </row>
    <row r="471" spans="2:6" ht="42" x14ac:dyDescent="0.35">
      <c r="B471" s="174" t="s">
        <v>357</v>
      </c>
      <c r="C471" s="150" t="s">
        <v>800</v>
      </c>
      <c r="D471" s="168" t="s">
        <v>801</v>
      </c>
      <c r="E471" s="150">
        <v>0</v>
      </c>
      <c r="F471" s="135" t="s">
        <v>363</v>
      </c>
    </row>
    <row r="472" spans="2:6" ht="28" x14ac:dyDescent="0.35">
      <c r="B472" s="174" t="s">
        <v>357</v>
      </c>
      <c r="C472" s="150" t="s">
        <v>802</v>
      </c>
      <c r="D472" s="168" t="s">
        <v>803</v>
      </c>
      <c r="E472" s="150">
        <v>0</v>
      </c>
      <c r="F472" s="135" t="s">
        <v>360</v>
      </c>
    </row>
    <row r="473" spans="2:6" x14ac:dyDescent="0.35">
      <c r="B473" s="174" t="s">
        <v>357</v>
      </c>
      <c r="C473" s="150" t="s">
        <v>804</v>
      </c>
      <c r="D473" s="168" t="s">
        <v>805</v>
      </c>
      <c r="E473" s="150">
        <v>1</v>
      </c>
      <c r="F473" s="135" t="s">
        <v>363</v>
      </c>
    </row>
    <row r="474" spans="2:6" ht="28" x14ac:dyDescent="0.35">
      <c r="B474" s="174" t="s">
        <v>357</v>
      </c>
      <c r="C474" s="150" t="s">
        <v>806</v>
      </c>
      <c r="D474" s="168" t="s">
        <v>807</v>
      </c>
      <c r="E474" s="150">
        <v>1</v>
      </c>
      <c r="F474" s="135" t="s">
        <v>363</v>
      </c>
    </row>
    <row r="475" spans="2:6" x14ac:dyDescent="0.35">
      <c r="B475" s="174" t="s">
        <v>357</v>
      </c>
      <c r="C475" s="150" t="s">
        <v>808</v>
      </c>
      <c r="D475" s="168" t="s">
        <v>809</v>
      </c>
      <c r="E475" s="150">
        <v>1</v>
      </c>
      <c r="F475" s="135" t="s">
        <v>363</v>
      </c>
    </row>
    <row r="476" spans="2:6" x14ac:dyDescent="0.35">
      <c r="B476" s="174" t="s">
        <v>357</v>
      </c>
      <c r="C476" s="150" t="s">
        <v>810</v>
      </c>
      <c r="D476" s="168" t="s">
        <v>811</v>
      </c>
      <c r="E476" s="150">
        <v>1</v>
      </c>
      <c r="F476" s="135" t="s">
        <v>363</v>
      </c>
    </row>
    <row r="477" spans="2:6" ht="42" x14ac:dyDescent="0.35">
      <c r="B477" s="174" t="s">
        <v>357</v>
      </c>
      <c r="C477" s="150" t="s">
        <v>812</v>
      </c>
      <c r="D477" s="168" t="s">
        <v>813</v>
      </c>
      <c r="E477" s="150">
        <v>0</v>
      </c>
      <c r="F477" s="135" t="s">
        <v>363</v>
      </c>
    </row>
    <row r="478" spans="2:6" ht="28" x14ac:dyDescent="0.35">
      <c r="B478" s="174" t="s">
        <v>357</v>
      </c>
      <c r="C478" s="150" t="s">
        <v>814</v>
      </c>
      <c r="D478" s="168" t="s">
        <v>815</v>
      </c>
      <c r="E478" s="150">
        <v>0</v>
      </c>
      <c r="F478" s="135" t="s">
        <v>360</v>
      </c>
    </row>
    <row r="479" spans="2:6" x14ac:dyDescent="0.35">
      <c r="B479" s="174" t="s">
        <v>357</v>
      </c>
      <c r="C479" s="150" t="s">
        <v>816</v>
      </c>
      <c r="D479" s="168" t="s">
        <v>817</v>
      </c>
      <c r="E479" s="150">
        <v>1</v>
      </c>
      <c r="F479" s="135" t="s">
        <v>363</v>
      </c>
    </row>
    <row r="480" spans="2:6" x14ac:dyDescent="0.35">
      <c r="B480" s="174" t="s">
        <v>357</v>
      </c>
      <c r="C480" s="150" t="s">
        <v>818</v>
      </c>
      <c r="D480" s="168" t="s">
        <v>819</v>
      </c>
      <c r="E480" s="150">
        <v>1</v>
      </c>
      <c r="F480" s="135" t="s">
        <v>363</v>
      </c>
    </row>
    <row r="481" spans="2:6" x14ac:dyDescent="0.35">
      <c r="B481" s="174" t="s">
        <v>357</v>
      </c>
      <c r="C481" s="150" t="s">
        <v>820</v>
      </c>
      <c r="D481" s="168" t="s">
        <v>821</v>
      </c>
      <c r="E481" s="150">
        <v>1</v>
      </c>
      <c r="F481" s="135" t="s">
        <v>363</v>
      </c>
    </row>
    <row r="482" spans="2:6" ht="28" x14ac:dyDescent="0.35">
      <c r="B482" s="174" t="s">
        <v>357</v>
      </c>
      <c r="C482" s="150" t="s">
        <v>822</v>
      </c>
      <c r="D482" s="168" t="s">
        <v>823</v>
      </c>
      <c r="E482" s="150">
        <v>1</v>
      </c>
      <c r="F482" s="135" t="s">
        <v>363</v>
      </c>
    </row>
    <row r="483" spans="2:6" x14ac:dyDescent="0.35">
      <c r="B483" s="174" t="s">
        <v>357</v>
      </c>
      <c r="C483" s="150" t="s">
        <v>824</v>
      </c>
      <c r="D483" s="168" t="s">
        <v>825</v>
      </c>
      <c r="E483" s="150">
        <v>1</v>
      </c>
      <c r="F483" s="135" t="s">
        <v>363</v>
      </c>
    </row>
    <row r="484" spans="2:6" x14ac:dyDescent="0.35">
      <c r="B484" s="174" t="s">
        <v>357</v>
      </c>
      <c r="C484" s="150" t="s">
        <v>826</v>
      </c>
      <c r="D484" s="168" t="s">
        <v>827</v>
      </c>
      <c r="E484" s="150">
        <v>1</v>
      </c>
      <c r="F484" s="135" t="s">
        <v>363</v>
      </c>
    </row>
    <row r="485" spans="2:6" ht="28" x14ac:dyDescent="0.35">
      <c r="B485" s="174" t="s">
        <v>357</v>
      </c>
      <c r="C485" s="150" t="s">
        <v>828</v>
      </c>
      <c r="D485" s="168" t="s">
        <v>829</v>
      </c>
      <c r="E485" s="150">
        <v>1</v>
      </c>
      <c r="F485" s="135" t="s">
        <v>363</v>
      </c>
    </row>
    <row r="486" spans="2:6" ht="42" x14ac:dyDescent="0.35">
      <c r="B486" s="174" t="s">
        <v>357</v>
      </c>
      <c r="C486" s="150" t="s">
        <v>830</v>
      </c>
      <c r="D486" s="168" t="s">
        <v>831</v>
      </c>
      <c r="E486" s="150">
        <v>0</v>
      </c>
      <c r="F486" s="135" t="s">
        <v>363</v>
      </c>
    </row>
    <row r="487" spans="2:6" ht="28" x14ac:dyDescent="0.35">
      <c r="B487" s="174" t="s">
        <v>357</v>
      </c>
      <c r="C487" s="150" t="s">
        <v>832</v>
      </c>
      <c r="D487" s="168" t="s">
        <v>833</v>
      </c>
      <c r="E487" s="150">
        <v>0</v>
      </c>
      <c r="F487" s="135" t="s">
        <v>360</v>
      </c>
    </row>
    <row r="488" spans="2:6" x14ac:dyDescent="0.35">
      <c r="B488" s="174" t="s">
        <v>357</v>
      </c>
      <c r="C488" s="150" t="s">
        <v>834</v>
      </c>
      <c r="D488" s="168" t="s">
        <v>835</v>
      </c>
      <c r="E488" s="150">
        <v>0</v>
      </c>
      <c r="F488" s="135" t="s">
        <v>363</v>
      </c>
    </row>
    <row r="489" spans="2:6" ht="28" x14ac:dyDescent="0.35">
      <c r="B489" s="174" t="s">
        <v>357</v>
      </c>
      <c r="C489" s="150" t="s">
        <v>836</v>
      </c>
      <c r="D489" s="168" t="s">
        <v>837</v>
      </c>
      <c r="E489" s="150">
        <v>1</v>
      </c>
      <c r="F489" s="135" t="s">
        <v>366</v>
      </c>
    </row>
    <row r="490" spans="2:6" x14ac:dyDescent="0.35">
      <c r="B490" s="174" t="s">
        <v>357</v>
      </c>
      <c r="C490" s="150" t="s">
        <v>838</v>
      </c>
      <c r="D490" s="168" t="s">
        <v>839</v>
      </c>
      <c r="E490" s="150">
        <v>1</v>
      </c>
      <c r="F490" s="135" t="s">
        <v>366</v>
      </c>
    </row>
    <row r="491" spans="2:6" x14ac:dyDescent="0.35">
      <c r="B491" s="174" t="s">
        <v>357</v>
      </c>
      <c r="C491" s="150" t="s">
        <v>840</v>
      </c>
      <c r="D491" s="168" t="s">
        <v>841</v>
      </c>
      <c r="E491" s="150">
        <v>1</v>
      </c>
      <c r="F491" s="135" t="s">
        <v>366</v>
      </c>
    </row>
    <row r="492" spans="2:6" x14ac:dyDescent="0.35">
      <c r="B492" s="174" t="s">
        <v>357</v>
      </c>
      <c r="C492" s="150" t="s">
        <v>842</v>
      </c>
      <c r="D492" s="168" t="s">
        <v>843</v>
      </c>
      <c r="E492" s="150">
        <v>0</v>
      </c>
      <c r="F492" s="135" t="s">
        <v>363</v>
      </c>
    </row>
    <row r="493" spans="2:6" x14ac:dyDescent="0.35">
      <c r="B493" s="174" t="s">
        <v>357</v>
      </c>
      <c r="C493" s="150" t="s">
        <v>844</v>
      </c>
      <c r="D493" s="168" t="s">
        <v>845</v>
      </c>
      <c r="E493" s="150">
        <v>1</v>
      </c>
      <c r="F493" s="135" t="s">
        <v>366</v>
      </c>
    </row>
    <row r="494" spans="2:6" ht="28" x14ac:dyDescent="0.35">
      <c r="B494" s="174" t="s">
        <v>357</v>
      </c>
      <c r="C494" s="150" t="s">
        <v>846</v>
      </c>
      <c r="D494" s="168" t="s">
        <v>847</v>
      </c>
      <c r="E494" s="150">
        <v>1</v>
      </c>
      <c r="F494" s="135" t="s">
        <v>366</v>
      </c>
    </row>
    <row r="495" spans="2:6" x14ac:dyDescent="0.35">
      <c r="B495" s="174" t="s">
        <v>357</v>
      </c>
      <c r="C495" s="150" t="s">
        <v>848</v>
      </c>
      <c r="D495" s="168" t="s">
        <v>849</v>
      </c>
      <c r="E495" s="150">
        <v>1</v>
      </c>
      <c r="F495" s="135" t="s">
        <v>366</v>
      </c>
    </row>
    <row r="496" spans="2:6" ht="28" x14ac:dyDescent="0.35">
      <c r="B496" s="174" t="s">
        <v>357</v>
      </c>
      <c r="C496" s="150" t="s">
        <v>850</v>
      </c>
      <c r="D496" s="168" t="s">
        <v>851</v>
      </c>
      <c r="E496" s="150">
        <v>1</v>
      </c>
      <c r="F496" s="135" t="s">
        <v>366</v>
      </c>
    </row>
    <row r="497" spans="2:6" x14ac:dyDescent="0.35">
      <c r="B497" s="174" t="s">
        <v>357</v>
      </c>
      <c r="C497" s="150" t="s">
        <v>852</v>
      </c>
      <c r="D497" s="168" t="s">
        <v>853</v>
      </c>
      <c r="E497" s="150">
        <v>1</v>
      </c>
      <c r="F497" s="135" t="s">
        <v>366</v>
      </c>
    </row>
    <row r="498" spans="2:6" x14ac:dyDescent="0.35">
      <c r="B498" s="174" t="s">
        <v>357</v>
      </c>
      <c r="C498" s="150" t="s">
        <v>854</v>
      </c>
      <c r="D498" s="168" t="s">
        <v>855</v>
      </c>
      <c r="E498" s="150">
        <v>1</v>
      </c>
      <c r="F498" s="135" t="s">
        <v>363</v>
      </c>
    </row>
    <row r="499" spans="2:6" x14ac:dyDescent="0.35">
      <c r="B499" s="174" t="s">
        <v>357</v>
      </c>
      <c r="C499" s="150" t="s">
        <v>856</v>
      </c>
      <c r="D499" s="168" t="s">
        <v>857</v>
      </c>
      <c r="E499" s="150">
        <v>1</v>
      </c>
      <c r="F499" s="135" t="s">
        <v>363</v>
      </c>
    </row>
    <row r="500" spans="2:6" ht="56" x14ac:dyDescent="0.35">
      <c r="B500" s="174" t="s">
        <v>357</v>
      </c>
      <c r="C500" s="150" t="s">
        <v>858</v>
      </c>
      <c r="D500" s="168" t="s">
        <v>859</v>
      </c>
      <c r="E500" s="150">
        <v>1</v>
      </c>
      <c r="F500" s="135" t="s">
        <v>363</v>
      </c>
    </row>
    <row r="501" spans="2:6" x14ac:dyDescent="0.35">
      <c r="B501" s="174" t="s">
        <v>357</v>
      </c>
      <c r="C501" s="150" t="s">
        <v>860</v>
      </c>
      <c r="D501" s="168" t="s">
        <v>861</v>
      </c>
      <c r="E501" s="150">
        <v>1</v>
      </c>
      <c r="F501" s="135" t="s">
        <v>363</v>
      </c>
    </row>
    <row r="502" spans="2:6" x14ac:dyDescent="0.35">
      <c r="B502" s="174" t="s">
        <v>357</v>
      </c>
      <c r="C502" s="150" t="s">
        <v>862</v>
      </c>
      <c r="D502" s="168" t="s">
        <v>863</v>
      </c>
      <c r="E502" s="150">
        <v>1</v>
      </c>
      <c r="F502" s="135" t="s">
        <v>363</v>
      </c>
    </row>
    <row r="503" spans="2:6" ht="28" x14ac:dyDescent="0.35">
      <c r="B503" s="174" t="s">
        <v>357</v>
      </c>
      <c r="C503" s="150" t="s">
        <v>864</v>
      </c>
      <c r="D503" s="168" t="s">
        <v>865</v>
      </c>
      <c r="E503" s="150">
        <v>1</v>
      </c>
      <c r="F503" s="135" t="s">
        <v>363</v>
      </c>
    </row>
    <row r="504" spans="2:6" x14ac:dyDescent="0.35">
      <c r="B504" s="174" t="s">
        <v>357</v>
      </c>
      <c r="C504" s="150" t="s">
        <v>866</v>
      </c>
      <c r="D504" s="168" t="s">
        <v>867</v>
      </c>
      <c r="E504" s="150">
        <v>1</v>
      </c>
      <c r="F504" s="135" t="s">
        <v>363</v>
      </c>
    </row>
    <row r="505" spans="2:6" x14ac:dyDescent="0.35">
      <c r="B505" s="174" t="s">
        <v>357</v>
      </c>
      <c r="C505" s="150" t="s">
        <v>868</v>
      </c>
      <c r="D505" s="168" t="s">
        <v>869</v>
      </c>
      <c r="E505" s="150">
        <v>1</v>
      </c>
      <c r="F505" s="135" t="s">
        <v>363</v>
      </c>
    </row>
    <row r="506" spans="2:6" x14ac:dyDescent="0.35">
      <c r="B506" s="174" t="s">
        <v>357</v>
      </c>
      <c r="C506" s="150" t="s">
        <v>870</v>
      </c>
      <c r="D506" s="168" t="s">
        <v>871</v>
      </c>
      <c r="E506" s="150">
        <v>0</v>
      </c>
      <c r="F506" s="135" t="s">
        <v>363</v>
      </c>
    </row>
    <row r="507" spans="2:6" x14ac:dyDescent="0.35">
      <c r="B507" s="174" t="s">
        <v>357</v>
      </c>
      <c r="C507" s="150" t="s">
        <v>872</v>
      </c>
      <c r="D507" s="168" t="s">
        <v>873</v>
      </c>
      <c r="E507" s="150">
        <v>1</v>
      </c>
      <c r="F507" s="135" t="s">
        <v>366</v>
      </c>
    </row>
    <row r="508" spans="2:6" x14ac:dyDescent="0.35">
      <c r="B508" s="174" t="s">
        <v>357</v>
      </c>
      <c r="C508" s="150" t="s">
        <v>874</v>
      </c>
      <c r="D508" s="168" t="s">
        <v>875</v>
      </c>
      <c r="E508" s="150">
        <v>1</v>
      </c>
      <c r="F508" s="135" t="s">
        <v>366</v>
      </c>
    </row>
    <row r="509" spans="2:6" x14ac:dyDescent="0.35">
      <c r="B509" s="174" t="s">
        <v>357</v>
      </c>
      <c r="C509" s="150" t="s">
        <v>876</v>
      </c>
      <c r="D509" s="168" t="s">
        <v>877</v>
      </c>
      <c r="E509" s="150">
        <v>1</v>
      </c>
      <c r="F509" s="135" t="s">
        <v>366</v>
      </c>
    </row>
    <row r="510" spans="2:6" ht="28" x14ac:dyDescent="0.35">
      <c r="B510" s="174" t="s">
        <v>357</v>
      </c>
      <c r="C510" s="150" t="s">
        <v>878</v>
      </c>
      <c r="D510" s="168" t="s">
        <v>879</v>
      </c>
      <c r="E510" s="150">
        <v>1</v>
      </c>
      <c r="F510" s="135" t="s">
        <v>366</v>
      </c>
    </row>
    <row r="511" spans="2:6" ht="42" x14ac:dyDescent="0.35">
      <c r="B511" s="174" t="s">
        <v>357</v>
      </c>
      <c r="C511" s="150" t="s">
        <v>880</v>
      </c>
      <c r="D511" s="168" t="s">
        <v>881</v>
      </c>
      <c r="E511" s="150">
        <v>1</v>
      </c>
      <c r="F511" s="135" t="s">
        <v>363</v>
      </c>
    </row>
    <row r="512" spans="2:6" ht="42" x14ac:dyDescent="0.35">
      <c r="B512" s="174" t="s">
        <v>357</v>
      </c>
      <c r="C512" s="150" t="s">
        <v>882</v>
      </c>
      <c r="D512" s="168" t="s">
        <v>883</v>
      </c>
      <c r="E512" s="150">
        <v>1</v>
      </c>
      <c r="F512" s="135" t="s">
        <v>363</v>
      </c>
    </row>
    <row r="513" spans="2:6" ht="28" x14ac:dyDescent="0.35">
      <c r="B513" s="174" t="s">
        <v>357</v>
      </c>
      <c r="C513" s="150" t="s">
        <v>884</v>
      </c>
      <c r="D513" s="168" t="s">
        <v>885</v>
      </c>
      <c r="E513" s="150">
        <v>1</v>
      </c>
      <c r="F513" s="135" t="s">
        <v>363</v>
      </c>
    </row>
    <row r="514" spans="2:6" x14ac:dyDescent="0.35">
      <c r="B514" s="174" t="s">
        <v>357</v>
      </c>
      <c r="C514" s="150" t="s">
        <v>886</v>
      </c>
      <c r="D514" s="168" t="s">
        <v>887</v>
      </c>
      <c r="E514" s="150">
        <v>1</v>
      </c>
      <c r="F514" s="135" t="s">
        <v>363</v>
      </c>
    </row>
    <row r="515" spans="2:6" ht="42" x14ac:dyDescent="0.35">
      <c r="B515" s="174" t="s">
        <v>357</v>
      </c>
      <c r="C515" s="150" t="s">
        <v>888</v>
      </c>
      <c r="D515" s="168" t="s">
        <v>889</v>
      </c>
      <c r="E515" s="150">
        <v>1</v>
      </c>
      <c r="F515" s="135" t="s">
        <v>363</v>
      </c>
    </row>
    <row r="516" spans="2:6" x14ac:dyDescent="0.35">
      <c r="B516" s="174" t="s">
        <v>357</v>
      </c>
      <c r="C516" s="150" t="s">
        <v>890</v>
      </c>
      <c r="D516" s="168" t="s">
        <v>891</v>
      </c>
      <c r="E516" s="150">
        <v>1</v>
      </c>
      <c r="F516" s="135" t="s">
        <v>363</v>
      </c>
    </row>
    <row r="517" spans="2:6" ht="42" x14ac:dyDescent="0.35">
      <c r="B517" s="174" t="s">
        <v>357</v>
      </c>
      <c r="C517" s="150" t="s">
        <v>892</v>
      </c>
      <c r="D517" s="168" t="s">
        <v>893</v>
      </c>
      <c r="E517" s="150">
        <v>1</v>
      </c>
      <c r="F517" s="135" t="s">
        <v>363</v>
      </c>
    </row>
    <row r="518" spans="2:6" ht="42" x14ac:dyDescent="0.35">
      <c r="B518" s="174" t="s">
        <v>357</v>
      </c>
      <c r="C518" s="150" t="s">
        <v>894</v>
      </c>
      <c r="D518" s="168" t="s">
        <v>895</v>
      </c>
      <c r="E518" s="150">
        <v>0</v>
      </c>
      <c r="F518" s="135" t="s">
        <v>363</v>
      </c>
    </row>
    <row r="519" spans="2:6" ht="28" x14ac:dyDescent="0.35">
      <c r="B519" s="174" t="s">
        <v>357</v>
      </c>
      <c r="C519" s="150" t="s">
        <v>896</v>
      </c>
      <c r="D519" s="168" t="s">
        <v>897</v>
      </c>
      <c r="E519" s="150">
        <v>0</v>
      </c>
      <c r="F519" s="135" t="s">
        <v>360</v>
      </c>
    </row>
    <row r="520" spans="2:6" x14ac:dyDescent="0.35">
      <c r="B520" s="174" t="s">
        <v>357</v>
      </c>
      <c r="C520" s="150" t="s">
        <v>898</v>
      </c>
      <c r="D520" s="168" t="s">
        <v>899</v>
      </c>
      <c r="E520" s="150">
        <v>1</v>
      </c>
      <c r="F520" s="135" t="s">
        <v>363</v>
      </c>
    </row>
    <row r="521" spans="2:6" x14ac:dyDescent="0.35">
      <c r="B521" s="174" t="s">
        <v>357</v>
      </c>
      <c r="C521" s="150" t="s">
        <v>900</v>
      </c>
      <c r="D521" s="168" t="s">
        <v>901</v>
      </c>
      <c r="E521" s="150">
        <v>1</v>
      </c>
      <c r="F521" s="135" t="s">
        <v>363</v>
      </c>
    </row>
    <row r="522" spans="2:6" x14ac:dyDescent="0.35">
      <c r="B522" s="174" t="s">
        <v>357</v>
      </c>
      <c r="C522" s="150" t="s">
        <v>902</v>
      </c>
      <c r="D522" s="168" t="s">
        <v>903</v>
      </c>
      <c r="E522" s="150">
        <v>1</v>
      </c>
      <c r="F522" s="135" t="s">
        <v>363</v>
      </c>
    </row>
    <row r="523" spans="2:6" x14ac:dyDescent="0.35">
      <c r="B523" s="174" t="s">
        <v>357</v>
      </c>
      <c r="C523" s="150" t="s">
        <v>904</v>
      </c>
      <c r="D523" s="168" t="s">
        <v>905</v>
      </c>
      <c r="E523" s="150">
        <v>1</v>
      </c>
      <c r="F523" s="135" t="s">
        <v>363</v>
      </c>
    </row>
    <row r="524" spans="2:6" ht="28" x14ac:dyDescent="0.35">
      <c r="B524" s="174" t="s">
        <v>357</v>
      </c>
      <c r="C524" s="150" t="s">
        <v>906</v>
      </c>
      <c r="D524" s="168" t="s">
        <v>907</v>
      </c>
      <c r="E524" s="150">
        <v>1</v>
      </c>
      <c r="F524" s="135" t="s">
        <v>363</v>
      </c>
    </row>
    <row r="525" spans="2:6" ht="28" x14ac:dyDescent="0.35">
      <c r="B525" s="174" t="s">
        <v>357</v>
      </c>
      <c r="C525" s="150" t="s">
        <v>908</v>
      </c>
      <c r="D525" s="168" t="s">
        <v>909</v>
      </c>
      <c r="E525" s="150">
        <v>1</v>
      </c>
      <c r="F525" s="135" t="s">
        <v>363</v>
      </c>
    </row>
    <row r="526" spans="2:6" ht="42" x14ac:dyDescent="0.35">
      <c r="B526" s="174" t="s">
        <v>357</v>
      </c>
      <c r="C526" s="150" t="s">
        <v>910</v>
      </c>
      <c r="D526" s="168" t="s">
        <v>911</v>
      </c>
      <c r="E526" s="150">
        <v>1</v>
      </c>
      <c r="F526" s="135" t="s">
        <v>363</v>
      </c>
    </row>
    <row r="527" spans="2:6" x14ac:dyDescent="0.35">
      <c r="B527" s="174" t="s">
        <v>357</v>
      </c>
      <c r="C527" s="150" t="s">
        <v>912</v>
      </c>
      <c r="D527" s="168" t="s">
        <v>913</v>
      </c>
      <c r="E527" s="150">
        <v>1</v>
      </c>
      <c r="F527" s="135" t="s">
        <v>363</v>
      </c>
    </row>
    <row r="528" spans="2:6" x14ac:dyDescent="0.35">
      <c r="B528" s="174" t="s">
        <v>357</v>
      </c>
      <c r="C528" s="150" t="s">
        <v>914</v>
      </c>
      <c r="D528" s="168" t="s">
        <v>915</v>
      </c>
      <c r="E528" s="150">
        <v>1</v>
      </c>
      <c r="F528" s="135" t="s">
        <v>363</v>
      </c>
    </row>
    <row r="529" spans="2:6" x14ac:dyDescent="0.35">
      <c r="B529" s="174" t="s">
        <v>357</v>
      </c>
      <c r="C529" s="150" t="s">
        <v>916</v>
      </c>
      <c r="D529" s="168" t="s">
        <v>917</v>
      </c>
      <c r="E529" s="150">
        <v>1</v>
      </c>
      <c r="F529" s="135" t="s">
        <v>363</v>
      </c>
    </row>
    <row r="530" spans="2:6" ht="42" x14ac:dyDescent="0.35">
      <c r="B530" s="174" t="s">
        <v>357</v>
      </c>
      <c r="C530" s="150" t="s">
        <v>918</v>
      </c>
      <c r="D530" s="168" t="s">
        <v>919</v>
      </c>
      <c r="E530" s="150">
        <v>1</v>
      </c>
      <c r="F530" s="135" t="s">
        <v>363</v>
      </c>
    </row>
    <row r="531" spans="2:6" ht="42" x14ac:dyDescent="0.35">
      <c r="B531" s="174" t="s">
        <v>357</v>
      </c>
      <c r="C531" s="150" t="s">
        <v>920</v>
      </c>
      <c r="D531" s="168" t="s">
        <v>921</v>
      </c>
      <c r="E531" s="150">
        <v>0</v>
      </c>
      <c r="F531" s="135" t="s">
        <v>363</v>
      </c>
    </row>
    <row r="532" spans="2:6" ht="28" x14ac:dyDescent="0.35">
      <c r="B532" s="174" t="s">
        <v>357</v>
      </c>
      <c r="C532" s="150" t="s">
        <v>922</v>
      </c>
      <c r="D532" s="168" t="s">
        <v>923</v>
      </c>
      <c r="E532" s="150">
        <v>0</v>
      </c>
      <c r="F532" s="135" t="s">
        <v>360</v>
      </c>
    </row>
    <row r="533" spans="2:6" x14ac:dyDescent="0.35">
      <c r="B533" s="174" t="s">
        <v>357</v>
      </c>
      <c r="C533" s="150" t="s">
        <v>924</v>
      </c>
      <c r="D533" s="168" t="s">
        <v>925</v>
      </c>
      <c r="E533" s="150">
        <v>1</v>
      </c>
      <c r="F533" s="135" t="s">
        <v>363</v>
      </c>
    </row>
    <row r="534" spans="2:6" ht="28" x14ac:dyDescent="0.35">
      <c r="B534" s="174" t="s">
        <v>357</v>
      </c>
      <c r="C534" s="150" t="s">
        <v>926</v>
      </c>
      <c r="D534" s="168" t="s">
        <v>927</v>
      </c>
      <c r="E534" s="150">
        <v>1</v>
      </c>
      <c r="F534" s="135" t="s">
        <v>363</v>
      </c>
    </row>
    <row r="535" spans="2:6" ht="28" x14ac:dyDescent="0.35">
      <c r="B535" s="174" t="s">
        <v>357</v>
      </c>
      <c r="C535" s="150" t="s">
        <v>928</v>
      </c>
      <c r="D535" s="168" t="s">
        <v>929</v>
      </c>
      <c r="E535" s="150">
        <v>1</v>
      </c>
      <c r="F535" s="135" t="s">
        <v>363</v>
      </c>
    </row>
    <row r="536" spans="2:6" ht="56" x14ac:dyDescent="0.35">
      <c r="B536" s="174" t="s">
        <v>357</v>
      </c>
      <c r="C536" s="150" t="s">
        <v>930</v>
      </c>
      <c r="D536" s="168" t="s">
        <v>931</v>
      </c>
      <c r="E536" s="150">
        <v>1</v>
      </c>
      <c r="F536" s="135" t="s">
        <v>363</v>
      </c>
    </row>
    <row r="537" spans="2:6" ht="42" x14ac:dyDescent="0.35">
      <c r="B537" s="174" t="s">
        <v>357</v>
      </c>
      <c r="C537" s="150" t="s">
        <v>932</v>
      </c>
      <c r="D537" s="168" t="s">
        <v>933</v>
      </c>
      <c r="E537" s="150">
        <v>0</v>
      </c>
      <c r="F537" s="135" t="s">
        <v>363</v>
      </c>
    </row>
    <row r="538" spans="2:6" x14ac:dyDescent="0.35">
      <c r="B538" s="174" t="s">
        <v>357</v>
      </c>
      <c r="C538" s="150" t="s">
        <v>934</v>
      </c>
      <c r="D538" s="168" t="s">
        <v>935</v>
      </c>
      <c r="E538" s="150">
        <v>0</v>
      </c>
      <c r="F538" s="135" t="s">
        <v>360</v>
      </c>
    </row>
    <row r="539" spans="2:6" x14ac:dyDescent="0.35">
      <c r="B539" s="174" t="s">
        <v>357</v>
      </c>
      <c r="C539" s="150" t="s">
        <v>936</v>
      </c>
      <c r="D539" s="168" t="s">
        <v>937</v>
      </c>
      <c r="E539" s="150">
        <v>1</v>
      </c>
      <c r="F539" s="135" t="s">
        <v>363</v>
      </c>
    </row>
    <row r="540" spans="2:6" x14ac:dyDescent="0.35">
      <c r="B540" s="174" t="s">
        <v>357</v>
      </c>
      <c r="C540" s="150" t="s">
        <v>938</v>
      </c>
      <c r="D540" s="168" t="s">
        <v>939</v>
      </c>
      <c r="E540" s="150">
        <v>1</v>
      </c>
      <c r="F540" s="135" t="s">
        <v>363</v>
      </c>
    </row>
    <row r="541" spans="2:6" x14ac:dyDescent="0.35">
      <c r="B541" s="174" t="s">
        <v>357</v>
      </c>
      <c r="C541" s="150" t="s">
        <v>940</v>
      </c>
      <c r="D541" s="168" t="s">
        <v>749</v>
      </c>
      <c r="E541" s="150">
        <v>1</v>
      </c>
      <c r="F541" s="135" t="s">
        <v>363</v>
      </c>
    </row>
    <row r="542" spans="2:6" x14ac:dyDescent="0.35">
      <c r="B542" s="174" t="s">
        <v>357</v>
      </c>
      <c r="C542" s="150" t="s">
        <v>941</v>
      </c>
      <c r="D542" s="168" t="s">
        <v>942</v>
      </c>
      <c r="E542" s="150">
        <v>1</v>
      </c>
      <c r="F542" s="135" t="s">
        <v>363</v>
      </c>
    </row>
    <row r="543" spans="2:6" x14ac:dyDescent="0.35">
      <c r="B543" s="174" t="s">
        <v>357</v>
      </c>
      <c r="C543" s="150" t="s">
        <v>943</v>
      </c>
      <c r="D543" s="168" t="s">
        <v>944</v>
      </c>
      <c r="E543" s="150">
        <v>1</v>
      </c>
      <c r="F543" s="135" t="s">
        <v>363</v>
      </c>
    </row>
    <row r="544" spans="2:6" x14ac:dyDescent="0.35">
      <c r="B544" s="174" t="s">
        <v>357</v>
      </c>
      <c r="C544" s="150" t="s">
        <v>945</v>
      </c>
      <c r="D544" s="168" t="s">
        <v>946</v>
      </c>
      <c r="E544" s="150">
        <v>1</v>
      </c>
      <c r="F544" s="135" t="s">
        <v>363</v>
      </c>
    </row>
    <row r="545" spans="2:6" x14ac:dyDescent="0.35">
      <c r="B545" s="174" t="s">
        <v>357</v>
      </c>
      <c r="C545" s="150" t="s">
        <v>947</v>
      </c>
      <c r="D545" s="168" t="s">
        <v>948</v>
      </c>
      <c r="E545" s="150">
        <v>1</v>
      </c>
      <c r="F545" s="135" t="s">
        <v>363</v>
      </c>
    </row>
    <row r="546" spans="2:6" x14ac:dyDescent="0.35">
      <c r="B546" s="174" t="s">
        <v>357</v>
      </c>
      <c r="C546" s="150" t="s">
        <v>949</v>
      </c>
      <c r="D546" s="168" t="s">
        <v>530</v>
      </c>
      <c r="E546" s="150">
        <v>1</v>
      </c>
      <c r="F546" s="135" t="s">
        <v>363</v>
      </c>
    </row>
    <row r="547" spans="2:6" ht="42" x14ac:dyDescent="0.35">
      <c r="B547" s="174" t="s">
        <v>357</v>
      </c>
      <c r="C547" s="150" t="s">
        <v>950</v>
      </c>
      <c r="D547" s="168" t="s">
        <v>787</v>
      </c>
      <c r="E547" s="150">
        <v>1</v>
      </c>
      <c r="F547" s="135" t="s">
        <v>363</v>
      </c>
    </row>
    <row r="548" spans="2:6" x14ac:dyDescent="0.35">
      <c r="B548" s="174" t="s">
        <v>357</v>
      </c>
      <c r="C548" s="150" t="s">
        <v>951</v>
      </c>
      <c r="D548" s="168" t="s">
        <v>789</v>
      </c>
      <c r="E548" s="150">
        <v>1</v>
      </c>
      <c r="F548" s="135" t="s">
        <v>363</v>
      </c>
    </row>
    <row r="549" spans="2:6" ht="28" x14ac:dyDescent="0.35">
      <c r="B549" s="174" t="s">
        <v>357</v>
      </c>
      <c r="C549" s="150" t="s">
        <v>952</v>
      </c>
      <c r="D549" s="168" t="s">
        <v>953</v>
      </c>
      <c r="E549" s="150">
        <v>1</v>
      </c>
      <c r="F549" s="135" t="s">
        <v>363</v>
      </c>
    </row>
    <row r="550" spans="2:6" ht="28" x14ac:dyDescent="0.35">
      <c r="B550" s="174" t="s">
        <v>357</v>
      </c>
      <c r="C550" s="150" t="s">
        <v>954</v>
      </c>
      <c r="D550" s="168" t="s">
        <v>955</v>
      </c>
      <c r="E550" s="150">
        <v>1</v>
      </c>
      <c r="F550" s="135" t="s">
        <v>363</v>
      </c>
    </row>
    <row r="551" spans="2:6" x14ac:dyDescent="0.35">
      <c r="B551" s="174" t="s">
        <v>357</v>
      </c>
      <c r="C551" s="150" t="s">
        <v>956</v>
      </c>
      <c r="D551" s="168" t="s">
        <v>957</v>
      </c>
      <c r="E551" s="150">
        <v>1</v>
      </c>
      <c r="F551" s="135" t="s">
        <v>363</v>
      </c>
    </row>
    <row r="552" spans="2:6" ht="28" x14ac:dyDescent="0.35">
      <c r="B552" s="174" t="s">
        <v>357</v>
      </c>
      <c r="C552" s="150" t="s">
        <v>958</v>
      </c>
      <c r="D552" s="168" t="s">
        <v>959</v>
      </c>
      <c r="E552" s="150">
        <v>1</v>
      </c>
      <c r="F552" s="135" t="s">
        <v>363</v>
      </c>
    </row>
    <row r="553" spans="2:6" x14ac:dyDescent="0.35">
      <c r="B553" s="174" t="s">
        <v>357</v>
      </c>
      <c r="C553" s="150" t="s">
        <v>960</v>
      </c>
      <c r="D553" s="168" t="s">
        <v>961</v>
      </c>
      <c r="E553" s="150">
        <v>1</v>
      </c>
      <c r="F553" s="135" t="s">
        <v>363</v>
      </c>
    </row>
    <row r="554" spans="2:6" x14ac:dyDescent="0.35">
      <c r="B554" s="174" t="s">
        <v>357</v>
      </c>
      <c r="C554" s="150" t="s">
        <v>962</v>
      </c>
      <c r="D554" s="168" t="s">
        <v>963</v>
      </c>
      <c r="E554" s="150">
        <v>1</v>
      </c>
      <c r="F554" s="135" t="s">
        <v>363</v>
      </c>
    </row>
    <row r="555" spans="2:6" x14ac:dyDescent="0.35">
      <c r="B555" s="174" t="s">
        <v>357</v>
      </c>
      <c r="C555" s="150" t="s">
        <v>964</v>
      </c>
      <c r="D555" s="168" t="s">
        <v>965</v>
      </c>
      <c r="E555" s="150">
        <v>1</v>
      </c>
      <c r="F555" s="135" t="s">
        <v>363</v>
      </c>
    </row>
    <row r="556" spans="2:6" ht="28" x14ac:dyDescent="0.35">
      <c r="B556" s="174" t="s">
        <v>357</v>
      </c>
      <c r="C556" s="150" t="s">
        <v>966</v>
      </c>
      <c r="D556" s="168" t="s">
        <v>967</v>
      </c>
      <c r="E556" s="150">
        <v>0</v>
      </c>
      <c r="F556" s="135" t="s">
        <v>363</v>
      </c>
    </row>
    <row r="557" spans="2:6" x14ac:dyDescent="0.35">
      <c r="B557" s="174" t="s">
        <v>357</v>
      </c>
      <c r="C557" s="150" t="s">
        <v>968</v>
      </c>
      <c r="D557" s="168" t="s">
        <v>969</v>
      </c>
      <c r="E557" s="150">
        <v>1</v>
      </c>
      <c r="F557" s="135" t="s">
        <v>366</v>
      </c>
    </row>
    <row r="558" spans="2:6" x14ac:dyDescent="0.35">
      <c r="B558" s="174" t="s">
        <v>357</v>
      </c>
      <c r="C558" s="150" t="s">
        <v>970</v>
      </c>
      <c r="D558" s="168" t="s">
        <v>971</v>
      </c>
      <c r="E558" s="150">
        <v>1</v>
      </c>
      <c r="F558" s="135" t="s">
        <v>366</v>
      </c>
    </row>
    <row r="559" spans="2:6" x14ac:dyDescent="0.35">
      <c r="B559" s="174" t="s">
        <v>357</v>
      </c>
      <c r="C559" s="150" t="s">
        <v>972</v>
      </c>
      <c r="D559" s="168" t="s">
        <v>973</v>
      </c>
      <c r="E559" s="150">
        <v>1</v>
      </c>
      <c r="F559" s="135" t="s">
        <v>366</v>
      </c>
    </row>
    <row r="560" spans="2:6" x14ac:dyDescent="0.35">
      <c r="B560" s="174" t="s">
        <v>357</v>
      </c>
      <c r="C560" s="150" t="s">
        <v>974</v>
      </c>
      <c r="D560" s="168" t="s">
        <v>975</v>
      </c>
      <c r="E560" s="150">
        <v>1</v>
      </c>
      <c r="F560" s="135" t="s">
        <v>366</v>
      </c>
    </row>
    <row r="561" spans="2:6" ht="42" x14ac:dyDescent="0.35">
      <c r="B561" s="174" t="s">
        <v>357</v>
      </c>
      <c r="C561" s="150" t="s">
        <v>976</v>
      </c>
      <c r="D561" s="168" t="s">
        <v>977</v>
      </c>
      <c r="E561" s="150">
        <v>1</v>
      </c>
      <c r="F561" s="135" t="s">
        <v>366</v>
      </c>
    </row>
    <row r="562" spans="2:6" ht="42" x14ac:dyDescent="0.35">
      <c r="B562" s="174" t="s">
        <v>357</v>
      </c>
      <c r="C562" s="150" t="s">
        <v>978</v>
      </c>
      <c r="D562" s="168" t="s">
        <v>979</v>
      </c>
      <c r="E562" s="150">
        <v>0</v>
      </c>
      <c r="F562" s="135" t="s">
        <v>363</v>
      </c>
    </row>
    <row r="563" spans="2:6" ht="28" x14ac:dyDescent="0.35">
      <c r="B563" s="174" t="s">
        <v>357</v>
      </c>
      <c r="C563" s="150" t="s">
        <v>980</v>
      </c>
      <c r="D563" s="168" t="s">
        <v>981</v>
      </c>
      <c r="E563" s="150">
        <v>0</v>
      </c>
      <c r="F563" s="135" t="s">
        <v>360</v>
      </c>
    </row>
    <row r="564" spans="2:6" ht="28" x14ac:dyDescent="0.35">
      <c r="B564" s="174" t="s">
        <v>357</v>
      </c>
      <c r="C564" s="150" t="s">
        <v>982</v>
      </c>
      <c r="D564" s="168" t="s">
        <v>983</v>
      </c>
      <c r="E564" s="150">
        <v>1</v>
      </c>
      <c r="F564" s="135" t="s">
        <v>363</v>
      </c>
    </row>
    <row r="565" spans="2:6" ht="28" x14ac:dyDescent="0.35">
      <c r="B565" s="174" t="s">
        <v>357</v>
      </c>
      <c r="C565" s="150" t="s">
        <v>984</v>
      </c>
      <c r="D565" s="168" t="s">
        <v>985</v>
      </c>
      <c r="E565" s="150">
        <v>1</v>
      </c>
      <c r="F565" s="135" t="s">
        <v>363</v>
      </c>
    </row>
    <row r="566" spans="2:6" ht="42" x14ac:dyDescent="0.35">
      <c r="B566" s="174" t="s">
        <v>357</v>
      </c>
      <c r="C566" s="150" t="s">
        <v>986</v>
      </c>
      <c r="D566" s="168" t="s">
        <v>987</v>
      </c>
      <c r="E566" s="150">
        <v>0</v>
      </c>
      <c r="F566" s="135" t="s">
        <v>363</v>
      </c>
    </row>
    <row r="567" spans="2:6" x14ac:dyDescent="0.35">
      <c r="B567" s="174" t="s">
        <v>988</v>
      </c>
      <c r="C567" s="320">
        <v>0</v>
      </c>
      <c r="D567" s="321" t="s">
        <v>334</v>
      </c>
      <c r="E567" s="320">
        <v>1</v>
      </c>
      <c r="F567" s="135"/>
    </row>
    <row r="568" spans="2:6" x14ac:dyDescent="0.35">
      <c r="B568" s="174" t="s">
        <v>988</v>
      </c>
      <c r="C568" s="320">
        <v>1</v>
      </c>
      <c r="D568" s="321" t="s">
        <v>989</v>
      </c>
      <c r="E568" s="320">
        <v>1</v>
      </c>
      <c r="F568" s="135"/>
    </row>
    <row r="569" spans="2:6" ht="28" x14ac:dyDescent="0.35">
      <c r="B569" s="174" t="s">
        <v>988</v>
      </c>
      <c r="C569" s="320">
        <v>2</v>
      </c>
      <c r="D569" s="321" t="s">
        <v>990</v>
      </c>
      <c r="E569" s="320">
        <v>1</v>
      </c>
      <c r="F569" s="135"/>
    </row>
    <row r="570" spans="2:6" x14ac:dyDescent="0.35">
      <c r="B570" s="174" t="s">
        <v>988</v>
      </c>
      <c r="C570" s="320">
        <v>3</v>
      </c>
      <c r="D570" s="321" t="s">
        <v>991</v>
      </c>
      <c r="E570" s="320">
        <v>1</v>
      </c>
      <c r="F570" s="135"/>
    </row>
    <row r="571" spans="2:6" x14ac:dyDescent="0.35">
      <c r="B571" s="174" t="s">
        <v>992</v>
      </c>
      <c r="C571" s="150">
        <v>0</v>
      </c>
      <c r="D571" s="168" t="s">
        <v>993</v>
      </c>
      <c r="E571" s="150">
        <v>1</v>
      </c>
      <c r="F571" s="135"/>
    </row>
    <row r="572" spans="2:6" x14ac:dyDescent="0.35">
      <c r="B572" s="174" t="s">
        <v>992</v>
      </c>
      <c r="C572" s="150">
        <v>1</v>
      </c>
      <c r="D572" s="168" t="s">
        <v>994</v>
      </c>
      <c r="E572" s="150">
        <v>1</v>
      </c>
      <c r="F572" s="135"/>
    </row>
    <row r="573" spans="2:6" x14ac:dyDescent="0.35">
      <c r="B573" s="174" t="s">
        <v>992</v>
      </c>
      <c r="C573" s="150">
        <v>2</v>
      </c>
      <c r="D573" s="168" t="s">
        <v>995</v>
      </c>
      <c r="E573" s="150">
        <v>1</v>
      </c>
      <c r="F573" s="135"/>
    </row>
    <row r="574" spans="2:6" x14ac:dyDescent="0.35">
      <c r="B574" s="174" t="s">
        <v>992</v>
      </c>
      <c r="C574" s="150">
        <v>3</v>
      </c>
      <c r="D574" s="168" t="s">
        <v>996</v>
      </c>
      <c r="E574" s="150">
        <v>1</v>
      </c>
      <c r="F574" s="135"/>
    </row>
    <row r="575" spans="2:6" ht="28" x14ac:dyDescent="0.35">
      <c r="B575" s="174" t="s">
        <v>992</v>
      </c>
      <c r="C575" s="150">
        <v>4</v>
      </c>
      <c r="D575" s="168" t="s">
        <v>997</v>
      </c>
      <c r="E575" s="150">
        <v>1</v>
      </c>
      <c r="F575" s="135"/>
    </row>
    <row r="576" spans="2:6" ht="42" x14ac:dyDescent="0.35">
      <c r="B576" s="174" t="s">
        <v>992</v>
      </c>
      <c r="C576" s="150">
        <v>5</v>
      </c>
      <c r="D576" s="168" t="s">
        <v>998</v>
      </c>
      <c r="E576" s="150">
        <v>1</v>
      </c>
      <c r="F576" s="135"/>
    </row>
    <row r="577" spans="2:6" x14ac:dyDescent="0.35">
      <c r="B577" s="174" t="s">
        <v>992</v>
      </c>
      <c r="C577" s="150">
        <v>6</v>
      </c>
      <c r="D577" s="168" t="s">
        <v>999</v>
      </c>
      <c r="E577" s="150">
        <v>1</v>
      </c>
      <c r="F577" s="135"/>
    </row>
    <row r="578" spans="2:6" x14ac:dyDescent="0.35">
      <c r="B578" s="174" t="s">
        <v>992</v>
      </c>
      <c r="C578" s="150">
        <v>7</v>
      </c>
      <c r="D578" s="168" t="s">
        <v>1000</v>
      </c>
      <c r="E578" s="150">
        <v>1</v>
      </c>
      <c r="F578" s="135"/>
    </row>
    <row r="579" spans="2:6" x14ac:dyDescent="0.35">
      <c r="B579" s="174" t="s">
        <v>992</v>
      </c>
      <c r="C579" s="150">
        <v>8</v>
      </c>
      <c r="D579" s="168" t="s">
        <v>1001</v>
      </c>
      <c r="E579" s="150">
        <v>1</v>
      </c>
      <c r="F579" s="135"/>
    </row>
    <row r="580" spans="2:6" ht="28" x14ac:dyDescent="0.35">
      <c r="B580" s="174" t="s">
        <v>992</v>
      </c>
      <c r="C580" s="150">
        <v>9</v>
      </c>
      <c r="D580" s="168" t="s">
        <v>1002</v>
      </c>
      <c r="E580" s="150">
        <v>1</v>
      </c>
      <c r="F580" s="135"/>
    </row>
    <row r="581" spans="2:6" x14ac:dyDescent="0.35">
      <c r="B581" s="174" t="s">
        <v>992</v>
      </c>
      <c r="C581" s="150">
        <v>10</v>
      </c>
      <c r="D581" s="168" t="s">
        <v>1003</v>
      </c>
      <c r="E581" s="150">
        <v>1</v>
      </c>
      <c r="F581" s="135"/>
    </row>
    <row r="582" spans="2:6" x14ac:dyDescent="0.35">
      <c r="B582" s="174" t="s">
        <v>992</v>
      </c>
      <c r="C582" s="150">
        <v>11</v>
      </c>
      <c r="D582" s="168" t="s">
        <v>1004</v>
      </c>
      <c r="E582" s="150">
        <v>1</v>
      </c>
      <c r="F582" s="135"/>
    </row>
    <row r="583" spans="2:6" x14ac:dyDescent="0.35">
      <c r="B583" s="174" t="s">
        <v>992</v>
      </c>
      <c r="C583" s="150">
        <v>12</v>
      </c>
      <c r="D583" s="168" t="s">
        <v>1005</v>
      </c>
      <c r="E583" s="150">
        <v>1</v>
      </c>
      <c r="F583" s="135"/>
    </row>
    <row r="584" spans="2:6" x14ac:dyDescent="0.35">
      <c r="B584" s="174" t="s">
        <v>992</v>
      </c>
      <c r="C584" s="150">
        <v>13</v>
      </c>
      <c r="D584" s="168" t="s">
        <v>1006</v>
      </c>
      <c r="E584" s="150">
        <v>1</v>
      </c>
      <c r="F584" s="135"/>
    </row>
    <row r="585" spans="2:6" x14ac:dyDescent="0.35">
      <c r="B585" s="174" t="s">
        <v>992</v>
      </c>
      <c r="C585" s="150">
        <v>14</v>
      </c>
      <c r="D585" s="168" t="s">
        <v>1007</v>
      </c>
      <c r="E585" s="150">
        <v>1</v>
      </c>
      <c r="F585" s="135"/>
    </row>
    <row r="586" spans="2:6" x14ac:dyDescent="0.35">
      <c r="B586" s="174" t="s">
        <v>992</v>
      </c>
      <c r="C586" s="150">
        <v>15</v>
      </c>
      <c r="D586" s="168" t="s">
        <v>1008</v>
      </c>
      <c r="E586" s="150">
        <v>1</v>
      </c>
      <c r="F586" s="135"/>
    </row>
    <row r="587" spans="2:6" x14ac:dyDescent="0.35">
      <c r="B587" s="174" t="s">
        <v>992</v>
      </c>
      <c r="C587" s="150">
        <v>16</v>
      </c>
      <c r="D587" s="168" t="s">
        <v>1009</v>
      </c>
      <c r="E587" s="150">
        <v>1</v>
      </c>
      <c r="F587" s="135"/>
    </row>
    <row r="588" spans="2:6" x14ac:dyDescent="0.35">
      <c r="B588" s="174" t="s">
        <v>992</v>
      </c>
      <c r="C588" s="150">
        <v>17</v>
      </c>
      <c r="D588" s="168" t="s">
        <v>1010</v>
      </c>
      <c r="E588" s="150">
        <v>1</v>
      </c>
      <c r="F588" s="135"/>
    </row>
    <row r="589" spans="2:6" ht="28" x14ac:dyDescent="0.35">
      <c r="B589" s="174" t="s">
        <v>992</v>
      </c>
      <c r="C589" s="150">
        <v>18</v>
      </c>
      <c r="D589" s="168" t="s">
        <v>1011</v>
      </c>
      <c r="E589" s="150">
        <v>1</v>
      </c>
      <c r="F589" s="135"/>
    </row>
    <row r="590" spans="2:6" x14ac:dyDescent="0.35">
      <c r="B590" s="174" t="s">
        <v>992</v>
      </c>
      <c r="C590" s="150">
        <v>19</v>
      </c>
      <c r="D590" s="168" t="s">
        <v>1012</v>
      </c>
      <c r="E590" s="150">
        <v>1</v>
      </c>
      <c r="F590" s="135"/>
    </row>
    <row r="591" spans="2:6" x14ac:dyDescent="0.35">
      <c r="B591" s="174" t="s">
        <v>992</v>
      </c>
      <c r="C591" s="150">
        <v>20</v>
      </c>
      <c r="D591" s="168" t="s">
        <v>1013</v>
      </c>
      <c r="E591" s="150">
        <v>1</v>
      </c>
      <c r="F591" s="135"/>
    </row>
    <row r="592" spans="2:6" x14ac:dyDescent="0.35">
      <c r="B592" s="174" t="s">
        <v>1014</v>
      </c>
      <c r="C592" s="320">
        <v>0</v>
      </c>
      <c r="D592" s="321" t="s">
        <v>342</v>
      </c>
      <c r="E592" s="320">
        <v>1</v>
      </c>
      <c r="F592" s="135"/>
    </row>
    <row r="593" spans="2:6" ht="28" x14ac:dyDescent="0.35">
      <c r="B593" s="174" t="s">
        <v>1014</v>
      </c>
      <c r="C593" s="320">
        <v>1</v>
      </c>
      <c r="D593" s="321" t="s">
        <v>1015</v>
      </c>
      <c r="E593" s="320">
        <v>1</v>
      </c>
      <c r="F593" s="135"/>
    </row>
    <row r="594" spans="2:6" ht="28" x14ac:dyDescent="0.35">
      <c r="B594" s="174" t="s">
        <v>1014</v>
      </c>
      <c r="C594" s="320">
        <v>2</v>
      </c>
      <c r="D594" s="321" t="s">
        <v>1016</v>
      </c>
      <c r="E594" s="320">
        <v>1</v>
      </c>
      <c r="F594" s="135"/>
    </row>
    <row r="595" spans="2:6" ht="126" x14ac:dyDescent="0.35">
      <c r="B595" s="174" t="s">
        <v>1017</v>
      </c>
      <c r="C595" s="150">
        <v>1</v>
      </c>
      <c r="D595" s="168" t="s">
        <v>1018</v>
      </c>
      <c r="E595" s="150">
        <v>1</v>
      </c>
      <c r="F595" s="135" t="s">
        <v>1019</v>
      </c>
    </row>
    <row r="596" spans="2:6" ht="98" x14ac:dyDescent="0.35">
      <c r="B596" s="174" t="s">
        <v>1017</v>
      </c>
      <c r="C596" s="150">
        <v>2</v>
      </c>
      <c r="D596" s="168" t="s">
        <v>1020</v>
      </c>
      <c r="E596" s="150">
        <v>1</v>
      </c>
      <c r="F596" s="135" t="s">
        <v>1021</v>
      </c>
    </row>
    <row r="597" spans="2:6" ht="28" x14ac:dyDescent="0.35">
      <c r="B597" s="174" t="s">
        <v>1017</v>
      </c>
      <c r="C597" s="150">
        <v>3</v>
      </c>
      <c r="D597" s="168" t="s">
        <v>1022</v>
      </c>
      <c r="E597" s="150">
        <v>1</v>
      </c>
      <c r="F597" s="135" t="s">
        <v>1023</v>
      </c>
    </row>
    <row r="598" spans="2:6" ht="28" x14ac:dyDescent="0.35">
      <c r="B598" s="174" t="s">
        <v>1017</v>
      </c>
      <c r="C598" s="150">
        <v>4</v>
      </c>
      <c r="D598" s="168" t="s">
        <v>1024</v>
      </c>
      <c r="E598" s="150">
        <v>1</v>
      </c>
      <c r="F598" s="135" t="s">
        <v>1025</v>
      </c>
    </row>
    <row r="599" spans="2:6" ht="28" x14ac:dyDescent="0.35">
      <c r="B599" s="174" t="s">
        <v>1017</v>
      </c>
      <c r="C599" s="150">
        <v>5</v>
      </c>
      <c r="D599" s="168" t="s">
        <v>1026</v>
      </c>
      <c r="E599" s="150">
        <v>1</v>
      </c>
      <c r="F599" s="135" t="s">
        <v>1027</v>
      </c>
    </row>
    <row r="600" spans="2:6" ht="28" x14ac:dyDescent="0.35">
      <c r="B600" s="174" t="s">
        <v>1017</v>
      </c>
      <c r="C600" s="150">
        <v>6</v>
      </c>
      <c r="D600" s="168" t="s">
        <v>1028</v>
      </c>
      <c r="E600" s="150">
        <v>1</v>
      </c>
      <c r="F600" s="135" t="s">
        <v>1029</v>
      </c>
    </row>
    <row r="601" spans="2:6" ht="28" x14ac:dyDescent="0.35">
      <c r="B601" s="174" t="s">
        <v>1017</v>
      </c>
      <c r="C601" s="150">
        <v>7</v>
      </c>
      <c r="D601" s="168" t="s">
        <v>1030</v>
      </c>
      <c r="E601" s="150">
        <v>1</v>
      </c>
      <c r="F601" s="135" t="s">
        <v>1031</v>
      </c>
    </row>
    <row r="602" spans="2:6" ht="28" x14ac:dyDescent="0.35">
      <c r="B602" s="174" t="s">
        <v>1017</v>
      </c>
      <c r="C602" s="150">
        <v>8</v>
      </c>
      <c r="D602" s="168" t="s">
        <v>1032</v>
      </c>
      <c r="E602" s="150">
        <v>1</v>
      </c>
      <c r="F602" s="135" t="s">
        <v>1033</v>
      </c>
    </row>
    <row r="603" spans="2:6" ht="42" x14ac:dyDescent="0.35">
      <c r="B603" s="174" t="s">
        <v>1017</v>
      </c>
      <c r="C603" s="150">
        <v>9</v>
      </c>
      <c r="D603" s="168" t="s">
        <v>1034</v>
      </c>
      <c r="E603" s="150">
        <v>1</v>
      </c>
      <c r="F603" s="135" t="s">
        <v>1035</v>
      </c>
    </row>
    <row r="604" spans="2:6" ht="28" x14ac:dyDescent="0.35">
      <c r="B604" s="174" t="s">
        <v>1017</v>
      </c>
      <c r="C604" s="150">
        <v>10</v>
      </c>
      <c r="D604" s="168" t="s">
        <v>1036</v>
      </c>
      <c r="E604" s="150">
        <v>1</v>
      </c>
      <c r="F604" s="135" t="s">
        <v>1037</v>
      </c>
    </row>
    <row r="605" spans="2:6" ht="42" x14ac:dyDescent="0.35">
      <c r="B605" s="174" t="s">
        <v>1017</v>
      </c>
      <c r="C605" s="150">
        <v>11</v>
      </c>
      <c r="D605" s="168" t="s">
        <v>1038</v>
      </c>
      <c r="E605" s="150">
        <v>1</v>
      </c>
      <c r="F605" s="135" t="s">
        <v>1039</v>
      </c>
    </row>
    <row r="606" spans="2:6" ht="28" x14ac:dyDescent="0.35">
      <c r="B606" s="174" t="s">
        <v>1017</v>
      </c>
      <c r="C606" s="150">
        <v>12</v>
      </c>
      <c r="D606" s="168" t="s">
        <v>1040</v>
      </c>
      <c r="E606" s="150">
        <v>1</v>
      </c>
      <c r="F606" s="135" t="s">
        <v>1041</v>
      </c>
    </row>
    <row r="607" spans="2:6" ht="28" x14ac:dyDescent="0.35">
      <c r="B607" s="174" t="s">
        <v>1017</v>
      </c>
      <c r="C607" s="150">
        <v>13</v>
      </c>
      <c r="D607" s="168" t="s">
        <v>1042</v>
      </c>
      <c r="E607" s="150">
        <v>1</v>
      </c>
      <c r="F607" s="135" t="s">
        <v>1043</v>
      </c>
    </row>
    <row r="608" spans="2:6" ht="28" x14ac:dyDescent="0.35">
      <c r="B608" s="174" t="s">
        <v>1017</v>
      </c>
      <c r="C608" s="150">
        <v>14</v>
      </c>
      <c r="D608" s="168" t="s">
        <v>1044</v>
      </c>
      <c r="E608" s="150">
        <v>1</v>
      </c>
      <c r="F608" s="135" t="s">
        <v>1045</v>
      </c>
    </row>
    <row r="609" spans="2:7" ht="28" x14ac:dyDescent="0.35">
      <c r="B609" s="174" t="s">
        <v>1017</v>
      </c>
      <c r="C609" s="150">
        <v>15</v>
      </c>
      <c r="D609" s="168" t="s">
        <v>1046</v>
      </c>
      <c r="E609" s="150">
        <v>1</v>
      </c>
      <c r="F609" s="135" t="s">
        <v>1047</v>
      </c>
    </row>
    <row r="610" spans="2:7" ht="28" x14ac:dyDescent="0.35">
      <c r="B610" s="174" t="s">
        <v>1017</v>
      </c>
      <c r="C610" s="150">
        <v>16</v>
      </c>
      <c r="D610" s="168" t="s">
        <v>1048</v>
      </c>
      <c r="E610" s="150">
        <v>1</v>
      </c>
      <c r="F610" s="135" t="s">
        <v>1049</v>
      </c>
    </row>
    <row r="611" spans="2:7" ht="70" x14ac:dyDescent="0.35">
      <c r="B611" s="174" t="s">
        <v>1017</v>
      </c>
      <c r="C611" s="150">
        <v>17</v>
      </c>
      <c r="D611" s="168" t="s">
        <v>1050</v>
      </c>
      <c r="E611" s="150">
        <v>1</v>
      </c>
      <c r="F611" s="135" t="s">
        <v>1051</v>
      </c>
    </row>
    <row r="612" spans="2:7" x14ac:dyDescent="0.35">
      <c r="B612" s="174" t="s">
        <v>1017</v>
      </c>
      <c r="C612" s="150">
        <v>18</v>
      </c>
      <c r="D612" s="168" t="s">
        <v>1052</v>
      </c>
      <c r="E612" s="150">
        <v>1</v>
      </c>
      <c r="F612" s="135" t="s">
        <v>1053</v>
      </c>
    </row>
    <row r="613" spans="2:7" ht="84" x14ac:dyDescent="0.35">
      <c r="B613" s="174" t="s">
        <v>1017</v>
      </c>
      <c r="C613" s="150">
        <v>19</v>
      </c>
      <c r="D613" s="168" t="s">
        <v>1054</v>
      </c>
      <c r="E613" s="150">
        <v>1</v>
      </c>
      <c r="F613" s="135" t="s">
        <v>1055</v>
      </c>
    </row>
    <row r="614" spans="2:7" ht="28" x14ac:dyDescent="0.35">
      <c r="B614" s="174" t="s">
        <v>1056</v>
      </c>
      <c r="C614" s="320">
        <v>0</v>
      </c>
      <c r="D614" s="321" t="s">
        <v>1057</v>
      </c>
      <c r="E614" s="320">
        <v>1</v>
      </c>
      <c r="F614" s="329" t="s">
        <v>1058</v>
      </c>
      <c r="G614" s="111" t="s">
        <v>1059</v>
      </c>
    </row>
    <row r="615" spans="2:7" ht="42" x14ac:dyDescent="0.35">
      <c r="B615" s="174" t="s">
        <v>1056</v>
      </c>
      <c r="C615" s="320">
        <v>1</v>
      </c>
      <c r="D615" s="321" t="s">
        <v>1060</v>
      </c>
      <c r="E615" s="320">
        <v>1</v>
      </c>
      <c r="F615" s="329" t="s">
        <v>1061</v>
      </c>
      <c r="G615" s="111" t="s">
        <v>1059</v>
      </c>
    </row>
    <row r="616" spans="2:7" ht="42" x14ac:dyDescent="0.35">
      <c r="B616" s="174" t="s">
        <v>1056</v>
      </c>
      <c r="C616" s="320">
        <v>2</v>
      </c>
      <c r="D616" s="321" t="s">
        <v>1062</v>
      </c>
      <c r="E616" s="320">
        <v>1</v>
      </c>
      <c r="F616" s="329" t="s">
        <v>1063</v>
      </c>
      <c r="G616" s="111" t="s">
        <v>1059</v>
      </c>
    </row>
    <row r="617" spans="2:7" x14ac:dyDescent="0.35">
      <c r="B617" s="174" t="s">
        <v>1064</v>
      </c>
      <c r="C617" s="320">
        <v>0</v>
      </c>
      <c r="D617" s="321" t="s">
        <v>1065</v>
      </c>
      <c r="E617" s="320">
        <v>1</v>
      </c>
      <c r="F617" s="330" t="s">
        <v>342</v>
      </c>
      <c r="G617" s="319" t="s">
        <v>1059</v>
      </c>
    </row>
    <row r="618" spans="2:7" x14ac:dyDescent="0.35">
      <c r="B618" s="174" t="s">
        <v>1064</v>
      </c>
      <c r="C618" s="320">
        <v>1</v>
      </c>
      <c r="D618" s="321" t="s">
        <v>1066</v>
      </c>
      <c r="E618" s="320">
        <v>1</v>
      </c>
      <c r="F618" s="330" t="s">
        <v>1067</v>
      </c>
      <c r="G618" s="319" t="s">
        <v>1059</v>
      </c>
    </row>
    <row r="619" spans="2:7" x14ac:dyDescent="0.35">
      <c r="B619" s="174" t="s">
        <v>1064</v>
      </c>
      <c r="C619" s="320">
        <v>2</v>
      </c>
      <c r="D619" s="321" t="s">
        <v>1068</v>
      </c>
      <c r="E619" s="320">
        <v>1</v>
      </c>
      <c r="F619" s="330" t="s">
        <v>1069</v>
      </c>
      <c r="G619" s="319" t="s">
        <v>1059</v>
      </c>
    </row>
    <row r="620" spans="2:7" x14ac:dyDescent="0.35">
      <c r="B620" s="174" t="s">
        <v>1064</v>
      </c>
      <c r="C620" s="320">
        <v>3</v>
      </c>
      <c r="D620" s="321" t="s">
        <v>1070</v>
      </c>
      <c r="E620" s="320">
        <v>1</v>
      </c>
      <c r="F620" s="330" t="s">
        <v>1071</v>
      </c>
      <c r="G620" s="319" t="s">
        <v>1059</v>
      </c>
    </row>
    <row r="621" spans="2:7" x14ac:dyDescent="0.35">
      <c r="B621" s="174" t="s">
        <v>1064</v>
      </c>
      <c r="C621" s="320">
        <v>4</v>
      </c>
      <c r="D621" s="321" t="s">
        <v>710</v>
      </c>
      <c r="E621" s="320">
        <v>1</v>
      </c>
      <c r="F621" s="330" t="s">
        <v>1072</v>
      </c>
      <c r="G621" s="319" t="s">
        <v>1059</v>
      </c>
    </row>
    <row r="622" spans="2:7" x14ac:dyDescent="0.35">
      <c r="B622" s="174" t="s">
        <v>1064</v>
      </c>
      <c r="C622" s="320">
        <v>5</v>
      </c>
      <c r="D622" s="321" t="s">
        <v>1073</v>
      </c>
      <c r="E622" s="320">
        <v>1</v>
      </c>
      <c r="F622" s="330" t="s">
        <v>1074</v>
      </c>
      <c r="G622" s="319" t="s">
        <v>1059</v>
      </c>
    </row>
    <row r="623" spans="2:7" x14ac:dyDescent="0.35">
      <c r="B623" s="174" t="s">
        <v>1064</v>
      </c>
      <c r="C623" s="320">
        <v>6</v>
      </c>
      <c r="D623" s="321" t="s">
        <v>1075</v>
      </c>
      <c r="E623" s="320">
        <v>1</v>
      </c>
      <c r="F623" s="330" t="s">
        <v>1076</v>
      </c>
      <c r="G623" s="319" t="s">
        <v>1059</v>
      </c>
    </row>
    <row r="624" spans="2:7" x14ac:dyDescent="0.35">
      <c r="B624" s="174" t="s">
        <v>1064</v>
      </c>
      <c r="C624" s="320">
        <v>7</v>
      </c>
      <c r="D624" s="321" t="s">
        <v>1077</v>
      </c>
      <c r="E624" s="320">
        <v>1</v>
      </c>
      <c r="F624" s="330" t="s">
        <v>1078</v>
      </c>
      <c r="G624" s="319" t="s">
        <v>1059</v>
      </c>
    </row>
    <row r="625" spans="2:7" x14ac:dyDescent="0.35">
      <c r="B625" s="174" t="s">
        <v>1079</v>
      </c>
      <c r="C625" s="320">
        <v>1</v>
      </c>
      <c r="D625" s="321" t="s">
        <v>1080</v>
      </c>
      <c r="E625" s="320">
        <v>1</v>
      </c>
      <c r="F625" s="135"/>
      <c r="G625" s="111" t="s">
        <v>1059</v>
      </c>
    </row>
    <row r="626" spans="2:7" x14ac:dyDescent="0.35">
      <c r="B626" s="174" t="s">
        <v>1079</v>
      </c>
      <c r="C626" s="320">
        <v>2</v>
      </c>
      <c r="D626" s="321" t="s">
        <v>1081</v>
      </c>
      <c r="E626" s="320">
        <v>1</v>
      </c>
      <c r="F626" s="135"/>
      <c r="G626" s="111" t="s">
        <v>1059</v>
      </c>
    </row>
    <row r="627" spans="2:7" x14ac:dyDescent="0.35">
      <c r="B627" s="174" t="s">
        <v>1079</v>
      </c>
      <c r="C627" s="320">
        <v>3</v>
      </c>
      <c r="D627" s="321" t="s">
        <v>1082</v>
      </c>
      <c r="E627" s="320">
        <v>1</v>
      </c>
      <c r="F627" s="135"/>
      <c r="G627" s="111" t="s">
        <v>1059</v>
      </c>
    </row>
    <row r="628" spans="2:7" ht="238" x14ac:dyDescent="0.35">
      <c r="B628" s="174" t="s">
        <v>1083</v>
      </c>
      <c r="C628" s="320">
        <v>1</v>
      </c>
      <c r="D628" s="321" t="s">
        <v>1084</v>
      </c>
      <c r="E628" s="320">
        <v>1</v>
      </c>
      <c r="F628" s="135" t="s">
        <v>1085</v>
      </c>
    </row>
    <row r="629" spans="2:7" ht="238" x14ac:dyDescent="0.35">
      <c r="B629" s="174" t="s">
        <v>1083</v>
      </c>
      <c r="C629" s="320">
        <v>2</v>
      </c>
      <c r="D629" s="321" t="s">
        <v>1086</v>
      </c>
      <c r="E629" s="320">
        <v>1</v>
      </c>
      <c r="F629" s="135" t="s">
        <v>1087</v>
      </c>
    </row>
    <row r="630" spans="2:7" ht="409.5" x14ac:dyDescent="0.35">
      <c r="B630" s="174" t="s">
        <v>1083</v>
      </c>
      <c r="C630" s="320">
        <v>3</v>
      </c>
      <c r="D630" s="321" t="s">
        <v>1088</v>
      </c>
      <c r="E630" s="320">
        <v>1</v>
      </c>
      <c r="F630" s="135" t="s">
        <v>1089</v>
      </c>
    </row>
    <row r="631" spans="2:7" ht="409.5" x14ac:dyDescent="0.35">
      <c r="B631" s="174" t="s">
        <v>1083</v>
      </c>
      <c r="C631" s="320">
        <v>4</v>
      </c>
      <c r="D631" s="321" t="s">
        <v>1090</v>
      </c>
      <c r="E631" s="320">
        <v>1</v>
      </c>
      <c r="F631" s="135" t="s">
        <v>1091</v>
      </c>
    </row>
    <row r="632" spans="2:7" ht="210" x14ac:dyDescent="0.35">
      <c r="B632" s="174" t="s">
        <v>1083</v>
      </c>
      <c r="C632" s="320">
        <v>5</v>
      </c>
      <c r="D632" s="321" t="s">
        <v>1092</v>
      </c>
      <c r="E632" s="320">
        <v>1</v>
      </c>
      <c r="F632" s="135" t="s">
        <v>1093</v>
      </c>
    </row>
    <row r="633" spans="2:7" ht="409.5" x14ac:dyDescent="0.35">
      <c r="B633" s="174" t="s">
        <v>1083</v>
      </c>
      <c r="C633" s="320">
        <v>6</v>
      </c>
      <c r="D633" s="321" t="s">
        <v>1094</v>
      </c>
      <c r="E633" s="320">
        <v>1</v>
      </c>
      <c r="F633" s="135" t="s">
        <v>1095</v>
      </c>
    </row>
    <row r="634" spans="2:7" ht="154" x14ac:dyDescent="0.35">
      <c r="B634" s="174" t="s">
        <v>1083</v>
      </c>
      <c r="C634" s="320">
        <v>7</v>
      </c>
      <c r="D634" s="321" t="s">
        <v>1096</v>
      </c>
      <c r="E634" s="320">
        <v>1</v>
      </c>
      <c r="F634" s="135" t="s">
        <v>1097</v>
      </c>
    </row>
    <row r="635" spans="2:7" ht="238" x14ac:dyDescent="0.35">
      <c r="B635" s="174" t="s">
        <v>1083</v>
      </c>
      <c r="C635" s="320">
        <v>8</v>
      </c>
      <c r="D635" s="321" t="s">
        <v>1098</v>
      </c>
      <c r="E635" s="320">
        <v>1</v>
      </c>
      <c r="F635" s="135" t="s">
        <v>1099</v>
      </c>
    </row>
    <row r="636" spans="2:7" ht="364" x14ac:dyDescent="0.35">
      <c r="B636" s="174" t="s">
        <v>1083</v>
      </c>
      <c r="C636" s="320">
        <v>9</v>
      </c>
      <c r="D636" s="321" t="s">
        <v>1100</v>
      </c>
      <c r="E636" s="320">
        <v>1</v>
      </c>
      <c r="F636" s="135" t="s">
        <v>1101</v>
      </c>
    </row>
    <row r="637" spans="2:7" x14ac:dyDescent="0.35">
      <c r="B637" s="174" t="s">
        <v>1102</v>
      </c>
      <c r="C637" s="320">
        <v>1</v>
      </c>
      <c r="D637" s="321" t="s">
        <v>1103</v>
      </c>
      <c r="E637" s="150">
        <v>1</v>
      </c>
      <c r="F637" s="149" t="s">
        <v>1104</v>
      </c>
    </row>
    <row r="638" spans="2:7" x14ac:dyDescent="0.35">
      <c r="B638" s="174" t="s">
        <v>1102</v>
      </c>
      <c r="C638" s="150">
        <v>2</v>
      </c>
      <c r="D638" s="168" t="s">
        <v>155</v>
      </c>
      <c r="E638" s="150">
        <v>1</v>
      </c>
      <c r="F638" s="149" t="s">
        <v>155</v>
      </c>
    </row>
    <row r="639" spans="2:7" x14ac:dyDescent="0.35">
      <c r="B639" s="174" t="s">
        <v>1102</v>
      </c>
      <c r="C639" s="150">
        <v>3</v>
      </c>
      <c r="D639" s="168" t="s">
        <v>1105</v>
      </c>
      <c r="E639" s="150">
        <v>1</v>
      </c>
      <c r="F639" s="149" t="s">
        <v>1105</v>
      </c>
    </row>
    <row r="640" spans="2:7" x14ac:dyDescent="0.35">
      <c r="B640" s="174" t="s">
        <v>1102</v>
      </c>
      <c r="C640" s="150">
        <v>4</v>
      </c>
      <c r="D640" s="168" t="s">
        <v>1106</v>
      </c>
      <c r="E640" s="150">
        <v>1</v>
      </c>
      <c r="F640" s="149" t="s">
        <v>1106</v>
      </c>
    </row>
    <row r="641" spans="2:6" x14ac:dyDescent="0.35">
      <c r="B641" s="174" t="s">
        <v>1102</v>
      </c>
      <c r="C641" s="150">
        <v>5</v>
      </c>
      <c r="D641" s="168" t="s">
        <v>1107</v>
      </c>
      <c r="E641" s="150">
        <v>1</v>
      </c>
      <c r="F641" s="149" t="s">
        <v>1107</v>
      </c>
    </row>
    <row r="642" spans="2:6" x14ac:dyDescent="0.35">
      <c r="B642" s="174" t="s">
        <v>1102</v>
      </c>
      <c r="C642" s="150">
        <v>6</v>
      </c>
      <c r="D642" s="168" t="s">
        <v>1108</v>
      </c>
      <c r="E642" s="150">
        <v>1</v>
      </c>
      <c r="F642" s="149" t="s">
        <v>1108</v>
      </c>
    </row>
    <row r="643" spans="2:6" ht="42" x14ac:dyDescent="0.35">
      <c r="B643" s="174" t="s">
        <v>1102</v>
      </c>
      <c r="C643" s="150">
        <v>7</v>
      </c>
      <c r="D643" s="168" t="s">
        <v>1109</v>
      </c>
      <c r="E643" s="150">
        <v>1</v>
      </c>
      <c r="F643" s="149" t="s">
        <v>1110</v>
      </c>
    </row>
    <row r="644" spans="2:6" ht="28" x14ac:dyDescent="0.35">
      <c r="B644" s="174" t="s">
        <v>1102</v>
      </c>
      <c r="C644" s="150">
        <v>8</v>
      </c>
      <c r="D644" s="168" t="s">
        <v>1111</v>
      </c>
      <c r="E644" s="150">
        <v>1</v>
      </c>
      <c r="F644" s="149" t="s">
        <v>1111</v>
      </c>
    </row>
    <row r="645" spans="2:6" x14ac:dyDescent="0.35">
      <c r="B645" s="174" t="s">
        <v>1102</v>
      </c>
      <c r="C645" s="150">
        <v>14</v>
      </c>
      <c r="D645" s="168" t="s">
        <v>1112</v>
      </c>
      <c r="E645" s="150">
        <v>1</v>
      </c>
      <c r="F645" s="149" t="s">
        <v>1113</v>
      </c>
    </row>
    <row r="646" spans="2:6" x14ac:dyDescent="0.35">
      <c r="B646" s="174" t="s">
        <v>1102</v>
      </c>
      <c r="C646" s="150">
        <v>33</v>
      </c>
      <c r="D646" s="168" t="s">
        <v>1114</v>
      </c>
      <c r="E646" s="150">
        <v>1</v>
      </c>
      <c r="F646" s="149" t="s">
        <v>1114</v>
      </c>
    </row>
    <row r="647" spans="2:6" x14ac:dyDescent="0.35">
      <c r="B647" s="174" t="s">
        <v>1102</v>
      </c>
      <c r="C647" s="320">
        <v>34</v>
      </c>
      <c r="D647" s="321" t="s">
        <v>1115</v>
      </c>
      <c r="E647" s="150">
        <v>1</v>
      </c>
      <c r="F647" s="330" t="s">
        <v>1115</v>
      </c>
    </row>
    <row r="648" spans="2:6" x14ac:dyDescent="0.35">
      <c r="B648" s="174" t="s">
        <v>1102</v>
      </c>
      <c r="C648" s="320">
        <v>35</v>
      </c>
      <c r="D648" s="321" t="s">
        <v>1116</v>
      </c>
      <c r="E648" s="150">
        <v>1</v>
      </c>
      <c r="F648" s="330" t="s">
        <v>1116</v>
      </c>
    </row>
    <row r="649" spans="2:6" x14ac:dyDescent="0.35">
      <c r="B649" s="174" t="s">
        <v>1117</v>
      </c>
      <c r="C649" s="150">
        <v>1</v>
      </c>
      <c r="D649" s="168" t="s">
        <v>1118</v>
      </c>
      <c r="E649" s="150">
        <v>1</v>
      </c>
      <c r="F649" s="135" t="s">
        <v>1119</v>
      </c>
    </row>
    <row r="650" spans="2:6" ht="28" x14ac:dyDescent="0.35">
      <c r="B650" s="174" t="s">
        <v>1117</v>
      </c>
      <c r="C650" s="150">
        <v>2</v>
      </c>
      <c r="D650" s="168" t="s">
        <v>1120</v>
      </c>
      <c r="E650" s="150">
        <v>1</v>
      </c>
      <c r="F650" s="135" t="s">
        <v>1121</v>
      </c>
    </row>
    <row r="651" spans="2:6" ht="28" x14ac:dyDescent="0.35">
      <c r="B651" s="174" t="s">
        <v>1117</v>
      </c>
      <c r="C651" s="150">
        <v>3</v>
      </c>
      <c r="D651" s="168" t="s">
        <v>1122</v>
      </c>
      <c r="E651" s="150">
        <v>1</v>
      </c>
      <c r="F651" s="135" t="s">
        <v>1123</v>
      </c>
    </row>
    <row r="652" spans="2:6" x14ac:dyDescent="0.35">
      <c r="B652" s="174" t="s">
        <v>1117</v>
      </c>
      <c r="C652" s="150">
        <v>4</v>
      </c>
      <c r="D652" s="168" t="s">
        <v>1124</v>
      </c>
      <c r="E652" s="150">
        <v>1</v>
      </c>
      <c r="F652" s="135" t="s">
        <v>1125</v>
      </c>
    </row>
    <row r="653" spans="2:6" ht="70" x14ac:dyDescent="0.35">
      <c r="B653" s="174" t="s">
        <v>1117</v>
      </c>
      <c r="C653" s="150">
        <v>5</v>
      </c>
      <c r="D653" s="168" t="s">
        <v>1126</v>
      </c>
      <c r="E653" s="150">
        <v>1</v>
      </c>
      <c r="F653" s="135" t="s">
        <v>1127</v>
      </c>
    </row>
    <row r="654" spans="2:6" ht="70" x14ac:dyDescent="0.35">
      <c r="B654" s="174" t="s">
        <v>1117</v>
      </c>
      <c r="C654" s="150">
        <v>6</v>
      </c>
      <c r="D654" s="168" t="s">
        <v>1128</v>
      </c>
      <c r="E654" s="150">
        <v>1</v>
      </c>
      <c r="F654" s="135" t="s">
        <v>1129</v>
      </c>
    </row>
    <row r="655" spans="2:6" x14ac:dyDescent="0.35">
      <c r="B655" s="174" t="s">
        <v>1130</v>
      </c>
      <c r="C655" s="320">
        <v>0</v>
      </c>
      <c r="D655" s="321" t="s">
        <v>1131</v>
      </c>
      <c r="E655" s="320">
        <v>1</v>
      </c>
      <c r="F655" s="135"/>
    </row>
    <row r="656" spans="2:6" x14ac:dyDescent="0.35">
      <c r="B656" s="174" t="s">
        <v>1130</v>
      </c>
      <c r="C656" s="320">
        <v>1</v>
      </c>
      <c r="D656" s="321" t="s">
        <v>1132</v>
      </c>
      <c r="E656" s="320">
        <v>1</v>
      </c>
      <c r="F656" s="135"/>
    </row>
    <row r="657" spans="2:6" x14ac:dyDescent="0.35">
      <c r="B657" s="174" t="s">
        <v>1130</v>
      </c>
      <c r="C657" s="320">
        <v>2</v>
      </c>
      <c r="D657" s="321" t="s">
        <v>1133</v>
      </c>
      <c r="E657" s="320">
        <v>1</v>
      </c>
      <c r="F657" s="135"/>
    </row>
    <row r="658" spans="2:6" x14ac:dyDescent="0.35">
      <c r="B658" s="174" t="s">
        <v>1130</v>
      </c>
      <c r="C658" s="320">
        <v>3</v>
      </c>
      <c r="D658" s="321" t="s">
        <v>1134</v>
      </c>
      <c r="E658" s="320">
        <v>1</v>
      </c>
      <c r="F658" s="135"/>
    </row>
    <row r="659" spans="2:6" x14ac:dyDescent="0.35">
      <c r="B659" s="174" t="s">
        <v>1130</v>
      </c>
      <c r="C659" s="320">
        <v>4</v>
      </c>
      <c r="D659" s="321" t="s">
        <v>1135</v>
      </c>
      <c r="E659" s="320">
        <v>1</v>
      </c>
      <c r="F659" s="135"/>
    </row>
    <row r="660" spans="2:6" x14ac:dyDescent="0.35">
      <c r="B660" s="174" t="s">
        <v>1130</v>
      </c>
      <c r="C660" s="320">
        <v>5</v>
      </c>
      <c r="D660" s="321" t="s">
        <v>1136</v>
      </c>
      <c r="E660" s="320">
        <v>1</v>
      </c>
      <c r="F660" s="135"/>
    </row>
    <row r="661" spans="2:6" x14ac:dyDescent="0.35">
      <c r="B661" s="174" t="s">
        <v>1130</v>
      </c>
      <c r="C661" s="320">
        <v>6</v>
      </c>
      <c r="D661" s="321" t="s">
        <v>1137</v>
      </c>
      <c r="E661" s="320">
        <v>1</v>
      </c>
      <c r="F661" s="135"/>
    </row>
    <row r="662" spans="2:6" x14ac:dyDescent="0.35">
      <c r="B662" s="174" t="s">
        <v>1130</v>
      </c>
      <c r="C662" s="320">
        <v>7</v>
      </c>
      <c r="D662" s="321" t="s">
        <v>1138</v>
      </c>
      <c r="E662" s="320">
        <v>1</v>
      </c>
      <c r="F662" s="135"/>
    </row>
    <row r="663" spans="2:6" x14ac:dyDescent="0.35">
      <c r="B663" s="174" t="s">
        <v>1130</v>
      </c>
      <c r="C663" s="320">
        <v>8</v>
      </c>
      <c r="D663" s="321" t="s">
        <v>1139</v>
      </c>
      <c r="E663" s="320">
        <v>1</v>
      </c>
      <c r="F663" s="135"/>
    </row>
    <row r="664" spans="2:6" x14ac:dyDescent="0.35">
      <c r="B664" s="174" t="s">
        <v>1130</v>
      </c>
      <c r="C664" s="320">
        <v>9</v>
      </c>
      <c r="D664" s="321" t="s">
        <v>1140</v>
      </c>
      <c r="E664" s="320">
        <v>1</v>
      </c>
      <c r="F664" s="135"/>
    </row>
    <row r="665" spans="2:6" x14ac:dyDescent="0.35">
      <c r="B665" s="174" t="s">
        <v>1130</v>
      </c>
      <c r="C665" s="320">
        <v>10</v>
      </c>
      <c r="D665" s="321" t="s">
        <v>1141</v>
      </c>
      <c r="E665" s="320">
        <v>1</v>
      </c>
      <c r="F665" s="135"/>
    </row>
    <row r="666" spans="2:6" x14ac:dyDescent="0.35">
      <c r="B666" s="174" t="s">
        <v>1130</v>
      </c>
      <c r="C666" s="320">
        <v>11</v>
      </c>
      <c r="D666" s="321" t="s">
        <v>1142</v>
      </c>
      <c r="E666" s="320">
        <v>1</v>
      </c>
      <c r="F666" s="135"/>
    </row>
    <row r="667" spans="2:6" x14ac:dyDescent="0.35">
      <c r="B667" s="174" t="s">
        <v>1130</v>
      </c>
      <c r="C667" s="320">
        <v>12</v>
      </c>
      <c r="D667" s="321" t="s">
        <v>1143</v>
      </c>
      <c r="E667" s="320">
        <v>1</v>
      </c>
      <c r="F667" s="135"/>
    </row>
    <row r="668" spans="2:6" x14ac:dyDescent="0.35">
      <c r="B668" s="174" t="s">
        <v>1144</v>
      </c>
      <c r="C668" s="320">
        <v>1</v>
      </c>
      <c r="D668" s="321" t="s">
        <v>1145</v>
      </c>
      <c r="E668" s="320">
        <v>1</v>
      </c>
      <c r="F668" s="135"/>
    </row>
    <row r="669" spans="2:6" x14ac:dyDescent="0.35">
      <c r="B669" s="174" t="s">
        <v>1144</v>
      </c>
      <c r="C669" s="320">
        <v>2</v>
      </c>
      <c r="D669" s="321" t="s">
        <v>1146</v>
      </c>
      <c r="E669" s="320">
        <v>1</v>
      </c>
      <c r="F669" s="135"/>
    </row>
    <row r="670" spans="2:6" ht="28" x14ac:dyDescent="0.35">
      <c r="B670" s="174" t="s">
        <v>1144</v>
      </c>
      <c r="C670" s="320">
        <v>3</v>
      </c>
      <c r="D670" s="321" t="s">
        <v>1147</v>
      </c>
      <c r="E670" s="320">
        <v>1</v>
      </c>
      <c r="F670" s="135"/>
    </row>
    <row r="671" spans="2:6" ht="28" x14ac:dyDescent="0.35">
      <c r="B671" s="174" t="s">
        <v>1144</v>
      </c>
      <c r="C671" s="320">
        <v>4</v>
      </c>
      <c r="D671" s="321" t="s">
        <v>1148</v>
      </c>
      <c r="E671" s="320">
        <v>1</v>
      </c>
      <c r="F671" s="135"/>
    </row>
    <row r="672" spans="2:6" x14ac:dyDescent="0.35">
      <c r="B672" s="174" t="s">
        <v>1144</v>
      </c>
      <c r="C672" s="320">
        <v>5</v>
      </c>
      <c r="D672" s="321" t="s">
        <v>1149</v>
      </c>
      <c r="E672" s="320">
        <v>1</v>
      </c>
      <c r="F672" s="135"/>
    </row>
    <row r="673" spans="2:6" x14ac:dyDescent="0.35">
      <c r="B673" s="174" t="s">
        <v>1150</v>
      </c>
      <c r="C673" s="320">
        <v>1</v>
      </c>
      <c r="D673" s="321" t="s">
        <v>1151</v>
      </c>
      <c r="E673" s="320">
        <v>1</v>
      </c>
      <c r="F673" s="135"/>
    </row>
    <row r="674" spans="2:6" x14ac:dyDescent="0.35">
      <c r="B674" s="174" t="s">
        <v>1150</v>
      </c>
      <c r="C674" s="320">
        <v>2</v>
      </c>
      <c r="D674" s="321" t="s">
        <v>1152</v>
      </c>
      <c r="E674" s="320">
        <v>1</v>
      </c>
      <c r="F674" s="135"/>
    </row>
    <row r="675" spans="2:6" x14ac:dyDescent="0.35">
      <c r="B675" s="174" t="s">
        <v>1150</v>
      </c>
      <c r="C675" s="320">
        <v>3</v>
      </c>
      <c r="D675" s="321" t="s">
        <v>1153</v>
      </c>
      <c r="E675" s="320">
        <v>1</v>
      </c>
      <c r="F675" s="135"/>
    </row>
    <row r="676" spans="2:6" x14ac:dyDescent="0.35">
      <c r="B676" s="174" t="s">
        <v>1150</v>
      </c>
      <c r="C676" s="320">
        <v>4</v>
      </c>
      <c r="D676" s="321" t="s">
        <v>1154</v>
      </c>
      <c r="E676" s="320">
        <v>1</v>
      </c>
      <c r="F676" s="135"/>
    </row>
    <row r="677" spans="2:6" x14ac:dyDescent="0.35">
      <c r="B677" s="174" t="s">
        <v>1150</v>
      </c>
      <c r="C677" s="320">
        <v>5</v>
      </c>
      <c r="D677" s="321" t="s">
        <v>1155</v>
      </c>
      <c r="E677" s="320">
        <v>1</v>
      </c>
      <c r="F677" s="135"/>
    </row>
    <row r="678" spans="2:6" x14ac:dyDescent="0.35">
      <c r="B678" s="174" t="s">
        <v>1150</v>
      </c>
      <c r="C678" s="320">
        <v>6</v>
      </c>
      <c r="D678" s="321" t="s">
        <v>1156</v>
      </c>
      <c r="E678" s="320">
        <v>1</v>
      </c>
      <c r="F678" s="135"/>
    </row>
    <row r="679" spans="2:6" x14ac:dyDescent="0.35">
      <c r="B679" s="174" t="s">
        <v>1150</v>
      </c>
      <c r="C679" s="320">
        <v>7</v>
      </c>
      <c r="D679" s="321" t="s">
        <v>1157</v>
      </c>
      <c r="E679" s="320">
        <v>1</v>
      </c>
      <c r="F679" s="135"/>
    </row>
    <row r="680" spans="2:6" x14ac:dyDescent="0.35">
      <c r="B680" s="174" t="s">
        <v>1150</v>
      </c>
      <c r="C680" s="320">
        <v>8</v>
      </c>
      <c r="D680" s="321" t="s">
        <v>1158</v>
      </c>
      <c r="E680" s="320">
        <v>1</v>
      </c>
      <c r="F680" s="135"/>
    </row>
    <row r="681" spans="2:6" x14ac:dyDescent="0.35">
      <c r="B681" s="174" t="s">
        <v>1150</v>
      </c>
      <c r="C681" s="320">
        <v>9</v>
      </c>
      <c r="D681" s="321" t="s">
        <v>1159</v>
      </c>
      <c r="E681" s="320">
        <v>1</v>
      </c>
      <c r="F681" s="135"/>
    </row>
    <row r="682" spans="2:6" x14ac:dyDescent="0.35">
      <c r="B682" s="174" t="s">
        <v>1150</v>
      </c>
      <c r="C682" s="320">
        <v>10</v>
      </c>
      <c r="D682" s="321" t="s">
        <v>1160</v>
      </c>
      <c r="E682" s="320">
        <v>1</v>
      </c>
      <c r="F682" s="135"/>
    </row>
    <row r="683" spans="2:6" x14ac:dyDescent="0.35">
      <c r="B683" s="174" t="s">
        <v>1150</v>
      </c>
      <c r="C683" s="320">
        <v>11</v>
      </c>
      <c r="D683" s="321" t="s">
        <v>1161</v>
      </c>
      <c r="E683" s="320">
        <v>1</v>
      </c>
      <c r="F683" s="135"/>
    </row>
    <row r="684" spans="2:6" x14ac:dyDescent="0.35">
      <c r="B684" s="174" t="s">
        <v>1150</v>
      </c>
      <c r="C684" s="320">
        <v>12</v>
      </c>
      <c r="D684" s="321" t="s">
        <v>1162</v>
      </c>
      <c r="E684" s="320">
        <v>1</v>
      </c>
      <c r="F684" s="135"/>
    </row>
    <row r="685" spans="2:6" x14ac:dyDescent="0.35">
      <c r="B685" s="174" t="s">
        <v>1150</v>
      </c>
      <c r="C685" s="320">
        <v>13</v>
      </c>
      <c r="D685" s="321" t="s">
        <v>1163</v>
      </c>
      <c r="E685" s="320">
        <v>1</v>
      </c>
      <c r="F685" s="135"/>
    </row>
    <row r="686" spans="2:6" x14ac:dyDescent="0.35">
      <c r="B686" s="174" t="s">
        <v>1150</v>
      </c>
      <c r="C686" s="320">
        <v>14</v>
      </c>
      <c r="D686" s="321" t="s">
        <v>1164</v>
      </c>
      <c r="E686" s="320">
        <v>1</v>
      </c>
      <c r="F686" s="135"/>
    </row>
    <row r="687" spans="2:6" x14ac:dyDescent="0.35">
      <c r="B687" s="174" t="s">
        <v>1150</v>
      </c>
      <c r="C687" s="320">
        <v>15</v>
      </c>
      <c r="D687" s="321" t="s">
        <v>1165</v>
      </c>
      <c r="E687" s="320">
        <v>1</v>
      </c>
      <c r="F687" s="135"/>
    </row>
    <row r="688" spans="2:6" x14ac:dyDescent="0.35">
      <c r="B688" s="174" t="s">
        <v>1150</v>
      </c>
      <c r="C688" s="320">
        <v>16</v>
      </c>
      <c r="D688" s="321" t="s">
        <v>1166</v>
      </c>
      <c r="E688" s="320">
        <v>1</v>
      </c>
      <c r="F688" s="135"/>
    </row>
    <row r="689" spans="2:6" x14ac:dyDescent="0.35">
      <c r="B689" s="174" t="s">
        <v>1150</v>
      </c>
      <c r="C689" s="320">
        <v>17</v>
      </c>
      <c r="D689" s="321" t="s">
        <v>1167</v>
      </c>
      <c r="E689" s="320">
        <v>1</v>
      </c>
      <c r="F689" s="135"/>
    </row>
    <row r="690" spans="2:6" x14ac:dyDescent="0.35">
      <c r="B690" s="174" t="s">
        <v>1150</v>
      </c>
      <c r="C690" s="320">
        <v>18</v>
      </c>
      <c r="D690" s="321" t="s">
        <v>1168</v>
      </c>
      <c r="E690" s="320">
        <v>1</v>
      </c>
      <c r="F690" s="135"/>
    </row>
    <row r="691" spans="2:6" x14ac:dyDescent="0.35">
      <c r="B691" s="174" t="s">
        <v>1169</v>
      </c>
      <c r="C691" s="320">
        <v>0</v>
      </c>
      <c r="D691" s="321" t="s">
        <v>1170</v>
      </c>
      <c r="E691" s="320">
        <v>1</v>
      </c>
      <c r="F691" s="135"/>
    </row>
    <row r="692" spans="2:6" x14ac:dyDescent="0.35">
      <c r="B692" s="174" t="s">
        <v>1169</v>
      </c>
      <c r="C692" s="320">
        <v>30001</v>
      </c>
      <c r="D692" s="321" t="s">
        <v>1171</v>
      </c>
      <c r="E692" s="320">
        <v>1</v>
      </c>
      <c r="F692" s="135"/>
    </row>
    <row r="693" spans="2:6" x14ac:dyDescent="0.35">
      <c r="B693" s="174" t="s">
        <v>1169</v>
      </c>
      <c r="C693" s="320">
        <v>30002</v>
      </c>
      <c r="D693" s="321" t="s">
        <v>1172</v>
      </c>
      <c r="E693" s="320">
        <v>1</v>
      </c>
      <c r="F693" s="135"/>
    </row>
    <row r="694" spans="2:6" ht="28" x14ac:dyDescent="0.35">
      <c r="B694" s="174" t="s">
        <v>1169</v>
      </c>
      <c r="C694" s="320">
        <v>30003</v>
      </c>
      <c r="D694" s="321" t="s">
        <v>1173</v>
      </c>
      <c r="E694" s="320">
        <v>1</v>
      </c>
      <c r="F694" s="135"/>
    </row>
    <row r="695" spans="2:6" x14ac:dyDescent="0.35">
      <c r="B695" s="174" t="s">
        <v>1169</v>
      </c>
      <c r="C695" s="320">
        <v>30004</v>
      </c>
      <c r="D695" s="321" t="s">
        <v>1174</v>
      </c>
      <c r="E695" s="320">
        <v>1</v>
      </c>
      <c r="F695" s="135"/>
    </row>
    <row r="696" spans="2:6" ht="28" x14ac:dyDescent="0.35">
      <c r="B696" s="174" t="s">
        <v>1169</v>
      </c>
      <c r="C696" s="320">
        <v>30005</v>
      </c>
      <c r="D696" s="321" t="s">
        <v>1175</v>
      </c>
      <c r="E696" s="320">
        <v>1</v>
      </c>
      <c r="F696" s="135"/>
    </row>
    <row r="697" spans="2:6" ht="28" x14ac:dyDescent="0.35">
      <c r="B697" s="174" t="s">
        <v>1169</v>
      </c>
      <c r="C697" s="320">
        <v>30006</v>
      </c>
      <c r="D697" s="321" t="s">
        <v>1176</v>
      </c>
      <c r="E697" s="320">
        <v>1</v>
      </c>
      <c r="F697" s="135"/>
    </row>
    <row r="698" spans="2:6" ht="42" x14ac:dyDescent="0.35">
      <c r="B698" s="174" t="s">
        <v>1169</v>
      </c>
      <c r="C698" s="320">
        <v>30007</v>
      </c>
      <c r="D698" s="321" t="s">
        <v>1177</v>
      </c>
      <c r="E698" s="320">
        <v>1</v>
      </c>
      <c r="F698" s="135"/>
    </row>
    <row r="699" spans="2:6" ht="28" x14ac:dyDescent="0.35">
      <c r="B699" s="174" t="s">
        <v>1169</v>
      </c>
      <c r="C699" s="320">
        <v>30008</v>
      </c>
      <c r="D699" s="321" t="s">
        <v>1178</v>
      </c>
      <c r="E699" s="320">
        <v>1</v>
      </c>
      <c r="F699" s="135"/>
    </row>
    <row r="700" spans="2:6" ht="28" x14ac:dyDescent="0.35">
      <c r="B700" s="174" t="s">
        <v>1169</v>
      </c>
      <c r="C700" s="320">
        <v>30009</v>
      </c>
      <c r="D700" s="321" t="s">
        <v>1179</v>
      </c>
      <c r="E700" s="320">
        <v>1</v>
      </c>
      <c r="F700" s="135"/>
    </row>
    <row r="701" spans="2:6" x14ac:dyDescent="0.35">
      <c r="B701" s="174" t="s">
        <v>1169</v>
      </c>
      <c r="C701" s="320">
        <v>30010</v>
      </c>
      <c r="D701" s="321" t="s">
        <v>1180</v>
      </c>
      <c r="E701" s="320">
        <v>1</v>
      </c>
      <c r="F701" s="135"/>
    </row>
    <row r="702" spans="2:6" ht="42" x14ac:dyDescent="0.35">
      <c r="B702" s="174" t="s">
        <v>1169</v>
      </c>
      <c r="C702" s="320">
        <v>30011</v>
      </c>
      <c r="D702" s="321" t="s">
        <v>1181</v>
      </c>
      <c r="E702" s="320">
        <v>1</v>
      </c>
      <c r="F702" s="135"/>
    </row>
    <row r="703" spans="2:6" x14ac:dyDescent="0.35">
      <c r="B703" s="174" t="s">
        <v>1169</v>
      </c>
      <c r="C703" s="320">
        <v>30012</v>
      </c>
      <c r="D703" s="321" t="s">
        <v>1182</v>
      </c>
      <c r="E703" s="320">
        <v>1</v>
      </c>
      <c r="F703" s="135"/>
    </row>
    <row r="704" spans="2:6" x14ac:dyDescent="0.35">
      <c r="B704" s="174" t="s">
        <v>1169</v>
      </c>
      <c r="C704" s="320">
        <v>30013</v>
      </c>
      <c r="D704" s="321" t="s">
        <v>1183</v>
      </c>
      <c r="E704" s="320">
        <v>1</v>
      </c>
      <c r="F704" s="135"/>
    </row>
    <row r="705" spans="2:6" x14ac:dyDescent="0.35">
      <c r="B705" s="174" t="s">
        <v>1169</v>
      </c>
      <c r="C705" s="320">
        <v>30014</v>
      </c>
      <c r="D705" s="321" t="s">
        <v>1184</v>
      </c>
      <c r="E705" s="320">
        <v>1</v>
      </c>
      <c r="F705" s="135"/>
    </row>
    <row r="706" spans="2:6" x14ac:dyDescent="0.35">
      <c r="B706" s="174" t="s">
        <v>1169</v>
      </c>
      <c r="C706" s="320">
        <v>30015</v>
      </c>
      <c r="D706" s="321" t="s">
        <v>1185</v>
      </c>
      <c r="E706" s="320">
        <v>1</v>
      </c>
      <c r="F706" s="135"/>
    </row>
    <row r="707" spans="2:6" x14ac:dyDescent="0.35">
      <c r="B707" s="174" t="s">
        <v>1169</v>
      </c>
      <c r="C707" s="320">
        <v>30016</v>
      </c>
      <c r="D707" s="321" t="s">
        <v>1186</v>
      </c>
      <c r="E707" s="320">
        <v>1</v>
      </c>
      <c r="F707" s="135"/>
    </row>
    <row r="708" spans="2:6" x14ac:dyDescent="0.35">
      <c r="B708" s="174" t="s">
        <v>1169</v>
      </c>
      <c r="C708" s="320">
        <v>30017</v>
      </c>
      <c r="D708" s="321" t="s">
        <v>1187</v>
      </c>
      <c r="E708" s="320">
        <v>1</v>
      </c>
      <c r="F708" s="135"/>
    </row>
    <row r="709" spans="2:6" x14ac:dyDescent="0.35">
      <c r="B709" s="174" t="s">
        <v>1169</v>
      </c>
      <c r="C709" s="320">
        <v>30018</v>
      </c>
      <c r="D709" s="321" t="s">
        <v>1188</v>
      </c>
      <c r="E709" s="320">
        <v>1</v>
      </c>
      <c r="F709" s="135"/>
    </row>
    <row r="710" spans="2:6" ht="28" x14ac:dyDescent="0.35">
      <c r="B710" s="174" t="s">
        <v>1169</v>
      </c>
      <c r="C710" s="320">
        <v>30019</v>
      </c>
      <c r="D710" s="321" t="s">
        <v>1189</v>
      </c>
      <c r="E710" s="320">
        <v>1</v>
      </c>
      <c r="F710" s="135"/>
    </row>
    <row r="711" spans="2:6" ht="28" x14ac:dyDescent="0.35">
      <c r="B711" s="174" t="s">
        <v>1169</v>
      </c>
      <c r="C711" s="320">
        <v>30020</v>
      </c>
      <c r="D711" s="321" t="s">
        <v>1190</v>
      </c>
      <c r="E711" s="320">
        <v>1</v>
      </c>
      <c r="F711" s="135"/>
    </row>
    <row r="712" spans="2:6" ht="28" x14ac:dyDescent="0.35">
      <c r="B712" s="174" t="s">
        <v>1169</v>
      </c>
      <c r="C712" s="320">
        <v>30021</v>
      </c>
      <c r="D712" s="321" t="s">
        <v>1191</v>
      </c>
      <c r="E712" s="320">
        <v>1</v>
      </c>
      <c r="F712" s="135"/>
    </row>
    <row r="713" spans="2:6" ht="42" x14ac:dyDescent="0.35">
      <c r="B713" s="174" t="s">
        <v>1169</v>
      </c>
      <c r="C713" s="320">
        <v>30022</v>
      </c>
      <c r="D713" s="321" t="s">
        <v>1192</v>
      </c>
      <c r="E713" s="320">
        <v>1</v>
      </c>
      <c r="F713" s="135"/>
    </row>
    <row r="714" spans="2:6" ht="42" x14ac:dyDescent="0.35">
      <c r="B714" s="174" t="s">
        <v>1169</v>
      </c>
      <c r="C714" s="320">
        <v>30023</v>
      </c>
      <c r="D714" s="321" t="s">
        <v>1193</v>
      </c>
      <c r="E714" s="320">
        <v>1</v>
      </c>
      <c r="F714" s="135"/>
    </row>
    <row r="715" spans="2:6" ht="42" x14ac:dyDescent="0.35">
      <c r="B715" s="174" t="s">
        <v>1169</v>
      </c>
      <c r="C715" s="320">
        <v>30024</v>
      </c>
      <c r="D715" s="321" t="s">
        <v>1194</v>
      </c>
      <c r="E715" s="320">
        <v>1</v>
      </c>
      <c r="F715" s="135"/>
    </row>
    <row r="716" spans="2:6" ht="56" x14ac:dyDescent="0.35">
      <c r="B716" s="174" t="s">
        <v>1169</v>
      </c>
      <c r="C716" s="320">
        <v>30025</v>
      </c>
      <c r="D716" s="321" t="s">
        <v>1195</v>
      </c>
      <c r="E716" s="320">
        <v>1</v>
      </c>
      <c r="F716" s="135"/>
    </row>
    <row r="717" spans="2:6" ht="28" x14ac:dyDescent="0.35">
      <c r="B717" s="174" t="s">
        <v>1169</v>
      </c>
      <c r="C717" s="320">
        <v>30026</v>
      </c>
      <c r="D717" s="321" t="s">
        <v>1196</v>
      </c>
      <c r="E717" s="320">
        <v>1</v>
      </c>
      <c r="F717" s="135"/>
    </row>
    <row r="718" spans="2:6" x14ac:dyDescent="0.35">
      <c r="B718" s="174" t="s">
        <v>1169</v>
      </c>
      <c r="C718" s="320">
        <v>30027</v>
      </c>
      <c r="D718" s="321" t="s">
        <v>1197</v>
      </c>
      <c r="E718" s="320">
        <v>1</v>
      </c>
      <c r="F718" s="135"/>
    </row>
    <row r="719" spans="2:6" x14ac:dyDescent="0.35">
      <c r="B719" s="174" t="s">
        <v>1169</v>
      </c>
      <c r="C719" s="320">
        <v>30028</v>
      </c>
      <c r="D719" s="321" t="s">
        <v>1198</v>
      </c>
      <c r="E719" s="320">
        <v>1</v>
      </c>
      <c r="F719" s="135"/>
    </row>
    <row r="720" spans="2:6" x14ac:dyDescent="0.35">
      <c r="B720" s="174" t="s">
        <v>1199</v>
      </c>
      <c r="C720" s="320">
        <v>0</v>
      </c>
      <c r="D720" s="321" t="s">
        <v>1200</v>
      </c>
      <c r="E720" s="320">
        <v>1</v>
      </c>
      <c r="F720" s="135"/>
    </row>
    <row r="721" spans="2:9" x14ac:dyDescent="0.35">
      <c r="B721" s="174" t="s">
        <v>1199</v>
      </c>
      <c r="C721" s="320">
        <v>1</v>
      </c>
      <c r="D721" s="321" t="s">
        <v>1201</v>
      </c>
      <c r="E721" s="320">
        <v>1</v>
      </c>
      <c r="F721" s="135"/>
    </row>
    <row r="722" spans="2:9" x14ac:dyDescent="0.35">
      <c r="B722" s="174" t="s">
        <v>1199</v>
      </c>
      <c r="C722" s="320">
        <v>2</v>
      </c>
      <c r="D722" s="321" t="s">
        <v>1202</v>
      </c>
      <c r="E722" s="320">
        <v>1</v>
      </c>
      <c r="F722" s="135"/>
    </row>
    <row r="723" spans="2:9" x14ac:dyDescent="0.35">
      <c r="B723" s="174" t="s">
        <v>1199</v>
      </c>
      <c r="C723" s="320">
        <v>3</v>
      </c>
      <c r="D723" s="321" t="s">
        <v>1203</v>
      </c>
      <c r="E723" s="320">
        <v>1</v>
      </c>
      <c r="F723" s="135"/>
    </row>
    <row r="724" spans="2:9" x14ac:dyDescent="0.35">
      <c r="B724" s="174" t="s">
        <v>1199</v>
      </c>
      <c r="C724" s="320">
        <v>4</v>
      </c>
      <c r="D724" s="321" t="s">
        <v>1204</v>
      </c>
      <c r="E724" s="320">
        <v>1</v>
      </c>
      <c r="F724" s="135"/>
    </row>
    <row r="725" spans="2:9" ht="28" x14ac:dyDescent="0.35">
      <c r="B725" s="174" t="s">
        <v>1199</v>
      </c>
      <c r="C725" s="320">
        <v>5</v>
      </c>
      <c r="D725" s="321" t="s">
        <v>1205</v>
      </c>
      <c r="E725" s="320">
        <v>1</v>
      </c>
      <c r="F725" s="135"/>
    </row>
    <row r="726" spans="2:9" x14ac:dyDescent="0.35">
      <c r="B726" s="174" t="s">
        <v>1199</v>
      </c>
      <c r="C726" s="320">
        <v>6</v>
      </c>
      <c r="D726" s="321" t="s">
        <v>1206</v>
      </c>
      <c r="E726" s="320">
        <v>1</v>
      </c>
      <c r="F726" s="135"/>
    </row>
    <row r="727" spans="2:9" x14ac:dyDescent="0.35">
      <c r="B727" s="174" t="s">
        <v>1199</v>
      </c>
      <c r="C727" s="320">
        <v>7</v>
      </c>
      <c r="D727" s="321" t="s">
        <v>1207</v>
      </c>
      <c r="E727" s="320">
        <v>1</v>
      </c>
      <c r="F727" s="135"/>
    </row>
    <row r="728" spans="2:9" x14ac:dyDescent="0.35">
      <c r="B728" s="174" t="s">
        <v>1199</v>
      </c>
      <c r="C728" s="320">
        <v>8</v>
      </c>
      <c r="D728" s="321" t="s">
        <v>1208</v>
      </c>
      <c r="E728" s="320">
        <v>1</v>
      </c>
      <c r="F728" s="135"/>
    </row>
    <row r="729" spans="2:9" x14ac:dyDescent="0.35">
      <c r="B729" s="174" t="s">
        <v>1199</v>
      </c>
      <c r="C729" s="320">
        <v>9</v>
      </c>
      <c r="D729" s="321" t="s">
        <v>1209</v>
      </c>
      <c r="E729" s="320">
        <v>1</v>
      </c>
      <c r="F729" s="135"/>
    </row>
    <row r="730" spans="2:9" x14ac:dyDescent="0.35">
      <c r="B730" s="174" t="s">
        <v>1199</v>
      </c>
      <c r="C730" s="320">
        <v>10</v>
      </c>
      <c r="D730" s="321" t="s">
        <v>1210</v>
      </c>
      <c r="E730" s="320">
        <v>1</v>
      </c>
      <c r="F730" s="135"/>
    </row>
    <row r="731" spans="2:9" x14ac:dyDescent="0.35">
      <c r="B731" s="174" t="s">
        <v>1199</v>
      </c>
      <c r="C731" s="320">
        <v>11</v>
      </c>
      <c r="D731" s="321" t="s">
        <v>1211</v>
      </c>
      <c r="E731" s="320">
        <v>1</v>
      </c>
      <c r="F731" s="135"/>
    </row>
    <row r="732" spans="2:9" x14ac:dyDescent="0.35">
      <c r="B732" s="174" t="s">
        <v>1199</v>
      </c>
      <c r="C732" s="320">
        <v>12</v>
      </c>
      <c r="D732" s="321" t="s">
        <v>1212</v>
      </c>
      <c r="E732" s="320">
        <v>1</v>
      </c>
      <c r="F732" s="135"/>
    </row>
    <row r="733" spans="2:9" x14ac:dyDescent="0.35">
      <c r="B733" s="174" t="s">
        <v>1199</v>
      </c>
      <c r="C733" s="320">
        <v>13</v>
      </c>
      <c r="D733" s="321" t="s">
        <v>1213</v>
      </c>
      <c r="E733" s="320">
        <v>1</v>
      </c>
      <c r="F733" s="135"/>
    </row>
    <row r="734" spans="2:9" ht="42" x14ac:dyDescent="0.3">
      <c r="B734" s="331" t="s">
        <v>1214</v>
      </c>
      <c r="C734" s="158">
        <v>1</v>
      </c>
      <c r="D734" s="166" t="s">
        <v>1215</v>
      </c>
      <c r="E734" s="158">
        <v>1</v>
      </c>
      <c r="F734" s="144" t="s">
        <v>1216</v>
      </c>
      <c r="H734" s="108"/>
      <c r="I734" s="332"/>
    </row>
    <row r="735" spans="2:9" ht="28" x14ac:dyDescent="0.35">
      <c r="B735" s="322" t="s">
        <v>1214</v>
      </c>
      <c r="C735" s="327">
        <v>2</v>
      </c>
      <c r="D735" s="328" t="s">
        <v>1217</v>
      </c>
      <c r="E735" s="327">
        <v>0</v>
      </c>
      <c r="F735" s="325" t="s">
        <v>1216</v>
      </c>
      <c r="I735" s="326"/>
    </row>
    <row r="736" spans="2:9" ht="70.5" customHeight="1" x14ac:dyDescent="0.35">
      <c r="B736" s="331" t="s">
        <v>1214</v>
      </c>
      <c r="C736" s="158">
        <v>3</v>
      </c>
      <c r="D736" s="166" t="s">
        <v>1218</v>
      </c>
      <c r="E736" s="158">
        <v>1</v>
      </c>
      <c r="F736" s="144" t="s">
        <v>1216</v>
      </c>
      <c r="I736" s="332"/>
    </row>
    <row r="737" spans="2:9" ht="66" customHeight="1" x14ac:dyDescent="0.35">
      <c r="B737" s="331" t="s">
        <v>1214</v>
      </c>
      <c r="C737" s="158">
        <v>4</v>
      </c>
      <c r="D737" s="166" t="s">
        <v>1219</v>
      </c>
      <c r="E737" s="158">
        <v>1</v>
      </c>
      <c r="F737" s="144" t="s">
        <v>1216</v>
      </c>
      <c r="I737" s="332"/>
    </row>
    <row r="738" spans="2:9" ht="28" x14ac:dyDescent="0.35">
      <c r="B738" s="331" t="s">
        <v>1214</v>
      </c>
      <c r="C738" s="158">
        <v>5</v>
      </c>
      <c r="D738" s="166" t="s">
        <v>1220</v>
      </c>
      <c r="E738" s="158">
        <v>1</v>
      </c>
      <c r="F738" s="144" t="s">
        <v>1221</v>
      </c>
      <c r="I738" s="332"/>
    </row>
    <row r="739" spans="2:9" ht="56" x14ac:dyDescent="0.3">
      <c r="B739" s="331" t="s">
        <v>1222</v>
      </c>
      <c r="C739" s="158">
        <v>1</v>
      </c>
      <c r="D739" s="166" t="s">
        <v>1223</v>
      </c>
      <c r="E739" s="158">
        <v>1</v>
      </c>
      <c r="F739" s="144"/>
      <c r="H739" s="55"/>
      <c r="I739" s="332"/>
    </row>
    <row r="740" spans="2:9" ht="28" x14ac:dyDescent="0.35">
      <c r="B740" s="322" t="s">
        <v>1222</v>
      </c>
      <c r="C740" s="327">
        <v>2</v>
      </c>
      <c r="D740" s="328" t="s">
        <v>1224</v>
      </c>
      <c r="E740" s="327">
        <v>0</v>
      </c>
      <c r="F740" s="325"/>
      <c r="I740" s="326"/>
    </row>
    <row r="741" spans="2:9" ht="42" x14ac:dyDescent="0.35">
      <c r="B741" s="322" t="s">
        <v>1222</v>
      </c>
      <c r="C741" s="327">
        <v>3</v>
      </c>
      <c r="D741" s="328" t="s">
        <v>1225</v>
      </c>
      <c r="E741" s="327">
        <v>0</v>
      </c>
      <c r="F741" s="325"/>
      <c r="I741" s="326"/>
    </row>
    <row r="742" spans="2:9" ht="28" x14ac:dyDescent="0.35">
      <c r="B742" s="331" t="s">
        <v>1222</v>
      </c>
      <c r="C742" s="158">
        <v>4</v>
      </c>
      <c r="D742" s="166" t="s">
        <v>1226</v>
      </c>
      <c r="E742" s="158">
        <v>1</v>
      </c>
      <c r="F742" s="144"/>
      <c r="I742" s="332"/>
    </row>
    <row r="743" spans="2:9" ht="70" x14ac:dyDescent="0.35">
      <c r="B743" s="331" t="s">
        <v>1222</v>
      </c>
      <c r="C743" s="158">
        <v>5</v>
      </c>
      <c r="D743" s="166" t="s">
        <v>1227</v>
      </c>
      <c r="E743" s="158">
        <v>1</v>
      </c>
      <c r="F743" s="144"/>
      <c r="I743" s="332"/>
    </row>
    <row r="744" spans="2:9" ht="112" x14ac:dyDescent="0.3">
      <c r="B744" s="331" t="s">
        <v>1222</v>
      </c>
      <c r="C744" s="158">
        <v>6</v>
      </c>
      <c r="D744" s="166" t="s">
        <v>1228</v>
      </c>
      <c r="E744" s="158">
        <v>1</v>
      </c>
      <c r="F744" s="144"/>
      <c r="H744" s="55"/>
      <c r="I744" s="332"/>
    </row>
    <row r="745" spans="2:9" ht="112" x14ac:dyDescent="0.3">
      <c r="B745" s="331" t="s">
        <v>1222</v>
      </c>
      <c r="C745" s="158">
        <v>7</v>
      </c>
      <c r="D745" s="166" t="s">
        <v>1229</v>
      </c>
      <c r="E745" s="158">
        <v>1</v>
      </c>
      <c r="F745" s="144"/>
      <c r="H745" s="55"/>
      <c r="I745" s="332"/>
    </row>
    <row r="746" spans="2:9" ht="70" x14ac:dyDescent="0.35">
      <c r="B746" s="322" t="s">
        <v>1222</v>
      </c>
      <c r="C746" s="327">
        <v>8</v>
      </c>
      <c r="D746" s="328" t="s">
        <v>1230</v>
      </c>
      <c r="E746" s="327">
        <v>0</v>
      </c>
      <c r="F746" s="325"/>
      <c r="I746" s="326"/>
    </row>
    <row r="747" spans="2:9" ht="84" x14ac:dyDescent="0.35">
      <c r="B747" s="322" t="s">
        <v>1222</v>
      </c>
      <c r="C747" s="327">
        <v>9</v>
      </c>
      <c r="D747" s="328" t="s">
        <v>1231</v>
      </c>
      <c r="E747" s="327">
        <v>0</v>
      </c>
      <c r="F747" s="325"/>
      <c r="I747" s="326"/>
    </row>
    <row r="748" spans="2:9" ht="98" x14ac:dyDescent="0.35">
      <c r="B748" s="322" t="s">
        <v>1222</v>
      </c>
      <c r="C748" s="327">
        <v>10</v>
      </c>
      <c r="D748" s="328" t="s">
        <v>1232</v>
      </c>
      <c r="E748" s="327">
        <v>0</v>
      </c>
      <c r="F748" s="325"/>
      <c r="I748" s="326"/>
    </row>
    <row r="749" spans="2:9" ht="84" x14ac:dyDescent="0.35">
      <c r="B749" s="322" t="s">
        <v>1222</v>
      </c>
      <c r="C749" s="327">
        <v>11</v>
      </c>
      <c r="D749" s="328" t="s">
        <v>1233</v>
      </c>
      <c r="E749" s="327">
        <v>0</v>
      </c>
      <c r="F749" s="325"/>
      <c r="I749" s="326"/>
    </row>
    <row r="750" spans="2:9" ht="28" x14ac:dyDescent="0.35">
      <c r="B750" s="331" t="s">
        <v>1222</v>
      </c>
      <c r="C750" s="158">
        <v>12</v>
      </c>
      <c r="D750" s="166" t="s">
        <v>1234</v>
      </c>
      <c r="E750" s="158">
        <v>1</v>
      </c>
      <c r="F750" s="144"/>
      <c r="I750" s="332"/>
    </row>
    <row r="751" spans="2:9" ht="28" x14ac:dyDescent="0.35">
      <c r="B751" s="174" t="s">
        <v>1235</v>
      </c>
      <c r="C751" s="150">
        <v>102</v>
      </c>
      <c r="D751" s="168" t="s">
        <v>1236</v>
      </c>
      <c r="E751" s="150">
        <v>1</v>
      </c>
      <c r="F751" s="135"/>
    </row>
    <row r="752" spans="2:9" ht="28" x14ac:dyDescent="0.35">
      <c r="B752" s="174" t="s">
        <v>1235</v>
      </c>
      <c r="C752" s="150">
        <v>104</v>
      </c>
      <c r="D752" s="168" t="s">
        <v>1237</v>
      </c>
      <c r="E752" s="150">
        <v>1</v>
      </c>
      <c r="F752" s="135"/>
    </row>
    <row r="753" spans="2:6" ht="28" x14ac:dyDescent="0.35">
      <c r="B753" s="174" t="s">
        <v>1235</v>
      </c>
      <c r="C753" s="150">
        <v>106</v>
      </c>
      <c r="D753" s="168" t="s">
        <v>1238</v>
      </c>
      <c r="E753" s="150">
        <v>1</v>
      </c>
      <c r="F753" s="135"/>
    </row>
    <row r="754" spans="2:6" ht="28" x14ac:dyDescent="0.35">
      <c r="B754" s="174" t="s">
        <v>1235</v>
      </c>
      <c r="C754" s="150">
        <v>108</v>
      </c>
      <c r="D754" s="168" t="s">
        <v>1239</v>
      </c>
      <c r="E754" s="150">
        <v>1</v>
      </c>
      <c r="F754" s="135"/>
    </row>
    <row r="755" spans="2:6" ht="28" x14ac:dyDescent="0.35">
      <c r="B755" s="174" t="s">
        <v>1235</v>
      </c>
      <c r="C755" s="150">
        <v>110</v>
      </c>
      <c r="D755" s="168" t="s">
        <v>1240</v>
      </c>
      <c r="E755" s="150">
        <v>1</v>
      </c>
      <c r="F755" s="135"/>
    </row>
    <row r="756" spans="2:6" ht="28" x14ac:dyDescent="0.35">
      <c r="B756" s="174" t="s">
        <v>1235</v>
      </c>
      <c r="C756" s="150">
        <v>112</v>
      </c>
      <c r="D756" s="168" t="s">
        <v>1241</v>
      </c>
      <c r="E756" s="150">
        <v>1</v>
      </c>
      <c r="F756" s="135"/>
    </row>
    <row r="757" spans="2:6" ht="28" x14ac:dyDescent="0.35">
      <c r="B757" s="174" t="s">
        <v>1235</v>
      </c>
      <c r="C757" s="150">
        <v>114</v>
      </c>
      <c r="D757" s="168" t="s">
        <v>1242</v>
      </c>
      <c r="E757" s="150">
        <v>1</v>
      </c>
      <c r="F757" s="135"/>
    </row>
    <row r="758" spans="2:6" ht="28" x14ac:dyDescent="0.35">
      <c r="B758" s="174" t="s">
        <v>1235</v>
      </c>
      <c r="C758" s="150">
        <v>116</v>
      </c>
      <c r="D758" s="168" t="s">
        <v>1243</v>
      </c>
      <c r="E758" s="150">
        <v>1</v>
      </c>
      <c r="F758" s="135"/>
    </row>
    <row r="759" spans="2:6" ht="28" x14ac:dyDescent="0.35">
      <c r="B759" s="174" t="s">
        <v>1235</v>
      </c>
      <c r="C759" s="150">
        <v>118</v>
      </c>
      <c r="D759" s="168" t="s">
        <v>1244</v>
      </c>
      <c r="E759" s="150">
        <v>1</v>
      </c>
      <c r="F759" s="135"/>
    </row>
    <row r="760" spans="2:6" ht="42" x14ac:dyDescent="0.35">
      <c r="B760" s="174" t="s">
        <v>1235</v>
      </c>
      <c r="C760" s="150">
        <v>120</v>
      </c>
      <c r="D760" s="168" t="s">
        <v>1245</v>
      </c>
      <c r="E760" s="150">
        <v>1</v>
      </c>
      <c r="F760" s="135"/>
    </row>
    <row r="761" spans="2:6" ht="42" x14ac:dyDescent="0.35">
      <c r="B761" s="174" t="s">
        <v>1235</v>
      </c>
      <c r="C761" s="150">
        <v>125</v>
      </c>
      <c r="D761" s="168" t="s">
        <v>1246</v>
      </c>
      <c r="E761" s="150">
        <v>1</v>
      </c>
      <c r="F761" s="135"/>
    </row>
    <row r="762" spans="2:6" ht="42" x14ac:dyDescent="0.35">
      <c r="B762" s="174" t="s">
        <v>1235</v>
      </c>
      <c r="C762" s="150">
        <v>126</v>
      </c>
      <c r="D762" s="168" t="s">
        <v>1247</v>
      </c>
      <c r="E762" s="150">
        <v>1</v>
      </c>
      <c r="F762" s="135"/>
    </row>
    <row r="763" spans="2:6" ht="42" x14ac:dyDescent="0.35">
      <c r="B763" s="174" t="s">
        <v>1235</v>
      </c>
      <c r="C763" s="150">
        <v>127</v>
      </c>
      <c r="D763" s="168" t="s">
        <v>1248</v>
      </c>
      <c r="E763" s="150">
        <v>1</v>
      </c>
      <c r="F763" s="135"/>
    </row>
    <row r="764" spans="2:6" ht="28" x14ac:dyDescent="0.35">
      <c r="B764" s="174" t="s">
        <v>1235</v>
      </c>
      <c r="C764" s="150">
        <v>190</v>
      </c>
      <c r="D764" s="168" t="s">
        <v>1249</v>
      </c>
      <c r="E764" s="150">
        <v>1</v>
      </c>
      <c r="F764" s="135"/>
    </row>
    <row r="765" spans="2:6" x14ac:dyDescent="0.35">
      <c r="B765" s="174" t="s">
        <v>1235</v>
      </c>
      <c r="C765" s="150">
        <v>202</v>
      </c>
      <c r="D765" s="168" t="s">
        <v>1250</v>
      </c>
      <c r="E765" s="150">
        <v>1</v>
      </c>
      <c r="F765" s="135"/>
    </row>
    <row r="766" spans="2:6" x14ac:dyDescent="0.35">
      <c r="B766" s="174" t="s">
        <v>1235</v>
      </c>
      <c r="C766" s="150">
        <v>203</v>
      </c>
      <c r="D766" s="168" t="s">
        <v>1251</v>
      </c>
      <c r="E766" s="150">
        <v>1</v>
      </c>
      <c r="F766" s="135"/>
    </row>
    <row r="767" spans="2:6" x14ac:dyDescent="0.35">
      <c r="B767" s="174" t="s">
        <v>1235</v>
      </c>
      <c r="C767" s="150">
        <v>204</v>
      </c>
      <c r="D767" s="168" t="s">
        <v>1252</v>
      </c>
      <c r="E767" s="150">
        <v>1</v>
      </c>
      <c r="F767" s="135"/>
    </row>
    <row r="768" spans="2:6" ht="42" x14ac:dyDescent="0.35">
      <c r="B768" s="174" t="s">
        <v>1235</v>
      </c>
      <c r="C768" s="150">
        <v>280</v>
      </c>
      <c r="D768" s="168" t="s">
        <v>1253</v>
      </c>
      <c r="E768" s="150">
        <v>1</v>
      </c>
      <c r="F768" s="135"/>
    </row>
    <row r="769" spans="2:6" ht="56" x14ac:dyDescent="0.35">
      <c r="B769" s="174" t="s">
        <v>1235</v>
      </c>
      <c r="C769" s="150">
        <v>281</v>
      </c>
      <c r="D769" s="168" t="s">
        <v>1254</v>
      </c>
      <c r="E769" s="150">
        <v>1</v>
      </c>
      <c r="F769" s="135"/>
    </row>
    <row r="770" spans="2:6" ht="42" x14ac:dyDescent="0.35">
      <c r="B770" s="174" t="s">
        <v>1235</v>
      </c>
      <c r="C770" s="150">
        <v>282</v>
      </c>
      <c r="D770" s="168" t="s">
        <v>1255</v>
      </c>
      <c r="E770" s="150">
        <v>1</v>
      </c>
      <c r="F770" s="135"/>
    </row>
    <row r="771" spans="2:6" ht="42" x14ac:dyDescent="0.35">
      <c r="B771" s="174" t="s">
        <v>1235</v>
      </c>
      <c r="C771" s="150">
        <v>283</v>
      </c>
      <c r="D771" s="168" t="s">
        <v>1256</v>
      </c>
      <c r="E771" s="150">
        <v>1</v>
      </c>
      <c r="F771" s="135"/>
    </row>
    <row r="772" spans="2:6" ht="42" x14ac:dyDescent="0.35">
      <c r="B772" s="174" t="s">
        <v>1235</v>
      </c>
      <c r="C772" s="150">
        <v>284</v>
      </c>
      <c r="D772" s="168" t="s">
        <v>1257</v>
      </c>
      <c r="E772" s="150">
        <v>1</v>
      </c>
      <c r="F772" s="135"/>
    </row>
    <row r="773" spans="2:6" ht="28" x14ac:dyDescent="0.35">
      <c r="B773" s="174" t="s">
        <v>1235</v>
      </c>
      <c r="C773" s="150">
        <v>285</v>
      </c>
      <c r="D773" s="168" t="s">
        <v>1258</v>
      </c>
      <c r="E773" s="150">
        <v>1</v>
      </c>
      <c r="F773" s="135"/>
    </row>
    <row r="774" spans="2:6" ht="42" x14ac:dyDescent="0.35">
      <c r="B774" s="174" t="s">
        <v>1235</v>
      </c>
      <c r="C774" s="150">
        <v>286</v>
      </c>
      <c r="D774" s="168" t="s">
        <v>1259</v>
      </c>
      <c r="E774" s="150">
        <v>1</v>
      </c>
      <c r="F774" s="135"/>
    </row>
    <row r="775" spans="2:6" ht="28" x14ac:dyDescent="0.35">
      <c r="B775" s="174" t="s">
        <v>1235</v>
      </c>
      <c r="C775" s="150">
        <v>290</v>
      </c>
      <c r="D775" s="168" t="s">
        <v>1260</v>
      </c>
      <c r="E775" s="150">
        <v>1</v>
      </c>
      <c r="F775" s="135"/>
    </row>
    <row r="776" spans="2:6" ht="42" x14ac:dyDescent="0.35">
      <c r="B776" s="174" t="s">
        <v>1235</v>
      </c>
      <c r="C776" s="150">
        <v>302</v>
      </c>
      <c r="D776" s="168" t="s">
        <v>1261</v>
      </c>
      <c r="E776" s="150">
        <v>1</v>
      </c>
      <c r="F776" s="135"/>
    </row>
    <row r="777" spans="2:6" ht="42" x14ac:dyDescent="0.35">
      <c r="B777" s="174" t="s">
        <v>1235</v>
      </c>
      <c r="C777" s="150">
        <v>304</v>
      </c>
      <c r="D777" s="168" t="s">
        <v>1262</v>
      </c>
      <c r="E777" s="150">
        <v>1</v>
      </c>
      <c r="F777" s="135"/>
    </row>
    <row r="778" spans="2:6" ht="28" x14ac:dyDescent="0.35">
      <c r="B778" s="174" t="s">
        <v>1235</v>
      </c>
      <c r="C778" s="150">
        <v>306</v>
      </c>
      <c r="D778" s="168" t="s">
        <v>1263</v>
      </c>
      <c r="E778" s="150">
        <v>1</v>
      </c>
      <c r="F778" s="135"/>
    </row>
    <row r="779" spans="2:6" ht="28" x14ac:dyDescent="0.35">
      <c r="B779" s="174" t="s">
        <v>1235</v>
      </c>
      <c r="C779" s="150">
        <v>308</v>
      </c>
      <c r="D779" s="168" t="s">
        <v>1264</v>
      </c>
      <c r="E779" s="150">
        <v>1</v>
      </c>
      <c r="F779" s="135"/>
    </row>
    <row r="780" spans="2:6" ht="28" x14ac:dyDescent="0.35">
      <c r="B780" s="174" t="s">
        <v>1235</v>
      </c>
      <c r="C780" s="150">
        <v>310</v>
      </c>
      <c r="D780" s="168" t="s">
        <v>1265</v>
      </c>
      <c r="E780" s="150">
        <v>1</v>
      </c>
      <c r="F780" s="135"/>
    </row>
    <row r="781" spans="2:6" ht="42" x14ac:dyDescent="0.35">
      <c r="B781" s="174" t="s">
        <v>1235</v>
      </c>
      <c r="C781" s="150">
        <v>312</v>
      </c>
      <c r="D781" s="168" t="s">
        <v>1266</v>
      </c>
      <c r="E781" s="150">
        <v>1</v>
      </c>
      <c r="F781" s="135"/>
    </row>
    <row r="782" spans="2:6" ht="28" x14ac:dyDescent="0.35">
      <c r="B782" s="174" t="s">
        <v>1235</v>
      </c>
      <c r="C782" s="150">
        <v>313</v>
      </c>
      <c r="D782" s="168" t="s">
        <v>1267</v>
      </c>
      <c r="E782" s="150">
        <v>1</v>
      </c>
      <c r="F782" s="135"/>
    </row>
    <row r="783" spans="2:6" x14ac:dyDescent="0.35">
      <c r="B783" s="174" t="s">
        <v>1235</v>
      </c>
      <c r="C783" s="150">
        <v>314</v>
      </c>
      <c r="D783" s="168" t="s">
        <v>915</v>
      </c>
      <c r="E783" s="150">
        <v>1</v>
      </c>
      <c r="F783" s="135"/>
    </row>
    <row r="784" spans="2:6" ht="28" x14ac:dyDescent="0.35">
      <c r="B784" s="174" t="s">
        <v>1235</v>
      </c>
      <c r="C784" s="150">
        <v>316</v>
      </c>
      <c r="D784" s="168" t="s">
        <v>1268</v>
      </c>
      <c r="E784" s="150">
        <v>1</v>
      </c>
      <c r="F784" s="135"/>
    </row>
    <row r="785" spans="2:9" x14ac:dyDescent="0.35">
      <c r="B785" s="174" t="s">
        <v>1235</v>
      </c>
      <c r="C785" s="150">
        <v>318</v>
      </c>
      <c r="D785" s="168" t="s">
        <v>1269</v>
      </c>
      <c r="E785" s="150">
        <v>1</v>
      </c>
      <c r="F785" s="135"/>
    </row>
    <row r="786" spans="2:9" x14ac:dyDescent="0.35">
      <c r="B786" s="174" t="s">
        <v>1235</v>
      </c>
      <c r="C786" s="150">
        <v>320</v>
      </c>
      <c r="D786" s="168" t="s">
        <v>905</v>
      </c>
      <c r="E786" s="150">
        <v>1</v>
      </c>
      <c r="F786" s="135"/>
    </row>
    <row r="787" spans="2:9" x14ac:dyDescent="0.35">
      <c r="B787" s="174" t="s">
        <v>1235</v>
      </c>
      <c r="C787" s="150">
        <v>322</v>
      </c>
      <c r="D787" s="168" t="s">
        <v>913</v>
      </c>
      <c r="E787" s="150">
        <v>1</v>
      </c>
      <c r="F787" s="135"/>
    </row>
    <row r="788" spans="2:9" ht="28" x14ac:dyDescent="0.35">
      <c r="B788" s="174" t="s">
        <v>1235</v>
      </c>
      <c r="C788" s="150">
        <v>390</v>
      </c>
      <c r="D788" s="168" t="s">
        <v>1270</v>
      </c>
      <c r="E788" s="150">
        <v>1</v>
      </c>
      <c r="F788" s="135"/>
    </row>
    <row r="789" spans="2:9" ht="56" x14ac:dyDescent="0.35">
      <c r="B789" s="174" t="s">
        <v>1271</v>
      </c>
      <c r="C789" s="150">
        <v>102</v>
      </c>
      <c r="D789" s="168" t="s">
        <v>1272</v>
      </c>
      <c r="E789" s="150">
        <v>1</v>
      </c>
      <c r="F789" s="135"/>
    </row>
    <row r="790" spans="2:9" ht="56" x14ac:dyDescent="0.35">
      <c r="B790" s="174" t="s">
        <v>1271</v>
      </c>
      <c r="C790" s="150">
        <v>104</v>
      </c>
      <c r="D790" s="168" t="s">
        <v>1273</v>
      </c>
      <c r="E790" s="150">
        <v>1</v>
      </c>
      <c r="F790" s="135"/>
    </row>
    <row r="791" spans="2:9" ht="56" x14ac:dyDescent="0.35">
      <c r="B791" s="174" t="s">
        <v>1271</v>
      </c>
      <c r="C791" s="150">
        <v>106</v>
      </c>
      <c r="D791" s="168" t="s">
        <v>1274</v>
      </c>
      <c r="E791" s="150">
        <v>1</v>
      </c>
      <c r="F791" s="135"/>
    </row>
    <row r="792" spans="2:9" ht="56" x14ac:dyDescent="0.35">
      <c r="B792" s="174" t="s">
        <v>1271</v>
      </c>
      <c r="C792" s="150">
        <v>108</v>
      </c>
      <c r="D792" s="168" t="s">
        <v>1275</v>
      </c>
      <c r="E792" s="150">
        <v>1</v>
      </c>
      <c r="F792" s="135"/>
    </row>
    <row r="793" spans="2:9" ht="56" x14ac:dyDescent="0.35">
      <c r="B793" s="174" t="s">
        <v>1271</v>
      </c>
      <c r="C793" s="150">
        <v>110</v>
      </c>
      <c r="D793" s="168" t="s">
        <v>1276</v>
      </c>
      <c r="E793" s="150">
        <v>1</v>
      </c>
      <c r="F793" s="135"/>
    </row>
    <row r="794" spans="2:9" ht="56" x14ac:dyDescent="0.35">
      <c r="B794" s="174" t="s">
        <v>1271</v>
      </c>
      <c r="C794" s="150">
        <v>112</v>
      </c>
      <c r="D794" s="168" t="s">
        <v>1277</v>
      </c>
      <c r="E794" s="150">
        <v>1</v>
      </c>
      <c r="F794" s="135"/>
    </row>
    <row r="795" spans="2:9" ht="42" x14ac:dyDescent="0.35">
      <c r="B795" s="174" t="s">
        <v>1271</v>
      </c>
      <c r="C795" s="150">
        <v>114</v>
      </c>
      <c r="D795" s="168" t="s">
        <v>1278</v>
      </c>
      <c r="E795" s="150">
        <v>1</v>
      </c>
      <c r="F795" s="135"/>
    </row>
    <row r="796" spans="2:9" ht="42" x14ac:dyDescent="0.35">
      <c r="B796" s="174" t="s">
        <v>1271</v>
      </c>
      <c r="C796" s="150">
        <v>116</v>
      </c>
      <c r="D796" s="168" t="s">
        <v>1279</v>
      </c>
      <c r="E796" s="150">
        <v>1</v>
      </c>
      <c r="F796" s="135"/>
    </row>
    <row r="797" spans="2:9" ht="42" x14ac:dyDescent="0.35">
      <c r="B797" s="174" t="s">
        <v>1271</v>
      </c>
      <c r="C797" s="150">
        <v>118</v>
      </c>
      <c r="D797" s="168" t="s">
        <v>1280</v>
      </c>
      <c r="E797" s="150">
        <v>1</v>
      </c>
      <c r="F797" s="135"/>
    </row>
    <row r="798" spans="2:9" ht="42" x14ac:dyDescent="0.35">
      <c r="B798" s="322" t="s">
        <v>1271</v>
      </c>
      <c r="C798" s="327">
        <v>119</v>
      </c>
      <c r="D798" s="328" t="s">
        <v>1281</v>
      </c>
      <c r="E798" s="327">
        <v>0</v>
      </c>
      <c r="F798" s="325"/>
      <c r="I798" s="326"/>
    </row>
    <row r="799" spans="2:9" ht="42" x14ac:dyDescent="0.35">
      <c r="B799" s="322" t="s">
        <v>1271</v>
      </c>
      <c r="C799" s="327">
        <v>120</v>
      </c>
      <c r="D799" s="328" t="s">
        <v>1282</v>
      </c>
      <c r="E799" s="327">
        <v>0</v>
      </c>
      <c r="F799" s="325"/>
      <c r="I799" s="326"/>
    </row>
    <row r="800" spans="2:9" ht="70" x14ac:dyDescent="0.35">
      <c r="B800" s="322" t="s">
        <v>1271</v>
      </c>
      <c r="C800" s="327">
        <v>121</v>
      </c>
      <c r="D800" s="328" t="s">
        <v>1283</v>
      </c>
      <c r="E800" s="327">
        <v>0</v>
      </c>
      <c r="F800" s="325"/>
      <c r="I800" s="326"/>
    </row>
    <row r="801" spans="2:9" ht="70" x14ac:dyDescent="0.35">
      <c r="B801" s="174" t="s">
        <v>1271</v>
      </c>
      <c r="C801" s="150">
        <v>122</v>
      </c>
      <c r="D801" s="168" t="s">
        <v>1284</v>
      </c>
      <c r="E801" s="150">
        <v>1</v>
      </c>
      <c r="F801" s="135"/>
    </row>
    <row r="802" spans="2:9" ht="28" x14ac:dyDescent="0.35">
      <c r="B802" s="322" t="s">
        <v>1271</v>
      </c>
      <c r="C802" s="327">
        <v>123</v>
      </c>
      <c r="D802" s="328" t="s">
        <v>1285</v>
      </c>
      <c r="E802" s="327">
        <v>0</v>
      </c>
      <c r="F802" s="325"/>
      <c r="I802" s="326"/>
    </row>
    <row r="803" spans="2:9" x14ac:dyDescent="0.35">
      <c r="B803" s="174" t="s">
        <v>1271</v>
      </c>
      <c r="C803" s="150">
        <v>190</v>
      </c>
      <c r="D803" s="168" t="s">
        <v>1286</v>
      </c>
      <c r="E803" s="150">
        <v>1</v>
      </c>
      <c r="F803" s="135"/>
    </row>
    <row r="804" spans="2:9" ht="28" x14ac:dyDescent="0.35">
      <c r="B804" s="174" t="s">
        <v>1271</v>
      </c>
      <c r="C804" s="150">
        <v>201</v>
      </c>
      <c r="D804" s="168" t="s">
        <v>1287</v>
      </c>
      <c r="E804" s="150">
        <v>1</v>
      </c>
      <c r="F804" s="135"/>
    </row>
    <row r="805" spans="2:9" ht="42" x14ac:dyDescent="0.35">
      <c r="B805" s="174" t="s">
        <v>1271</v>
      </c>
      <c r="C805" s="150">
        <v>211</v>
      </c>
      <c r="D805" s="168" t="s">
        <v>1288</v>
      </c>
      <c r="E805" s="150">
        <v>1</v>
      </c>
      <c r="F805" s="135"/>
    </row>
    <row r="806" spans="2:9" ht="56" x14ac:dyDescent="0.35">
      <c r="B806" s="174" t="s">
        <v>1271</v>
      </c>
      <c r="C806" s="150">
        <v>212</v>
      </c>
      <c r="D806" s="168" t="s">
        <v>1289</v>
      </c>
      <c r="E806" s="150">
        <v>1</v>
      </c>
      <c r="F806" s="135"/>
    </row>
    <row r="807" spans="2:9" ht="56" x14ac:dyDescent="0.35">
      <c r="B807" s="174" t="s">
        <v>1271</v>
      </c>
      <c r="C807" s="150">
        <v>213</v>
      </c>
      <c r="D807" s="168" t="s">
        <v>1290</v>
      </c>
      <c r="E807" s="150">
        <v>1</v>
      </c>
      <c r="F807" s="135"/>
    </row>
    <row r="808" spans="2:9" ht="28" x14ac:dyDescent="0.35">
      <c r="B808" s="174" t="s">
        <v>1271</v>
      </c>
      <c r="C808" s="150">
        <v>214</v>
      </c>
      <c r="D808" s="168" t="s">
        <v>1291</v>
      </c>
      <c r="E808" s="150">
        <v>1</v>
      </c>
      <c r="F808" s="135"/>
    </row>
    <row r="809" spans="2:9" ht="70" x14ac:dyDescent="0.35">
      <c r="B809" s="174" t="s">
        <v>1271</v>
      </c>
      <c r="C809" s="150">
        <v>215</v>
      </c>
      <c r="D809" s="168" t="s">
        <v>1292</v>
      </c>
      <c r="E809" s="150">
        <v>1</v>
      </c>
      <c r="F809" s="135"/>
    </row>
    <row r="810" spans="2:9" ht="56" x14ac:dyDescent="0.35">
      <c r="B810" s="174" t="s">
        <v>1271</v>
      </c>
      <c r="C810" s="150">
        <v>216</v>
      </c>
      <c r="D810" s="168" t="s">
        <v>1293</v>
      </c>
      <c r="E810" s="150">
        <v>1</v>
      </c>
      <c r="F810" s="135"/>
    </row>
    <row r="811" spans="2:9" ht="42" x14ac:dyDescent="0.35">
      <c r="B811" s="174" t="s">
        <v>1271</v>
      </c>
      <c r="C811" s="150">
        <v>221</v>
      </c>
      <c r="D811" s="168" t="s">
        <v>1294</v>
      </c>
      <c r="E811" s="150">
        <v>1</v>
      </c>
      <c r="F811" s="135"/>
    </row>
    <row r="812" spans="2:9" ht="56" x14ac:dyDescent="0.35">
      <c r="B812" s="174" t="s">
        <v>1271</v>
      </c>
      <c r="C812" s="150">
        <v>222</v>
      </c>
      <c r="D812" s="168" t="s">
        <v>1295</v>
      </c>
      <c r="E812" s="150">
        <v>1</v>
      </c>
      <c r="F812" s="135"/>
    </row>
    <row r="813" spans="2:9" ht="42" x14ac:dyDescent="0.35">
      <c r="B813" s="174" t="s">
        <v>1271</v>
      </c>
      <c r="C813" s="150">
        <v>223</v>
      </c>
      <c r="D813" s="168" t="s">
        <v>1296</v>
      </c>
      <c r="E813" s="150">
        <v>1</v>
      </c>
      <c r="F813" s="135"/>
    </row>
    <row r="814" spans="2:9" ht="70" x14ac:dyDescent="0.35">
      <c r="B814" s="174" t="s">
        <v>1271</v>
      </c>
      <c r="C814" s="150">
        <v>225</v>
      </c>
      <c r="D814" s="168" t="s">
        <v>1297</v>
      </c>
      <c r="E814" s="150">
        <v>1</v>
      </c>
      <c r="F814" s="135"/>
    </row>
    <row r="815" spans="2:9" ht="56" x14ac:dyDescent="0.35">
      <c r="B815" s="174" t="s">
        <v>1271</v>
      </c>
      <c r="C815" s="150">
        <v>226</v>
      </c>
      <c r="D815" s="168" t="s">
        <v>1298</v>
      </c>
      <c r="E815" s="150">
        <v>1</v>
      </c>
      <c r="F815" s="135"/>
    </row>
    <row r="816" spans="2:9" ht="42" x14ac:dyDescent="0.35">
      <c r="B816" s="174" t="s">
        <v>1271</v>
      </c>
      <c r="C816" s="150">
        <v>301</v>
      </c>
      <c r="D816" s="168" t="s">
        <v>1299</v>
      </c>
      <c r="E816" s="150">
        <v>1</v>
      </c>
      <c r="F816" s="135"/>
    </row>
    <row r="817" spans="2:6" ht="42" x14ac:dyDescent="0.35">
      <c r="B817" s="174" t="s">
        <v>1271</v>
      </c>
      <c r="C817" s="150">
        <v>302</v>
      </c>
      <c r="D817" s="168" t="s">
        <v>1300</v>
      </c>
      <c r="E817" s="150">
        <v>1</v>
      </c>
      <c r="F817" s="135"/>
    </row>
    <row r="818" spans="2:6" ht="28" x14ac:dyDescent="0.35">
      <c r="B818" s="174" t="s">
        <v>1271</v>
      </c>
      <c r="C818" s="150">
        <v>303</v>
      </c>
      <c r="D818" s="168" t="s">
        <v>1301</v>
      </c>
      <c r="E818" s="150">
        <v>1</v>
      </c>
      <c r="F818" s="135"/>
    </row>
    <row r="819" spans="2:6" ht="56" x14ac:dyDescent="0.35">
      <c r="B819" s="174" t="s">
        <v>1271</v>
      </c>
      <c r="C819" s="150">
        <v>305</v>
      </c>
      <c r="D819" s="168" t="s">
        <v>1302</v>
      </c>
      <c r="E819" s="150">
        <v>1</v>
      </c>
      <c r="F819" s="135"/>
    </row>
    <row r="820" spans="2:6" ht="42" x14ac:dyDescent="0.35">
      <c r="B820" s="174" t="s">
        <v>1271</v>
      </c>
      <c r="C820" s="150">
        <v>306</v>
      </c>
      <c r="D820" s="168" t="s">
        <v>1303</v>
      </c>
      <c r="E820" s="150">
        <v>1</v>
      </c>
      <c r="F820" s="135"/>
    </row>
    <row r="821" spans="2:6" ht="42" x14ac:dyDescent="0.35">
      <c r="B821" s="174" t="s">
        <v>1271</v>
      </c>
      <c r="C821" s="150">
        <v>401</v>
      </c>
      <c r="D821" s="168" t="s">
        <v>1304</v>
      </c>
      <c r="E821" s="150">
        <v>1</v>
      </c>
      <c r="F821" s="135"/>
    </row>
    <row r="822" spans="2:6" ht="42" x14ac:dyDescent="0.35">
      <c r="B822" s="174" t="s">
        <v>1271</v>
      </c>
      <c r="C822" s="150">
        <v>402</v>
      </c>
      <c r="D822" s="168" t="s">
        <v>1305</v>
      </c>
      <c r="E822" s="150">
        <v>1</v>
      </c>
      <c r="F822" s="135"/>
    </row>
    <row r="823" spans="2:6" ht="42" x14ac:dyDescent="0.35">
      <c r="B823" s="174" t="s">
        <v>1271</v>
      </c>
      <c r="C823" s="150">
        <v>403</v>
      </c>
      <c r="D823" s="168" t="s">
        <v>1306</v>
      </c>
      <c r="E823" s="150">
        <v>1</v>
      </c>
      <c r="F823" s="135"/>
    </row>
    <row r="824" spans="2:6" ht="42" x14ac:dyDescent="0.35">
      <c r="B824" s="174" t="s">
        <v>1271</v>
      </c>
      <c r="C824" s="150">
        <v>405</v>
      </c>
      <c r="D824" s="168" t="s">
        <v>1307</v>
      </c>
      <c r="E824" s="150">
        <v>1</v>
      </c>
      <c r="F824" s="135"/>
    </row>
    <row r="825" spans="2:6" ht="42" x14ac:dyDescent="0.35">
      <c r="B825" s="174" t="s">
        <v>1271</v>
      </c>
      <c r="C825" s="150">
        <v>406</v>
      </c>
      <c r="D825" s="168" t="s">
        <v>1308</v>
      </c>
      <c r="E825" s="150">
        <v>1</v>
      </c>
      <c r="F825" s="135"/>
    </row>
    <row r="826" spans="2:6" ht="42" x14ac:dyDescent="0.35">
      <c r="B826" s="174" t="s">
        <v>1271</v>
      </c>
      <c r="C826" s="150">
        <v>432</v>
      </c>
      <c r="D826" s="168" t="s">
        <v>1309</v>
      </c>
      <c r="E826" s="150">
        <v>1</v>
      </c>
      <c r="F826" s="135"/>
    </row>
    <row r="827" spans="2:6" ht="28" x14ac:dyDescent="0.35">
      <c r="B827" s="174" t="s">
        <v>1271</v>
      </c>
      <c r="C827" s="150">
        <v>433</v>
      </c>
      <c r="D827" s="168" t="s">
        <v>1310</v>
      </c>
      <c r="E827" s="150">
        <v>1</v>
      </c>
      <c r="F827" s="135"/>
    </row>
    <row r="828" spans="2:6" ht="42" x14ac:dyDescent="0.35">
      <c r="B828" s="174" t="s">
        <v>1271</v>
      </c>
      <c r="C828" s="150">
        <v>434</v>
      </c>
      <c r="D828" s="168" t="s">
        <v>1311</v>
      </c>
      <c r="E828" s="150">
        <v>1</v>
      </c>
      <c r="F828" s="135"/>
    </row>
    <row r="829" spans="2:6" ht="56" x14ac:dyDescent="0.35">
      <c r="B829" s="174" t="s">
        <v>1271</v>
      </c>
      <c r="C829" s="150">
        <v>435</v>
      </c>
      <c r="D829" s="168" t="s">
        <v>1312</v>
      </c>
      <c r="E829" s="150">
        <v>1</v>
      </c>
      <c r="F829" s="135"/>
    </row>
    <row r="830" spans="2:6" ht="70" x14ac:dyDescent="0.35">
      <c r="B830" s="174" t="s">
        <v>1271</v>
      </c>
      <c r="C830" s="150">
        <v>501</v>
      </c>
      <c r="D830" s="168" t="s">
        <v>1313</v>
      </c>
      <c r="E830" s="150">
        <v>1</v>
      </c>
      <c r="F830" s="135"/>
    </row>
    <row r="831" spans="2:6" x14ac:dyDescent="0.35">
      <c r="B831" s="174" t="s">
        <v>1314</v>
      </c>
      <c r="C831" s="150">
        <v>0</v>
      </c>
      <c r="D831" s="168" t="s">
        <v>262</v>
      </c>
      <c r="E831" s="150">
        <v>1</v>
      </c>
      <c r="F831" s="135"/>
    </row>
    <row r="832" spans="2:6" ht="42" x14ac:dyDescent="0.35">
      <c r="B832" s="174" t="s">
        <v>1314</v>
      </c>
      <c r="C832" s="150">
        <v>1</v>
      </c>
      <c r="D832" s="168" t="s">
        <v>1315</v>
      </c>
      <c r="E832" s="150">
        <v>1</v>
      </c>
      <c r="F832" s="135"/>
    </row>
    <row r="833" spans="2:9" x14ac:dyDescent="0.35">
      <c r="B833" s="174" t="s">
        <v>1314</v>
      </c>
      <c r="C833" s="150">
        <v>2</v>
      </c>
      <c r="D833" s="168" t="s">
        <v>1316</v>
      </c>
      <c r="E833" s="150">
        <v>1</v>
      </c>
      <c r="F833" s="135"/>
    </row>
    <row r="834" spans="2:9" x14ac:dyDescent="0.35">
      <c r="B834" s="174" t="s">
        <v>1314</v>
      </c>
      <c r="C834" s="150">
        <v>3</v>
      </c>
      <c r="D834" s="168" t="s">
        <v>1317</v>
      </c>
      <c r="E834" s="150">
        <v>1</v>
      </c>
      <c r="F834" s="135"/>
    </row>
    <row r="835" spans="2:9" x14ac:dyDescent="0.35">
      <c r="B835" s="174" t="s">
        <v>1314</v>
      </c>
      <c r="C835" s="150">
        <v>4</v>
      </c>
      <c r="D835" s="168" t="s">
        <v>1318</v>
      </c>
      <c r="E835" s="150">
        <v>1</v>
      </c>
      <c r="F835" s="135"/>
    </row>
    <row r="836" spans="2:9" x14ac:dyDescent="0.35">
      <c r="B836" s="174" t="s">
        <v>1314</v>
      </c>
      <c r="C836" s="150">
        <v>5</v>
      </c>
      <c r="D836" s="168" t="s">
        <v>1319</v>
      </c>
      <c r="E836" s="150">
        <v>1</v>
      </c>
      <c r="F836" s="135"/>
    </row>
    <row r="837" spans="2:9" x14ac:dyDescent="0.35">
      <c r="B837" s="322" t="s">
        <v>1314</v>
      </c>
      <c r="C837" s="327">
        <v>6</v>
      </c>
      <c r="D837" s="328" t="s">
        <v>1320</v>
      </c>
      <c r="E837" s="327">
        <v>0</v>
      </c>
      <c r="F837" s="325"/>
      <c r="I837" s="326"/>
    </row>
    <row r="838" spans="2:9" x14ac:dyDescent="0.35">
      <c r="B838" s="174" t="s">
        <v>1314</v>
      </c>
      <c r="C838" s="150">
        <v>7</v>
      </c>
      <c r="D838" s="168" t="s">
        <v>1321</v>
      </c>
      <c r="E838" s="150">
        <v>1</v>
      </c>
      <c r="F838" s="135"/>
    </row>
    <row r="839" spans="2:9" ht="42" x14ac:dyDescent="0.35">
      <c r="B839" s="174" t="s">
        <v>1314</v>
      </c>
      <c r="C839" s="150">
        <v>8</v>
      </c>
      <c r="D839" s="168" t="s">
        <v>1322</v>
      </c>
      <c r="E839" s="150">
        <v>1</v>
      </c>
      <c r="F839" s="135"/>
    </row>
    <row r="840" spans="2:9" ht="98" x14ac:dyDescent="0.35">
      <c r="B840" s="174" t="s">
        <v>1314</v>
      </c>
      <c r="C840" s="150">
        <v>9</v>
      </c>
      <c r="D840" s="168" t="s">
        <v>1323</v>
      </c>
      <c r="E840" s="150">
        <v>1</v>
      </c>
      <c r="F840" s="135" t="s">
        <v>1324</v>
      </c>
    </row>
    <row r="841" spans="2:9" ht="98" x14ac:dyDescent="0.35">
      <c r="B841" s="174" t="s">
        <v>1314</v>
      </c>
      <c r="C841" s="150">
        <v>10</v>
      </c>
      <c r="D841" s="168" t="s">
        <v>1325</v>
      </c>
      <c r="E841" s="150">
        <v>1</v>
      </c>
      <c r="F841" s="135" t="s">
        <v>1326</v>
      </c>
    </row>
    <row r="842" spans="2:9" ht="98" x14ac:dyDescent="0.35">
      <c r="B842" s="174" t="s">
        <v>1314</v>
      </c>
      <c r="C842" s="150">
        <v>11</v>
      </c>
      <c r="D842" s="168" t="s">
        <v>1327</v>
      </c>
      <c r="E842" s="150">
        <v>1</v>
      </c>
      <c r="F842" s="135" t="s">
        <v>1326</v>
      </c>
    </row>
    <row r="843" spans="2:9" ht="98" x14ac:dyDescent="0.35">
      <c r="B843" s="174" t="s">
        <v>1314</v>
      </c>
      <c r="C843" s="150">
        <v>12</v>
      </c>
      <c r="D843" s="168" t="s">
        <v>1328</v>
      </c>
      <c r="E843" s="150">
        <v>1</v>
      </c>
      <c r="F843" s="135" t="s">
        <v>1326</v>
      </c>
    </row>
    <row r="844" spans="2:9" ht="98" x14ac:dyDescent="0.35">
      <c r="B844" s="174" t="s">
        <v>1314</v>
      </c>
      <c r="C844" s="150">
        <v>13</v>
      </c>
      <c r="D844" s="168" t="s">
        <v>1329</v>
      </c>
      <c r="E844" s="150">
        <v>1</v>
      </c>
      <c r="F844" s="135" t="s">
        <v>1326</v>
      </c>
    </row>
    <row r="845" spans="2:9" ht="42" x14ac:dyDescent="0.35">
      <c r="B845" s="174" t="s">
        <v>1314</v>
      </c>
      <c r="C845" s="150">
        <v>14</v>
      </c>
      <c r="D845" s="168" t="s">
        <v>1330</v>
      </c>
      <c r="E845" s="150">
        <v>1</v>
      </c>
      <c r="F845" s="135"/>
    </row>
    <row r="846" spans="2:9" ht="28" x14ac:dyDescent="0.35">
      <c r="B846" s="174" t="s">
        <v>1314</v>
      </c>
      <c r="C846" s="150">
        <v>15</v>
      </c>
      <c r="D846" s="168" t="s">
        <v>1331</v>
      </c>
      <c r="E846" s="150">
        <v>1</v>
      </c>
      <c r="F846" s="135"/>
    </row>
    <row r="847" spans="2:9" ht="28" x14ac:dyDescent="0.35">
      <c r="B847" s="174" t="s">
        <v>1314</v>
      </c>
      <c r="C847" s="150">
        <v>16</v>
      </c>
      <c r="D847" s="168" t="s">
        <v>1332</v>
      </c>
      <c r="E847" s="150">
        <v>1</v>
      </c>
      <c r="F847" s="135"/>
    </row>
    <row r="848" spans="2:9" ht="28" x14ac:dyDescent="0.35">
      <c r="B848" s="174" t="s">
        <v>1314</v>
      </c>
      <c r="C848" s="150">
        <v>17</v>
      </c>
      <c r="D848" s="168" t="s">
        <v>1333</v>
      </c>
      <c r="E848" s="150">
        <v>1</v>
      </c>
      <c r="F848" s="135"/>
    </row>
    <row r="849" spans="2:9" ht="28" x14ac:dyDescent="0.35">
      <c r="B849" s="174" t="s">
        <v>1314</v>
      </c>
      <c r="C849" s="150">
        <v>18</v>
      </c>
      <c r="D849" s="168" t="s">
        <v>1334</v>
      </c>
      <c r="E849" s="150">
        <v>1</v>
      </c>
      <c r="F849" s="135"/>
    </row>
    <row r="850" spans="2:9" ht="28" x14ac:dyDescent="0.35">
      <c r="B850" s="174" t="s">
        <v>1314</v>
      </c>
      <c r="C850" s="150">
        <v>19</v>
      </c>
      <c r="D850" s="168" t="s">
        <v>1335</v>
      </c>
      <c r="E850" s="150">
        <v>1</v>
      </c>
      <c r="F850" s="135"/>
    </row>
    <row r="851" spans="2:9" ht="28" x14ac:dyDescent="0.35">
      <c r="B851" s="174" t="s">
        <v>1314</v>
      </c>
      <c r="C851" s="150">
        <v>20</v>
      </c>
      <c r="D851" s="168" t="s">
        <v>1336</v>
      </c>
      <c r="E851" s="150">
        <v>1</v>
      </c>
      <c r="F851" s="135"/>
    </row>
    <row r="852" spans="2:9" ht="28" x14ac:dyDescent="0.35">
      <c r="B852" s="174" t="s">
        <v>1314</v>
      </c>
      <c r="C852" s="150">
        <v>21</v>
      </c>
      <c r="D852" s="168" t="s">
        <v>1337</v>
      </c>
      <c r="E852" s="150">
        <v>1</v>
      </c>
      <c r="F852" s="135"/>
    </row>
    <row r="853" spans="2:9" ht="28" x14ac:dyDescent="0.35">
      <c r="B853" s="322" t="s">
        <v>1314</v>
      </c>
      <c r="C853" s="327">
        <v>22</v>
      </c>
      <c r="D853" s="328" t="s">
        <v>1338</v>
      </c>
      <c r="E853" s="327">
        <v>0</v>
      </c>
      <c r="F853" s="325"/>
      <c r="I853" s="326"/>
    </row>
    <row r="854" spans="2:9" ht="28" x14ac:dyDescent="0.35">
      <c r="B854" s="322" t="s">
        <v>1314</v>
      </c>
      <c r="C854" s="327">
        <v>23</v>
      </c>
      <c r="D854" s="328" t="s">
        <v>1339</v>
      </c>
      <c r="E854" s="327">
        <v>0</v>
      </c>
      <c r="F854" s="325"/>
      <c r="I854" s="326"/>
    </row>
    <row r="855" spans="2:9" ht="27.75" customHeight="1" x14ac:dyDescent="0.35">
      <c r="B855" s="322" t="s">
        <v>1314</v>
      </c>
      <c r="C855" s="327">
        <v>24</v>
      </c>
      <c r="D855" s="328" t="s">
        <v>1340</v>
      </c>
      <c r="E855" s="327">
        <v>0</v>
      </c>
      <c r="F855" s="325"/>
      <c r="I855" s="326"/>
    </row>
    <row r="856" spans="2:9" ht="27.75" customHeight="1" x14ac:dyDescent="0.35">
      <c r="B856" s="322" t="s">
        <v>1314</v>
      </c>
      <c r="C856" s="327">
        <v>25</v>
      </c>
      <c r="D856" s="328" t="s">
        <v>1341</v>
      </c>
      <c r="E856" s="327">
        <v>0</v>
      </c>
      <c r="F856" s="325"/>
      <c r="I856" s="326"/>
    </row>
    <row r="857" spans="2:9" ht="27.75" customHeight="1" x14ac:dyDescent="0.35">
      <c r="B857" s="322" t="s">
        <v>1314</v>
      </c>
      <c r="C857" s="327">
        <v>26</v>
      </c>
      <c r="D857" s="328" t="s">
        <v>1342</v>
      </c>
      <c r="E857" s="327">
        <v>1</v>
      </c>
      <c r="F857" s="325"/>
      <c r="I857" s="326"/>
    </row>
    <row r="858" spans="2:9" ht="27.75" customHeight="1" x14ac:dyDescent="0.35">
      <c r="B858" s="322" t="s">
        <v>1314</v>
      </c>
      <c r="C858" s="327">
        <v>27</v>
      </c>
      <c r="D858" s="328" t="s">
        <v>1343</v>
      </c>
      <c r="E858" s="327">
        <v>1</v>
      </c>
      <c r="F858" s="325"/>
      <c r="I858" s="326"/>
    </row>
    <row r="859" spans="2:9" ht="42" x14ac:dyDescent="0.35">
      <c r="B859" s="322" t="s">
        <v>1344</v>
      </c>
      <c r="C859" s="327">
        <v>0</v>
      </c>
      <c r="D859" s="328" t="s">
        <v>1345</v>
      </c>
      <c r="E859" s="327">
        <v>0</v>
      </c>
      <c r="F859" s="325" t="s">
        <v>1346</v>
      </c>
      <c r="I859" s="326"/>
    </row>
    <row r="860" spans="2:9" x14ac:dyDescent="0.35">
      <c r="B860" s="174" t="s">
        <v>1344</v>
      </c>
      <c r="C860" s="150">
        <v>1</v>
      </c>
      <c r="D860" s="168" t="s">
        <v>1347</v>
      </c>
      <c r="E860" s="150">
        <v>1</v>
      </c>
      <c r="F860" s="135"/>
    </row>
    <row r="861" spans="2:9" x14ac:dyDescent="0.35">
      <c r="B861" s="174" t="s">
        <v>1344</v>
      </c>
      <c r="C861" s="150">
        <v>2</v>
      </c>
      <c r="D861" s="168" t="s">
        <v>1348</v>
      </c>
      <c r="E861" s="150">
        <v>1</v>
      </c>
      <c r="F861" s="135"/>
    </row>
    <row r="862" spans="2:9" x14ac:dyDescent="0.35">
      <c r="B862" s="174" t="s">
        <v>1344</v>
      </c>
      <c r="C862" s="150">
        <v>3</v>
      </c>
      <c r="D862" s="168" t="s">
        <v>1349</v>
      </c>
      <c r="E862" s="150">
        <v>1</v>
      </c>
      <c r="F862" s="135"/>
    </row>
    <row r="863" spans="2:9" x14ac:dyDescent="0.35">
      <c r="B863" s="174" t="s">
        <v>1344</v>
      </c>
      <c r="C863" s="150">
        <v>4</v>
      </c>
      <c r="D863" s="168" t="s">
        <v>1350</v>
      </c>
      <c r="E863" s="150">
        <v>1</v>
      </c>
      <c r="F863" s="135"/>
    </row>
    <row r="864" spans="2:9" ht="28" x14ac:dyDescent="0.35">
      <c r="B864" s="174" t="s">
        <v>1344</v>
      </c>
      <c r="C864" s="150">
        <v>5</v>
      </c>
      <c r="D864" s="168" t="s">
        <v>1351</v>
      </c>
      <c r="E864" s="150">
        <v>1</v>
      </c>
      <c r="F864" s="135"/>
    </row>
    <row r="865" spans="2:6" x14ac:dyDescent="0.35">
      <c r="B865" s="174" t="s">
        <v>1344</v>
      </c>
      <c r="C865" s="150">
        <v>6</v>
      </c>
      <c r="D865" s="168" t="s">
        <v>1352</v>
      </c>
      <c r="E865" s="150">
        <v>1</v>
      </c>
      <c r="F865" s="135"/>
    </row>
    <row r="866" spans="2:6" x14ac:dyDescent="0.35">
      <c r="B866" s="174" t="s">
        <v>1344</v>
      </c>
      <c r="C866" s="150">
        <v>7</v>
      </c>
      <c r="D866" s="168" t="s">
        <v>1353</v>
      </c>
      <c r="E866" s="150">
        <v>1</v>
      </c>
      <c r="F866" s="135"/>
    </row>
    <row r="867" spans="2:6" ht="56" x14ac:dyDescent="0.35">
      <c r="B867" s="174" t="s">
        <v>1344</v>
      </c>
      <c r="C867" s="150">
        <v>8</v>
      </c>
      <c r="D867" s="168" t="s">
        <v>1354</v>
      </c>
      <c r="E867" s="150">
        <v>1</v>
      </c>
      <c r="F867" s="135" t="s">
        <v>1355</v>
      </c>
    </row>
    <row r="868" spans="2:6" x14ac:dyDescent="0.35">
      <c r="B868" s="174" t="s">
        <v>1344</v>
      </c>
      <c r="C868" s="150">
        <v>9</v>
      </c>
      <c r="D868" s="168" t="s">
        <v>200</v>
      </c>
      <c r="E868" s="150">
        <v>1</v>
      </c>
      <c r="F868" s="135"/>
    </row>
    <row r="869" spans="2:6" x14ac:dyDescent="0.35">
      <c r="B869" s="174" t="s">
        <v>1356</v>
      </c>
      <c r="C869" s="150">
        <v>0</v>
      </c>
      <c r="D869" s="168" t="s">
        <v>342</v>
      </c>
      <c r="F869" s="135"/>
    </row>
    <row r="870" spans="2:6" x14ac:dyDescent="0.35">
      <c r="B870" s="174" t="s">
        <v>1356</v>
      </c>
      <c r="C870" s="150">
        <v>1</v>
      </c>
      <c r="D870" s="168" t="s">
        <v>1357</v>
      </c>
      <c r="E870" s="150">
        <v>1</v>
      </c>
      <c r="F870" s="135"/>
    </row>
    <row r="871" spans="2:6" x14ac:dyDescent="0.35">
      <c r="B871" s="174" t="s">
        <v>1356</v>
      </c>
      <c r="C871" s="150">
        <v>2</v>
      </c>
      <c r="D871" s="168" t="s">
        <v>1358</v>
      </c>
      <c r="E871" s="150">
        <v>1</v>
      </c>
      <c r="F871" s="135"/>
    </row>
    <row r="872" spans="2:6" x14ac:dyDescent="0.35">
      <c r="B872" s="174" t="s">
        <v>1356</v>
      </c>
      <c r="C872" s="150">
        <v>3</v>
      </c>
      <c r="D872" s="168" t="s">
        <v>1359</v>
      </c>
      <c r="E872" s="150">
        <v>1</v>
      </c>
      <c r="F872" s="135"/>
    </row>
    <row r="873" spans="2:6" x14ac:dyDescent="0.35">
      <c r="B873" s="174" t="s">
        <v>1360</v>
      </c>
      <c r="C873" s="150">
        <v>1</v>
      </c>
      <c r="D873" s="168" t="s">
        <v>1361</v>
      </c>
      <c r="E873" s="150">
        <v>1</v>
      </c>
      <c r="F873" s="135"/>
    </row>
    <row r="874" spans="2:6" x14ac:dyDescent="0.35">
      <c r="B874" s="174" t="s">
        <v>1360</v>
      </c>
      <c r="C874" s="150">
        <v>2</v>
      </c>
      <c r="D874" s="168" t="s">
        <v>1362</v>
      </c>
      <c r="E874" s="150">
        <v>1</v>
      </c>
      <c r="F874" s="135"/>
    </row>
    <row r="875" spans="2:6" ht="42" x14ac:dyDescent="0.35">
      <c r="B875" s="174" t="s">
        <v>1360</v>
      </c>
      <c r="C875" s="150">
        <v>3</v>
      </c>
      <c r="D875" s="168" t="s">
        <v>1363</v>
      </c>
      <c r="E875" s="150">
        <v>1</v>
      </c>
      <c r="F875" s="135"/>
    </row>
    <row r="876" spans="2:6" ht="28" x14ac:dyDescent="0.35">
      <c r="B876" s="174" t="s">
        <v>1360</v>
      </c>
      <c r="C876" s="150">
        <v>4</v>
      </c>
      <c r="D876" s="168" t="s">
        <v>1364</v>
      </c>
      <c r="E876" s="150">
        <v>1</v>
      </c>
      <c r="F876" s="135"/>
    </row>
    <row r="877" spans="2:6" ht="28" x14ac:dyDescent="0.35">
      <c r="B877" s="174" t="s">
        <v>1360</v>
      </c>
      <c r="C877" s="150">
        <v>5</v>
      </c>
      <c r="D877" s="168" t="s">
        <v>1365</v>
      </c>
      <c r="E877" s="150">
        <v>1</v>
      </c>
      <c r="F877" s="135"/>
    </row>
    <row r="878" spans="2:6" x14ac:dyDescent="0.35">
      <c r="B878" s="174" t="s">
        <v>1360</v>
      </c>
      <c r="C878" s="150">
        <v>6</v>
      </c>
      <c r="D878" s="168" t="s">
        <v>1366</v>
      </c>
      <c r="E878" s="150">
        <v>1</v>
      </c>
      <c r="F878" s="135"/>
    </row>
    <row r="879" spans="2:6" ht="28" x14ac:dyDescent="0.35">
      <c r="B879" s="174" t="s">
        <v>1360</v>
      </c>
      <c r="C879" s="150">
        <v>7</v>
      </c>
      <c r="D879" s="168" t="s">
        <v>1367</v>
      </c>
      <c r="E879" s="150">
        <v>1</v>
      </c>
      <c r="F879" s="135"/>
    </row>
    <row r="880" spans="2:6" x14ac:dyDescent="0.35">
      <c r="B880" s="174" t="s">
        <v>1368</v>
      </c>
      <c r="C880" s="150">
        <v>1</v>
      </c>
      <c r="D880" s="168" t="s">
        <v>1369</v>
      </c>
      <c r="E880" s="150">
        <v>1</v>
      </c>
      <c r="F880" s="135"/>
    </row>
    <row r="881" spans="2:6" ht="56" x14ac:dyDescent="0.35">
      <c r="B881" s="174" t="s">
        <v>1368</v>
      </c>
      <c r="C881" s="150">
        <v>2</v>
      </c>
      <c r="D881" s="168" t="s">
        <v>1370</v>
      </c>
      <c r="E881" s="150">
        <v>1</v>
      </c>
      <c r="F881" s="135"/>
    </row>
    <row r="882" spans="2:6" ht="42" x14ac:dyDescent="0.35">
      <c r="B882" s="174" t="s">
        <v>1368</v>
      </c>
      <c r="C882" s="150">
        <v>3</v>
      </c>
      <c r="D882" s="168" t="s">
        <v>1371</v>
      </c>
      <c r="E882" s="150">
        <v>1</v>
      </c>
      <c r="F882" s="135"/>
    </row>
    <row r="883" spans="2:6" ht="28" x14ac:dyDescent="0.35">
      <c r="B883" s="174" t="s">
        <v>1368</v>
      </c>
      <c r="C883" s="150">
        <v>4</v>
      </c>
      <c r="D883" s="168" t="s">
        <v>1372</v>
      </c>
      <c r="E883" s="150">
        <v>1</v>
      </c>
      <c r="F883" s="135"/>
    </row>
    <row r="884" spans="2:6" x14ac:dyDescent="0.35">
      <c r="B884" s="174" t="s">
        <v>1368</v>
      </c>
      <c r="C884" s="150">
        <v>5</v>
      </c>
      <c r="D884" s="168" t="s">
        <v>1373</v>
      </c>
      <c r="E884" s="150">
        <v>1</v>
      </c>
      <c r="F884" s="135"/>
    </row>
    <row r="885" spans="2:6" ht="42" x14ac:dyDescent="0.35">
      <c r="B885" s="174" t="s">
        <v>1368</v>
      </c>
      <c r="C885" s="150">
        <v>6</v>
      </c>
      <c r="D885" s="168" t="s">
        <v>1374</v>
      </c>
      <c r="E885" s="150">
        <v>1</v>
      </c>
      <c r="F885" s="135"/>
    </row>
    <row r="886" spans="2:6" x14ac:dyDescent="0.35">
      <c r="B886" s="174" t="s">
        <v>1368</v>
      </c>
      <c r="C886" s="150">
        <v>7</v>
      </c>
      <c r="D886" s="168" t="s">
        <v>1375</v>
      </c>
      <c r="E886" s="150">
        <v>1</v>
      </c>
      <c r="F886" s="135"/>
    </row>
    <row r="887" spans="2:6" x14ac:dyDescent="0.35">
      <c r="B887" s="174" t="s">
        <v>1368</v>
      </c>
      <c r="C887" s="150">
        <v>8</v>
      </c>
      <c r="D887" s="168" t="s">
        <v>1376</v>
      </c>
      <c r="E887" s="150">
        <v>1</v>
      </c>
      <c r="F887" s="135"/>
    </row>
    <row r="888" spans="2:6" x14ac:dyDescent="0.35">
      <c r="B888" s="174" t="s">
        <v>1368</v>
      </c>
      <c r="C888" s="150">
        <v>9</v>
      </c>
      <c r="D888" s="168" t="s">
        <v>1377</v>
      </c>
      <c r="E888" s="150">
        <v>1</v>
      </c>
      <c r="F888" s="135"/>
    </row>
    <row r="889" spans="2:6" x14ac:dyDescent="0.35">
      <c r="B889" s="174" t="s">
        <v>1368</v>
      </c>
      <c r="C889" s="150">
        <v>10</v>
      </c>
      <c r="D889" s="168" t="s">
        <v>1378</v>
      </c>
      <c r="E889" s="150">
        <v>1</v>
      </c>
      <c r="F889" s="135"/>
    </row>
    <row r="890" spans="2:6" x14ac:dyDescent="0.35">
      <c r="B890" s="174" t="s">
        <v>1368</v>
      </c>
      <c r="C890" s="150">
        <v>11</v>
      </c>
      <c r="D890" s="168" t="s">
        <v>1379</v>
      </c>
      <c r="E890" s="150">
        <v>1</v>
      </c>
      <c r="F890" s="135"/>
    </row>
    <row r="891" spans="2:6" x14ac:dyDescent="0.35">
      <c r="B891" s="174" t="s">
        <v>1368</v>
      </c>
      <c r="C891" s="150">
        <v>12</v>
      </c>
      <c r="D891" s="168" t="s">
        <v>1380</v>
      </c>
      <c r="E891" s="150">
        <v>1</v>
      </c>
      <c r="F891" s="135"/>
    </row>
    <row r="892" spans="2:6" x14ac:dyDescent="0.35">
      <c r="B892" s="174" t="s">
        <v>1368</v>
      </c>
      <c r="C892" s="150">
        <v>13</v>
      </c>
      <c r="D892" s="168" t="s">
        <v>1381</v>
      </c>
      <c r="E892" s="150">
        <v>1</v>
      </c>
      <c r="F892" s="135"/>
    </row>
    <row r="893" spans="2:6" x14ac:dyDescent="0.35">
      <c r="B893" s="174" t="s">
        <v>1368</v>
      </c>
      <c r="C893" s="150">
        <v>14</v>
      </c>
      <c r="D893" s="168" t="s">
        <v>1382</v>
      </c>
      <c r="E893" s="150">
        <v>1</v>
      </c>
      <c r="F893" s="135"/>
    </row>
    <row r="894" spans="2:6" x14ac:dyDescent="0.35">
      <c r="B894" s="174" t="s">
        <v>1383</v>
      </c>
      <c r="C894" s="150">
        <v>1</v>
      </c>
      <c r="D894" s="168" t="s">
        <v>1384</v>
      </c>
      <c r="E894" s="150">
        <v>1</v>
      </c>
      <c r="F894" s="135"/>
    </row>
    <row r="895" spans="2:6" x14ac:dyDescent="0.35">
      <c r="B895" s="174" t="s">
        <v>1383</v>
      </c>
      <c r="C895" s="150">
        <v>2</v>
      </c>
      <c r="D895" s="168" t="s">
        <v>1385</v>
      </c>
      <c r="E895" s="150">
        <v>1</v>
      </c>
      <c r="F895" s="135"/>
    </row>
    <row r="896" spans="2:6" ht="28" x14ac:dyDescent="0.35">
      <c r="B896" s="174" t="s">
        <v>1383</v>
      </c>
      <c r="C896" s="150">
        <v>3</v>
      </c>
      <c r="D896" s="168" t="s">
        <v>1386</v>
      </c>
      <c r="E896" s="150">
        <v>1</v>
      </c>
      <c r="F896" s="135"/>
    </row>
    <row r="897" spans="2:6" ht="28" x14ac:dyDescent="0.35">
      <c r="B897" s="174" t="s">
        <v>1383</v>
      </c>
      <c r="C897" s="150">
        <v>4</v>
      </c>
      <c r="D897" s="168" t="s">
        <v>1387</v>
      </c>
      <c r="E897" s="150">
        <v>1</v>
      </c>
      <c r="F897" s="135"/>
    </row>
    <row r="898" spans="2:6" x14ac:dyDescent="0.35">
      <c r="B898" s="174" t="s">
        <v>1383</v>
      </c>
      <c r="C898" s="150">
        <v>5</v>
      </c>
      <c r="D898" s="168" t="s">
        <v>1388</v>
      </c>
      <c r="E898" s="150">
        <v>1</v>
      </c>
      <c r="F898" s="135"/>
    </row>
    <row r="899" spans="2:6" x14ac:dyDescent="0.35">
      <c r="B899" s="174" t="s">
        <v>1383</v>
      </c>
      <c r="C899" s="150">
        <v>6</v>
      </c>
      <c r="D899" s="168" t="s">
        <v>1389</v>
      </c>
      <c r="E899" s="150">
        <v>1</v>
      </c>
      <c r="F899" s="135"/>
    </row>
    <row r="900" spans="2:6" x14ac:dyDescent="0.35">
      <c r="B900" s="174" t="s">
        <v>1383</v>
      </c>
      <c r="C900" s="150">
        <v>7</v>
      </c>
      <c r="D900" s="168" t="s">
        <v>1390</v>
      </c>
      <c r="E900" s="150">
        <v>1</v>
      </c>
      <c r="F900" s="135"/>
    </row>
    <row r="901" spans="2:6" x14ac:dyDescent="0.35">
      <c r="B901" s="174" t="s">
        <v>1383</v>
      </c>
      <c r="C901" s="150">
        <v>8</v>
      </c>
      <c r="D901" s="168" t="s">
        <v>1391</v>
      </c>
      <c r="E901" s="150">
        <v>1</v>
      </c>
      <c r="F901" s="135"/>
    </row>
    <row r="902" spans="2:6" x14ac:dyDescent="0.35">
      <c r="B902" s="174" t="s">
        <v>1383</v>
      </c>
      <c r="C902" s="150">
        <v>9</v>
      </c>
      <c r="D902" s="168" t="s">
        <v>1392</v>
      </c>
      <c r="E902" s="150">
        <v>1</v>
      </c>
      <c r="F902" s="135"/>
    </row>
    <row r="903" spans="2:6" x14ac:dyDescent="0.35">
      <c r="B903" s="174" t="s">
        <v>1383</v>
      </c>
      <c r="C903" s="150">
        <v>10</v>
      </c>
      <c r="D903" s="168" t="s">
        <v>1393</v>
      </c>
      <c r="E903" s="150">
        <v>1</v>
      </c>
      <c r="F903" s="135"/>
    </row>
    <row r="904" spans="2:6" x14ac:dyDescent="0.35">
      <c r="B904" s="174" t="s">
        <v>1383</v>
      </c>
      <c r="C904" s="150">
        <v>11</v>
      </c>
      <c r="D904" s="168" t="s">
        <v>1394</v>
      </c>
      <c r="E904" s="150">
        <v>1</v>
      </c>
      <c r="F904" s="135"/>
    </row>
    <row r="905" spans="2:6" x14ac:dyDescent="0.35">
      <c r="B905" s="174" t="s">
        <v>1383</v>
      </c>
      <c r="C905" s="150">
        <v>12</v>
      </c>
      <c r="D905" s="168" t="s">
        <v>1395</v>
      </c>
      <c r="E905" s="150">
        <v>1</v>
      </c>
      <c r="F905" s="135"/>
    </row>
    <row r="906" spans="2:6" x14ac:dyDescent="0.35">
      <c r="B906" s="174" t="s">
        <v>1396</v>
      </c>
      <c r="C906" s="150">
        <v>0</v>
      </c>
      <c r="D906" s="168" t="s">
        <v>1397</v>
      </c>
      <c r="E906" s="150">
        <v>1</v>
      </c>
      <c r="F906" s="135"/>
    </row>
    <row r="907" spans="2:6" x14ac:dyDescent="0.35">
      <c r="B907" s="174" t="s">
        <v>1396</v>
      </c>
      <c r="C907" s="150">
        <v>1</v>
      </c>
      <c r="D907" s="168" t="s">
        <v>1398</v>
      </c>
      <c r="E907" s="150">
        <v>1</v>
      </c>
      <c r="F907" s="135"/>
    </row>
    <row r="908" spans="2:6" x14ac:dyDescent="0.35">
      <c r="B908" s="174" t="s">
        <v>1396</v>
      </c>
      <c r="C908" s="150">
        <v>2</v>
      </c>
      <c r="D908" s="168" t="s">
        <v>1399</v>
      </c>
      <c r="E908" s="150">
        <v>1</v>
      </c>
      <c r="F908" s="135"/>
    </row>
    <row r="909" spans="2:6" ht="28" x14ac:dyDescent="0.35">
      <c r="B909" s="174" t="s">
        <v>1396</v>
      </c>
      <c r="C909" s="150">
        <v>3</v>
      </c>
      <c r="D909" s="168" t="s">
        <v>1400</v>
      </c>
      <c r="E909" s="150">
        <v>1</v>
      </c>
      <c r="F909" s="135"/>
    </row>
    <row r="910" spans="2:6" x14ac:dyDescent="0.35">
      <c r="B910" s="174" t="s">
        <v>1396</v>
      </c>
      <c r="C910" s="150">
        <v>4</v>
      </c>
      <c r="D910" s="168" t="s">
        <v>1401</v>
      </c>
      <c r="E910" s="150">
        <v>1</v>
      </c>
      <c r="F910" s="135"/>
    </row>
    <row r="911" spans="2:6" x14ac:dyDescent="0.35">
      <c r="B911" s="174" t="s">
        <v>1396</v>
      </c>
      <c r="C911" s="150">
        <v>5</v>
      </c>
      <c r="D911" s="168" t="s">
        <v>1402</v>
      </c>
      <c r="E911" s="150">
        <v>1</v>
      </c>
      <c r="F911" s="135"/>
    </row>
    <row r="912" spans="2:6" x14ac:dyDescent="0.35">
      <c r="B912" s="174" t="s">
        <v>1396</v>
      </c>
      <c r="C912" s="150">
        <v>6</v>
      </c>
      <c r="D912" s="168" t="s">
        <v>1403</v>
      </c>
      <c r="E912" s="150">
        <v>1</v>
      </c>
      <c r="F912" s="135"/>
    </row>
    <row r="913" spans="2:6" x14ac:dyDescent="0.35">
      <c r="B913" s="174" t="s">
        <v>1396</v>
      </c>
      <c r="C913" s="150">
        <v>7</v>
      </c>
      <c r="D913" s="168" t="s">
        <v>1404</v>
      </c>
      <c r="E913" s="150">
        <v>1</v>
      </c>
      <c r="F913" s="135"/>
    </row>
    <row r="914" spans="2:6" x14ac:dyDescent="0.35">
      <c r="B914" s="174" t="s">
        <v>1396</v>
      </c>
      <c r="C914" s="150">
        <v>8</v>
      </c>
      <c r="D914" s="168" t="s">
        <v>1405</v>
      </c>
      <c r="E914" s="150">
        <v>1</v>
      </c>
      <c r="F914" s="135"/>
    </row>
    <row r="915" spans="2:6" x14ac:dyDescent="0.35">
      <c r="B915" s="174" t="s">
        <v>1396</v>
      </c>
      <c r="C915" s="150">
        <v>9</v>
      </c>
      <c r="D915" s="168" t="s">
        <v>1406</v>
      </c>
      <c r="E915" s="150">
        <v>1</v>
      </c>
      <c r="F915" s="135"/>
    </row>
    <row r="916" spans="2:6" x14ac:dyDescent="0.35">
      <c r="B916" s="174" t="s">
        <v>1396</v>
      </c>
      <c r="C916" s="150">
        <v>10</v>
      </c>
      <c r="D916" s="168" t="s">
        <v>1407</v>
      </c>
      <c r="E916" s="150">
        <v>1</v>
      </c>
      <c r="F916" s="135"/>
    </row>
    <row r="917" spans="2:6" ht="28" x14ac:dyDescent="0.35">
      <c r="B917" s="174" t="s">
        <v>1396</v>
      </c>
      <c r="C917" s="150">
        <v>11</v>
      </c>
      <c r="D917" s="168" t="s">
        <v>1408</v>
      </c>
      <c r="E917" s="150">
        <v>1</v>
      </c>
      <c r="F917" s="135"/>
    </row>
    <row r="918" spans="2:6" x14ac:dyDescent="0.35">
      <c r="B918" s="174" t="s">
        <v>1396</v>
      </c>
      <c r="C918" s="150">
        <v>12</v>
      </c>
      <c r="D918" s="168" t="s">
        <v>1409</v>
      </c>
      <c r="E918" s="150">
        <v>1</v>
      </c>
      <c r="F918" s="135"/>
    </row>
    <row r="919" spans="2:6" x14ac:dyDescent="0.35">
      <c r="B919" s="174" t="s">
        <v>1410</v>
      </c>
      <c r="C919" s="150">
        <v>1</v>
      </c>
      <c r="D919" s="168" t="s">
        <v>1411</v>
      </c>
      <c r="E919" s="150">
        <v>1</v>
      </c>
      <c r="F919" s="135"/>
    </row>
    <row r="920" spans="2:6" x14ac:dyDescent="0.35">
      <c r="B920" s="174" t="s">
        <v>1410</v>
      </c>
      <c r="C920" s="150">
        <v>2</v>
      </c>
      <c r="D920" s="168" t="s">
        <v>1412</v>
      </c>
      <c r="E920" s="150">
        <v>1</v>
      </c>
      <c r="F920" s="135"/>
    </row>
    <row r="921" spans="2:6" x14ac:dyDescent="0.35">
      <c r="B921" s="174" t="s">
        <v>1410</v>
      </c>
      <c r="C921" s="150">
        <v>3</v>
      </c>
      <c r="D921" s="168" t="s">
        <v>1413</v>
      </c>
      <c r="E921" s="150">
        <v>1</v>
      </c>
      <c r="F921" s="135"/>
    </row>
    <row r="922" spans="2:6" x14ac:dyDescent="0.35">
      <c r="B922" s="174" t="s">
        <v>1410</v>
      </c>
      <c r="C922" s="150">
        <v>4</v>
      </c>
      <c r="D922" s="168" t="s">
        <v>1414</v>
      </c>
      <c r="E922" s="150">
        <v>1</v>
      </c>
      <c r="F922" s="135"/>
    </row>
    <row r="923" spans="2:6" x14ac:dyDescent="0.35">
      <c r="B923" s="174" t="s">
        <v>1410</v>
      </c>
      <c r="C923" s="150">
        <v>5</v>
      </c>
      <c r="D923" s="168" t="s">
        <v>1415</v>
      </c>
      <c r="E923" s="150">
        <v>1</v>
      </c>
      <c r="F923" s="135"/>
    </row>
    <row r="924" spans="2:6" x14ac:dyDescent="0.35">
      <c r="B924" s="174" t="s">
        <v>1410</v>
      </c>
      <c r="C924" s="150">
        <v>6</v>
      </c>
      <c r="D924" s="168" t="s">
        <v>1416</v>
      </c>
      <c r="E924" s="150">
        <v>1</v>
      </c>
      <c r="F924" s="135"/>
    </row>
    <row r="925" spans="2:6" x14ac:dyDescent="0.35">
      <c r="B925" s="174" t="s">
        <v>1410</v>
      </c>
      <c r="C925" s="150">
        <v>7</v>
      </c>
      <c r="D925" s="168" t="s">
        <v>1417</v>
      </c>
      <c r="E925" s="150">
        <v>1</v>
      </c>
      <c r="F925" s="135"/>
    </row>
    <row r="926" spans="2:6" x14ac:dyDescent="0.35">
      <c r="B926" s="174" t="s">
        <v>1410</v>
      </c>
      <c r="C926" s="150">
        <v>8</v>
      </c>
      <c r="D926" s="168" t="s">
        <v>1418</v>
      </c>
      <c r="E926" s="150">
        <v>1</v>
      </c>
      <c r="F926" s="135"/>
    </row>
    <row r="927" spans="2:6" ht="28" x14ac:dyDescent="0.35">
      <c r="B927" s="174" t="s">
        <v>1410</v>
      </c>
      <c r="C927" s="150">
        <v>9</v>
      </c>
      <c r="D927" s="168" t="s">
        <v>1419</v>
      </c>
      <c r="E927" s="150">
        <v>1</v>
      </c>
      <c r="F927" s="135"/>
    </row>
    <row r="928" spans="2:6" ht="28" x14ac:dyDescent="0.35">
      <c r="B928" s="174" t="s">
        <v>1410</v>
      </c>
      <c r="C928" s="150">
        <v>10</v>
      </c>
      <c r="D928" s="168" t="s">
        <v>1420</v>
      </c>
      <c r="E928" s="150">
        <v>1</v>
      </c>
      <c r="F928" s="135"/>
    </row>
    <row r="929" spans="2:6" ht="56" x14ac:dyDescent="0.35">
      <c r="B929" s="174" t="s">
        <v>1410</v>
      </c>
      <c r="C929" s="150">
        <v>11</v>
      </c>
      <c r="D929" s="168" t="s">
        <v>1421</v>
      </c>
      <c r="E929" s="150">
        <v>1</v>
      </c>
      <c r="F929" s="135"/>
    </row>
    <row r="930" spans="2:6" ht="28" x14ac:dyDescent="0.35">
      <c r="B930" s="174" t="s">
        <v>1410</v>
      </c>
      <c r="C930" s="150">
        <v>12</v>
      </c>
      <c r="D930" s="168" t="s">
        <v>1422</v>
      </c>
      <c r="E930" s="150">
        <v>1</v>
      </c>
      <c r="F930" s="135"/>
    </row>
    <row r="931" spans="2:6" x14ac:dyDescent="0.35">
      <c r="B931" s="174" t="s">
        <v>1410</v>
      </c>
      <c r="C931" s="150">
        <v>13</v>
      </c>
      <c r="D931" s="168" t="s">
        <v>1423</v>
      </c>
      <c r="E931" s="150">
        <v>1</v>
      </c>
      <c r="F931" s="135"/>
    </row>
    <row r="932" spans="2:6" x14ac:dyDescent="0.35">
      <c r="B932" s="174" t="s">
        <v>1410</v>
      </c>
      <c r="C932" s="150">
        <v>14</v>
      </c>
      <c r="D932" s="168" t="s">
        <v>1424</v>
      </c>
      <c r="E932" s="150">
        <v>1</v>
      </c>
      <c r="F932" s="135"/>
    </row>
    <row r="933" spans="2:6" ht="28" x14ac:dyDescent="0.35">
      <c r="B933" s="174" t="s">
        <v>1410</v>
      </c>
      <c r="C933" s="150">
        <v>15</v>
      </c>
      <c r="D933" s="168" t="s">
        <v>1425</v>
      </c>
      <c r="E933" s="150">
        <v>1</v>
      </c>
      <c r="F933" s="135"/>
    </row>
    <row r="934" spans="2:6" x14ac:dyDescent="0.35">
      <c r="B934" s="174" t="s">
        <v>1410</v>
      </c>
      <c r="C934" s="150">
        <v>16</v>
      </c>
      <c r="D934" s="168" t="s">
        <v>1426</v>
      </c>
      <c r="E934" s="150">
        <v>1</v>
      </c>
      <c r="F934" s="135"/>
    </row>
    <row r="935" spans="2:6" x14ac:dyDescent="0.35">
      <c r="B935" s="174" t="s">
        <v>1410</v>
      </c>
      <c r="C935" s="150">
        <v>17</v>
      </c>
      <c r="D935" s="168" t="s">
        <v>1427</v>
      </c>
      <c r="E935" s="150">
        <v>1</v>
      </c>
      <c r="F935" s="135"/>
    </row>
    <row r="936" spans="2:6" x14ac:dyDescent="0.35">
      <c r="B936" s="174" t="s">
        <v>1410</v>
      </c>
      <c r="C936" s="150">
        <v>18</v>
      </c>
      <c r="D936" s="168" t="s">
        <v>1428</v>
      </c>
      <c r="E936" s="150">
        <v>1</v>
      </c>
      <c r="F936" s="135"/>
    </row>
    <row r="937" spans="2:6" x14ac:dyDescent="0.35">
      <c r="B937" s="174" t="s">
        <v>1410</v>
      </c>
      <c r="C937" s="150">
        <v>19</v>
      </c>
      <c r="D937" s="168" t="s">
        <v>1429</v>
      </c>
      <c r="E937" s="150">
        <v>1</v>
      </c>
      <c r="F937" s="135"/>
    </row>
    <row r="938" spans="2:6" x14ac:dyDescent="0.35">
      <c r="B938" s="174" t="s">
        <v>1410</v>
      </c>
      <c r="C938" s="150">
        <v>20</v>
      </c>
      <c r="D938" s="168" t="s">
        <v>1430</v>
      </c>
      <c r="E938" s="150">
        <v>1</v>
      </c>
      <c r="F938" s="135"/>
    </row>
    <row r="939" spans="2:6" x14ac:dyDescent="0.35">
      <c r="B939" s="174" t="s">
        <v>1410</v>
      </c>
      <c r="C939" s="150">
        <v>21</v>
      </c>
      <c r="D939" s="168" t="s">
        <v>1431</v>
      </c>
      <c r="E939" s="150">
        <v>1</v>
      </c>
      <c r="F939" s="135"/>
    </row>
    <row r="940" spans="2:6" ht="28" x14ac:dyDescent="0.35">
      <c r="B940" s="174" t="s">
        <v>1410</v>
      </c>
      <c r="C940" s="150">
        <v>22</v>
      </c>
      <c r="D940" s="168" t="s">
        <v>1432</v>
      </c>
      <c r="E940" s="150">
        <v>1</v>
      </c>
      <c r="F940" s="135"/>
    </row>
    <row r="941" spans="2:6" ht="28" x14ac:dyDescent="0.35">
      <c r="B941" s="174" t="s">
        <v>1410</v>
      </c>
      <c r="C941" s="150">
        <v>23</v>
      </c>
      <c r="D941" s="168" t="s">
        <v>1433</v>
      </c>
      <c r="E941" s="150">
        <v>1</v>
      </c>
      <c r="F941" s="135"/>
    </row>
    <row r="942" spans="2:6" x14ac:dyDescent="0.35">
      <c r="B942" s="174" t="s">
        <v>1410</v>
      </c>
      <c r="C942" s="150">
        <v>24</v>
      </c>
      <c r="D942" s="168" t="s">
        <v>1434</v>
      </c>
      <c r="E942" s="150">
        <v>1</v>
      </c>
      <c r="F942" s="135"/>
    </row>
    <row r="943" spans="2:6" x14ac:dyDescent="0.35">
      <c r="B943" s="174" t="s">
        <v>1410</v>
      </c>
      <c r="C943" s="150">
        <v>25</v>
      </c>
      <c r="D943" s="168" t="s">
        <v>1435</v>
      </c>
      <c r="E943" s="150">
        <v>1</v>
      </c>
      <c r="F943" s="135"/>
    </row>
    <row r="944" spans="2:6" ht="28" x14ac:dyDescent="0.35">
      <c r="B944" s="174" t="s">
        <v>1410</v>
      </c>
      <c r="C944" s="150">
        <v>26</v>
      </c>
      <c r="D944" s="168" t="s">
        <v>1436</v>
      </c>
      <c r="E944" s="150">
        <v>1</v>
      </c>
      <c r="F944" s="135"/>
    </row>
    <row r="945" spans="2:6" ht="28" x14ac:dyDescent="0.35">
      <c r="B945" s="174" t="s">
        <v>1410</v>
      </c>
      <c r="C945" s="150">
        <v>27</v>
      </c>
      <c r="D945" s="168" t="s">
        <v>1437</v>
      </c>
      <c r="E945" s="150">
        <v>1</v>
      </c>
      <c r="F945" s="135"/>
    </row>
    <row r="946" spans="2:6" ht="28" x14ac:dyDescent="0.35">
      <c r="B946" s="174" t="s">
        <v>1410</v>
      </c>
      <c r="C946" s="150">
        <v>28</v>
      </c>
      <c r="D946" s="168" t="s">
        <v>1438</v>
      </c>
      <c r="E946" s="150">
        <v>1</v>
      </c>
      <c r="F946" s="135"/>
    </row>
    <row r="947" spans="2:6" x14ac:dyDescent="0.35">
      <c r="B947" s="174" t="s">
        <v>1410</v>
      </c>
      <c r="C947" s="150">
        <v>29</v>
      </c>
      <c r="D947" s="168" t="s">
        <v>1439</v>
      </c>
      <c r="E947" s="150">
        <v>1</v>
      </c>
      <c r="F947" s="135"/>
    </row>
    <row r="948" spans="2:6" ht="56" x14ac:dyDescent="0.35">
      <c r="B948" s="174" t="s">
        <v>1410</v>
      </c>
      <c r="C948" s="150">
        <v>30</v>
      </c>
      <c r="D948" s="168" t="s">
        <v>1440</v>
      </c>
      <c r="E948" s="150">
        <v>1</v>
      </c>
      <c r="F948" s="135"/>
    </row>
    <row r="949" spans="2:6" ht="28" x14ac:dyDescent="0.35">
      <c r="B949" s="174" t="s">
        <v>1410</v>
      </c>
      <c r="C949" s="150">
        <v>31</v>
      </c>
      <c r="D949" s="168" t="s">
        <v>1441</v>
      </c>
      <c r="E949" s="150">
        <v>1</v>
      </c>
      <c r="F949" s="135"/>
    </row>
    <row r="950" spans="2:6" x14ac:dyDescent="0.35">
      <c r="B950" s="174" t="s">
        <v>1410</v>
      </c>
      <c r="C950" s="150">
        <v>32</v>
      </c>
      <c r="D950" s="168" t="s">
        <v>1442</v>
      </c>
      <c r="E950" s="150">
        <v>1</v>
      </c>
      <c r="F950" s="135"/>
    </row>
    <row r="951" spans="2:6" ht="56" x14ac:dyDescent="0.35">
      <c r="B951" s="174" t="s">
        <v>1443</v>
      </c>
      <c r="C951" s="150">
        <v>1</v>
      </c>
      <c r="D951" s="168" t="s">
        <v>1444</v>
      </c>
      <c r="E951" s="150">
        <v>1</v>
      </c>
      <c r="F951" s="135"/>
    </row>
    <row r="952" spans="2:6" ht="42" x14ac:dyDescent="0.35">
      <c r="B952" s="174" t="s">
        <v>1443</v>
      </c>
      <c r="C952" s="150">
        <v>2</v>
      </c>
      <c r="D952" s="168" t="s">
        <v>1445</v>
      </c>
      <c r="E952" s="150">
        <v>1</v>
      </c>
      <c r="F952" s="135"/>
    </row>
    <row r="953" spans="2:6" ht="28" x14ac:dyDescent="0.35">
      <c r="B953" s="174" t="s">
        <v>1443</v>
      </c>
      <c r="C953" s="150">
        <v>3</v>
      </c>
      <c r="D953" s="168" t="s">
        <v>1446</v>
      </c>
      <c r="E953" s="150">
        <v>1</v>
      </c>
      <c r="F953" s="135"/>
    </row>
    <row r="954" spans="2:6" ht="28" x14ac:dyDescent="0.35">
      <c r="B954" s="174" t="s">
        <v>1443</v>
      </c>
      <c r="C954" s="150">
        <v>4</v>
      </c>
      <c r="D954" s="168" t="s">
        <v>1447</v>
      </c>
      <c r="E954" s="150">
        <v>1</v>
      </c>
      <c r="F954" s="135"/>
    </row>
    <row r="955" spans="2:6" ht="42" x14ac:dyDescent="0.35">
      <c r="B955" s="174" t="s">
        <v>1443</v>
      </c>
      <c r="C955" s="150">
        <v>5</v>
      </c>
      <c r="D955" s="168" t="s">
        <v>1448</v>
      </c>
      <c r="E955" s="150">
        <v>1</v>
      </c>
      <c r="F955" s="135"/>
    </row>
    <row r="956" spans="2:6" ht="42" x14ac:dyDescent="0.35">
      <c r="B956" s="174" t="s">
        <v>1443</v>
      </c>
      <c r="C956" s="150">
        <v>6</v>
      </c>
      <c r="D956" s="168" t="s">
        <v>1449</v>
      </c>
      <c r="E956" s="150">
        <v>1</v>
      </c>
      <c r="F956" s="135"/>
    </row>
    <row r="957" spans="2:6" ht="56" x14ac:dyDescent="0.35">
      <c r="B957" s="174" t="s">
        <v>1443</v>
      </c>
      <c r="C957" s="150">
        <v>7</v>
      </c>
      <c r="D957" s="168" t="s">
        <v>1450</v>
      </c>
      <c r="E957" s="150">
        <v>1</v>
      </c>
      <c r="F957" s="135"/>
    </row>
    <row r="958" spans="2:6" ht="56" x14ac:dyDescent="0.35">
      <c r="B958" s="174" t="s">
        <v>1443</v>
      </c>
      <c r="C958" s="150">
        <v>8</v>
      </c>
      <c r="D958" s="168" t="s">
        <v>1451</v>
      </c>
      <c r="E958" s="150">
        <v>1</v>
      </c>
      <c r="F958" s="135"/>
    </row>
    <row r="959" spans="2:6" ht="42" x14ac:dyDescent="0.35">
      <c r="B959" s="174" t="s">
        <v>1443</v>
      </c>
      <c r="C959" s="150">
        <v>9</v>
      </c>
      <c r="D959" s="168" t="s">
        <v>1452</v>
      </c>
      <c r="E959" s="150">
        <v>1</v>
      </c>
      <c r="F959" s="135"/>
    </row>
    <row r="960" spans="2:6" ht="56" x14ac:dyDescent="0.35">
      <c r="B960" s="174" t="s">
        <v>1443</v>
      </c>
      <c r="C960" s="150">
        <v>10</v>
      </c>
      <c r="D960" s="168" t="s">
        <v>1453</v>
      </c>
      <c r="E960" s="150">
        <v>1</v>
      </c>
      <c r="F960" s="135"/>
    </row>
    <row r="961" spans="2:6" ht="42" x14ac:dyDescent="0.35">
      <c r="B961" s="174" t="s">
        <v>1443</v>
      </c>
      <c r="C961" s="150">
        <v>11</v>
      </c>
      <c r="D961" s="168" t="s">
        <v>1454</v>
      </c>
      <c r="E961" s="150">
        <v>1</v>
      </c>
      <c r="F961" s="135"/>
    </row>
    <row r="962" spans="2:6" ht="42" x14ac:dyDescent="0.35">
      <c r="B962" s="174" t="s">
        <v>1443</v>
      </c>
      <c r="C962" s="150">
        <v>12</v>
      </c>
      <c r="D962" s="168" t="s">
        <v>1455</v>
      </c>
      <c r="E962" s="150">
        <v>1</v>
      </c>
      <c r="F962" s="135"/>
    </row>
    <row r="963" spans="2:6" ht="42" x14ac:dyDescent="0.35">
      <c r="B963" s="174" t="s">
        <v>1443</v>
      </c>
      <c r="C963" s="150">
        <v>13</v>
      </c>
      <c r="D963" s="168" t="s">
        <v>1456</v>
      </c>
      <c r="E963" s="150">
        <v>1</v>
      </c>
      <c r="F963" s="135"/>
    </row>
    <row r="964" spans="2:6" ht="56" x14ac:dyDescent="0.35">
      <c r="B964" s="174" t="s">
        <v>1443</v>
      </c>
      <c r="C964" s="150">
        <v>14</v>
      </c>
      <c r="D964" s="168" t="s">
        <v>1457</v>
      </c>
      <c r="E964" s="150">
        <v>1</v>
      </c>
      <c r="F964" s="135"/>
    </row>
    <row r="965" spans="2:6" ht="42" x14ac:dyDescent="0.35">
      <c r="B965" s="174" t="s">
        <v>1443</v>
      </c>
      <c r="C965" s="150">
        <v>15</v>
      </c>
      <c r="D965" s="168" t="s">
        <v>1458</v>
      </c>
      <c r="E965" s="150">
        <v>1</v>
      </c>
      <c r="F965" s="135"/>
    </row>
    <row r="966" spans="2:6" ht="70" x14ac:dyDescent="0.35">
      <c r="B966" s="174" t="s">
        <v>1443</v>
      </c>
      <c r="C966" s="150">
        <v>16</v>
      </c>
      <c r="D966" s="168" t="s">
        <v>1459</v>
      </c>
      <c r="E966" s="150">
        <v>1</v>
      </c>
      <c r="F966" s="135"/>
    </row>
    <row r="967" spans="2:6" ht="42" x14ac:dyDescent="0.35">
      <c r="B967" s="174" t="s">
        <v>1443</v>
      </c>
      <c r="C967" s="150">
        <v>17</v>
      </c>
      <c r="D967" s="168" t="s">
        <v>1460</v>
      </c>
      <c r="E967" s="150">
        <v>1</v>
      </c>
      <c r="F967" s="135"/>
    </row>
    <row r="968" spans="2:6" ht="42" x14ac:dyDescent="0.35">
      <c r="B968" s="174" t="s">
        <v>1443</v>
      </c>
      <c r="C968" s="150">
        <v>18</v>
      </c>
      <c r="D968" s="168" t="s">
        <v>1461</v>
      </c>
      <c r="E968" s="150">
        <v>1</v>
      </c>
      <c r="F968" s="135"/>
    </row>
    <row r="969" spans="2:6" ht="56" x14ac:dyDescent="0.35">
      <c r="B969" s="174" t="s">
        <v>1443</v>
      </c>
      <c r="C969" s="150">
        <v>19</v>
      </c>
      <c r="D969" s="168" t="s">
        <v>1462</v>
      </c>
      <c r="E969" s="150">
        <v>1</v>
      </c>
      <c r="F969" s="135"/>
    </row>
    <row r="970" spans="2:6" ht="70" x14ac:dyDescent="0.35">
      <c r="B970" s="174" t="s">
        <v>1443</v>
      </c>
      <c r="C970" s="150">
        <v>20</v>
      </c>
      <c r="D970" s="168" t="s">
        <v>1463</v>
      </c>
      <c r="E970" s="150">
        <v>1</v>
      </c>
      <c r="F970" s="135"/>
    </row>
    <row r="971" spans="2:6" ht="70" x14ac:dyDescent="0.35">
      <c r="B971" s="174" t="s">
        <v>1443</v>
      </c>
      <c r="C971" s="150">
        <v>21</v>
      </c>
      <c r="D971" s="168" t="s">
        <v>1464</v>
      </c>
      <c r="E971" s="150">
        <v>1</v>
      </c>
      <c r="F971" s="135"/>
    </row>
    <row r="972" spans="2:6" ht="42" x14ac:dyDescent="0.35">
      <c r="B972" s="174" t="s">
        <v>1443</v>
      </c>
      <c r="C972" s="150">
        <v>22</v>
      </c>
      <c r="D972" s="168" t="s">
        <v>1465</v>
      </c>
      <c r="E972" s="150">
        <v>1</v>
      </c>
      <c r="F972" s="135"/>
    </row>
    <row r="973" spans="2:6" ht="56" x14ac:dyDescent="0.35">
      <c r="B973" s="174" t="s">
        <v>1443</v>
      </c>
      <c r="C973" s="150">
        <v>23</v>
      </c>
      <c r="D973" s="168" t="s">
        <v>1466</v>
      </c>
      <c r="E973" s="150">
        <v>1</v>
      </c>
      <c r="F973" s="135"/>
    </row>
    <row r="974" spans="2:6" ht="42" x14ac:dyDescent="0.35">
      <c r="B974" s="174" t="s">
        <v>1443</v>
      </c>
      <c r="C974" s="150">
        <v>24</v>
      </c>
      <c r="D974" s="168" t="s">
        <v>1467</v>
      </c>
      <c r="E974" s="150">
        <v>1</v>
      </c>
      <c r="F974" s="135"/>
    </row>
    <row r="975" spans="2:6" ht="56" x14ac:dyDescent="0.35">
      <c r="B975" s="174" t="s">
        <v>1443</v>
      </c>
      <c r="C975" s="150">
        <v>25</v>
      </c>
      <c r="D975" s="168" t="s">
        <v>1468</v>
      </c>
      <c r="E975" s="150">
        <v>1</v>
      </c>
      <c r="F975" s="135"/>
    </row>
    <row r="976" spans="2:6" ht="56" x14ac:dyDescent="0.35">
      <c r="B976" s="174" t="s">
        <v>1443</v>
      </c>
      <c r="C976" s="150">
        <v>26</v>
      </c>
      <c r="D976" s="168" t="s">
        <v>1469</v>
      </c>
      <c r="E976" s="150">
        <v>1</v>
      </c>
      <c r="F976" s="135"/>
    </row>
    <row r="977" spans="2:6" ht="42" x14ac:dyDescent="0.35">
      <c r="B977" s="174" t="s">
        <v>1443</v>
      </c>
      <c r="C977" s="150">
        <v>27</v>
      </c>
      <c r="D977" s="168" t="s">
        <v>1470</v>
      </c>
      <c r="E977" s="150">
        <v>1</v>
      </c>
      <c r="F977" s="135"/>
    </row>
    <row r="978" spans="2:6" ht="56" x14ac:dyDescent="0.35">
      <c r="B978" s="174" t="s">
        <v>1443</v>
      </c>
      <c r="C978" s="150">
        <v>28</v>
      </c>
      <c r="D978" s="168" t="s">
        <v>1471</v>
      </c>
      <c r="E978" s="150">
        <v>1</v>
      </c>
      <c r="F978" s="135"/>
    </row>
    <row r="979" spans="2:6" ht="70" x14ac:dyDescent="0.35">
      <c r="B979" s="174" t="s">
        <v>1443</v>
      </c>
      <c r="C979" s="150">
        <v>29</v>
      </c>
      <c r="D979" s="168" t="s">
        <v>1472</v>
      </c>
      <c r="E979" s="150">
        <v>1</v>
      </c>
      <c r="F979" s="135"/>
    </row>
    <row r="980" spans="2:6" ht="70" x14ac:dyDescent="0.35">
      <c r="B980" s="174" t="s">
        <v>1443</v>
      </c>
      <c r="C980" s="150">
        <v>30</v>
      </c>
      <c r="D980" s="168" t="s">
        <v>1473</v>
      </c>
      <c r="E980" s="150">
        <v>1</v>
      </c>
      <c r="F980" s="135"/>
    </row>
    <row r="981" spans="2:6" ht="42" x14ac:dyDescent="0.35">
      <c r="B981" s="174" t="s">
        <v>1443</v>
      </c>
      <c r="C981" s="150">
        <v>31</v>
      </c>
      <c r="D981" s="168" t="s">
        <v>1474</v>
      </c>
      <c r="E981" s="150">
        <v>1</v>
      </c>
      <c r="F981" s="135"/>
    </row>
    <row r="982" spans="2:6" ht="70" x14ac:dyDescent="0.35">
      <c r="B982" s="174" t="s">
        <v>1443</v>
      </c>
      <c r="C982" s="150">
        <v>32</v>
      </c>
      <c r="D982" s="168" t="s">
        <v>1475</v>
      </c>
      <c r="E982" s="150">
        <v>1</v>
      </c>
      <c r="F982" s="135"/>
    </row>
    <row r="983" spans="2:6" ht="84" x14ac:dyDescent="0.35">
      <c r="B983" s="174" t="s">
        <v>1443</v>
      </c>
      <c r="C983" s="150">
        <v>33</v>
      </c>
      <c r="D983" s="168" t="s">
        <v>1476</v>
      </c>
      <c r="E983" s="150">
        <v>1</v>
      </c>
      <c r="F983" s="135"/>
    </row>
    <row r="984" spans="2:6" ht="56" x14ac:dyDescent="0.35">
      <c r="B984" s="174" t="s">
        <v>1443</v>
      </c>
      <c r="C984" s="150">
        <v>34</v>
      </c>
      <c r="D984" s="168" t="s">
        <v>1477</v>
      </c>
      <c r="E984" s="150">
        <v>1</v>
      </c>
      <c r="F984" s="135"/>
    </row>
    <row r="985" spans="2:6" ht="42" x14ac:dyDescent="0.35">
      <c r="B985" s="174" t="s">
        <v>1443</v>
      </c>
      <c r="C985" s="150">
        <v>35</v>
      </c>
      <c r="D985" s="168" t="s">
        <v>1478</v>
      </c>
      <c r="E985" s="150">
        <v>1</v>
      </c>
      <c r="F985" s="135"/>
    </row>
    <row r="986" spans="2:6" ht="84" x14ac:dyDescent="0.35">
      <c r="B986" s="174" t="s">
        <v>1443</v>
      </c>
      <c r="C986" s="150">
        <v>36</v>
      </c>
      <c r="D986" s="168" t="s">
        <v>1479</v>
      </c>
      <c r="E986" s="150">
        <v>1</v>
      </c>
      <c r="F986" s="135"/>
    </row>
    <row r="987" spans="2:6" ht="70" x14ac:dyDescent="0.35">
      <c r="B987" s="174" t="s">
        <v>1443</v>
      </c>
      <c r="C987" s="150">
        <v>37</v>
      </c>
      <c r="D987" s="168" t="s">
        <v>1480</v>
      </c>
      <c r="E987" s="150">
        <v>1</v>
      </c>
      <c r="F987" s="135"/>
    </row>
    <row r="988" spans="2:6" ht="28" x14ac:dyDescent="0.35">
      <c r="B988" s="174" t="s">
        <v>1443</v>
      </c>
      <c r="C988" s="150">
        <v>38</v>
      </c>
      <c r="D988" s="168" t="s">
        <v>1481</v>
      </c>
      <c r="E988" s="150">
        <v>1</v>
      </c>
      <c r="F988" s="135"/>
    </row>
    <row r="989" spans="2:6" ht="42" x14ac:dyDescent="0.35">
      <c r="B989" s="174" t="s">
        <v>1443</v>
      </c>
      <c r="C989" s="150">
        <v>39</v>
      </c>
      <c r="D989" s="168" t="s">
        <v>1482</v>
      </c>
      <c r="E989" s="150">
        <v>1</v>
      </c>
      <c r="F989" s="135"/>
    </row>
    <row r="990" spans="2:6" ht="42" x14ac:dyDescent="0.35">
      <c r="B990" s="174" t="s">
        <v>1443</v>
      </c>
      <c r="C990" s="150">
        <v>40</v>
      </c>
      <c r="D990" s="168" t="s">
        <v>1483</v>
      </c>
      <c r="E990" s="150">
        <v>1</v>
      </c>
      <c r="F990" s="135"/>
    </row>
    <row r="991" spans="2:6" ht="84" x14ac:dyDescent="0.35">
      <c r="B991" s="174" t="s">
        <v>1443</v>
      </c>
      <c r="C991" s="150">
        <v>41</v>
      </c>
      <c r="D991" s="168" t="s">
        <v>1484</v>
      </c>
      <c r="E991" s="150">
        <v>1</v>
      </c>
      <c r="F991" s="135"/>
    </row>
    <row r="992" spans="2:6" ht="70" x14ac:dyDescent="0.35">
      <c r="B992" s="174" t="s">
        <v>1443</v>
      </c>
      <c r="C992" s="150">
        <v>42</v>
      </c>
      <c r="D992" s="168" t="s">
        <v>1485</v>
      </c>
      <c r="E992" s="150">
        <v>1</v>
      </c>
      <c r="F992" s="135"/>
    </row>
    <row r="993" spans="2:6" ht="56" x14ac:dyDescent="0.35">
      <c r="B993" s="174" t="s">
        <v>1443</v>
      </c>
      <c r="C993" s="150">
        <v>43</v>
      </c>
      <c r="D993" s="168" t="s">
        <v>1486</v>
      </c>
      <c r="E993" s="150">
        <v>1</v>
      </c>
      <c r="F993" s="135"/>
    </row>
    <row r="994" spans="2:6" ht="56" x14ac:dyDescent="0.35">
      <c r="B994" s="174" t="s">
        <v>1443</v>
      </c>
      <c r="C994" s="150">
        <v>44</v>
      </c>
      <c r="D994" s="168" t="s">
        <v>1487</v>
      </c>
      <c r="E994" s="150">
        <v>1</v>
      </c>
      <c r="F994" s="135"/>
    </row>
    <row r="995" spans="2:6" ht="70" x14ac:dyDescent="0.35">
      <c r="B995" s="174" t="s">
        <v>1443</v>
      </c>
      <c r="C995" s="150">
        <v>45</v>
      </c>
      <c r="D995" s="168" t="s">
        <v>1488</v>
      </c>
      <c r="E995" s="150">
        <v>1</v>
      </c>
      <c r="F995" s="135"/>
    </row>
    <row r="996" spans="2:6" ht="56" x14ac:dyDescent="0.35">
      <c r="B996" s="174" t="s">
        <v>1443</v>
      </c>
      <c r="C996" s="150">
        <v>46</v>
      </c>
      <c r="D996" s="168" t="s">
        <v>1489</v>
      </c>
      <c r="E996" s="150">
        <v>1</v>
      </c>
      <c r="F996" s="135"/>
    </row>
    <row r="997" spans="2:6" ht="56" x14ac:dyDescent="0.35">
      <c r="B997" s="174" t="s">
        <v>1443</v>
      </c>
      <c r="C997" s="150">
        <v>47</v>
      </c>
      <c r="D997" s="168" t="s">
        <v>1490</v>
      </c>
      <c r="E997" s="150">
        <v>1</v>
      </c>
      <c r="F997" s="135"/>
    </row>
    <row r="998" spans="2:6" ht="84" x14ac:dyDescent="0.35">
      <c r="B998" s="174" t="s">
        <v>1443</v>
      </c>
      <c r="C998" s="150">
        <v>48</v>
      </c>
      <c r="D998" s="168" t="s">
        <v>1491</v>
      </c>
      <c r="E998" s="150">
        <v>1</v>
      </c>
      <c r="F998" s="135"/>
    </row>
    <row r="999" spans="2:6" ht="70" x14ac:dyDescent="0.35">
      <c r="B999" s="174" t="s">
        <v>1443</v>
      </c>
      <c r="C999" s="150">
        <v>49</v>
      </c>
      <c r="D999" s="168" t="s">
        <v>1492</v>
      </c>
      <c r="E999" s="150">
        <v>1</v>
      </c>
      <c r="F999" s="135"/>
    </row>
    <row r="1000" spans="2:6" ht="70" x14ac:dyDescent="0.35">
      <c r="B1000" s="174" t="s">
        <v>1443</v>
      </c>
      <c r="C1000" s="150">
        <v>50</v>
      </c>
      <c r="D1000" s="168" t="s">
        <v>1493</v>
      </c>
      <c r="E1000" s="150">
        <v>1</v>
      </c>
      <c r="F1000" s="135"/>
    </row>
    <row r="1001" spans="2:6" ht="56" x14ac:dyDescent="0.35">
      <c r="B1001" s="174" t="s">
        <v>1443</v>
      </c>
      <c r="C1001" s="150">
        <v>51</v>
      </c>
      <c r="D1001" s="168" t="s">
        <v>1494</v>
      </c>
      <c r="E1001" s="150">
        <v>1</v>
      </c>
      <c r="F1001" s="135"/>
    </row>
    <row r="1002" spans="2:6" ht="56" x14ac:dyDescent="0.35">
      <c r="B1002" s="174" t="s">
        <v>1443</v>
      </c>
      <c r="C1002" s="150">
        <v>52</v>
      </c>
      <c r="D1002" s="168" t="s">
        <v>1495</v>
      </c>
      <c r="E1002" s="150">
        <v>1</v>
      </c>
      <c r="F1002" s="135"/>
    </row>
    <row r="1003" spans="2:6" ht="56" x14ac:dyDescent="0.35">
      <c r="B1003" s="174" t="s">
        <v>1443</v>
      </c>
      <c r="C1003" s="150">
        <v>53</v>
      </c>
      <c r="D1003" s="168" t="s">
        <v>1496</v>
      </c>
      <c r="E1003" s="150">
        <v>1</v>
      </c>
      <c r="F1003" s="135"/>
    </row>
    <row r="1004" spans="2:6" ht="42" x14ac:dyDescent="0.35">
      <c r="B1004" s="174" t="s">
        <v>1443</v>
      </c>
      <c r="C1004" s="150">
        <v>54</v>
      </c>
      <c r="D1004" s="168" t="s">
        <v>1497</v>
      </c>
      <c r="E1004" s="150">
        <v>1</v>
      </c>
      <c r="F1004" s="135"/>
    </row>
    <row r="1005" spans="2:6" ht="56" x14ac:dyDescent="0.35">
      <c r="B1005" s="174" t="s">
        <v>1443</v>
      </c>
      <c r="C1005" s="150">
        <v>55</v>
      </c>
      <c r="D1005" s="168" t="s">
        <v>1498</v>
      </c>
      <c r="E1005" s="150">
        <v>1</v>
      </c>
      <c r="F1005" s="135"/>
    </row>
    <row r="1006" spans="2:6" ht="28" x14ac:dyDescent="0.35">
      <c r="B1006" s="174" t="s">
        <v>1443</v>
      </c>
      <c r="C1006" s="150">
        <v>56</v>
      </c>
      <c r="D1006" s="168" t="s">
        <v>1499</v>
      </c>
      <c r="E1006" s="150">
        <v>1</v>
      </c>
      <c r="F1006" s="135"/>
    </row>
    <row r="1007" spans="2:6" ht="56" x14ac:dyDescent="0.35">
      <c r="B1007" s="174" t="s">
        <v>1443</v>
      </c>
      <c r="C1007" s="150">
        <v>57</v>
      </c>
      <c r="D1007" s="168" t="s">
        <v>1500</v>
      </c>
      <c r="E1007" s="150">
        <v>1</v>
      </c>
      <c r="F1007" s="135"/>
    </row>
    <row r="1008" spans="2:6" ht="42" x14ac:dyDescent="0.35">
      <c r="B1008" s="174" t="s">
        <v>1443</v>
      </c>
      <c r="C1008" s="150">
        <v>58</v>
      </c>
      <c r="D1008" s="168" t="s">
        <v>1501</v>
      </c>
      <c r="E1008" s="150">
        <v>1</v>
      </c>
      <c r="F1008" s="135"/>
    </row>
    <row r="1009" spans="2:6" ht="70" x14ac:dyDescent="0.35">
      <c r="B1009" s="174" t="s">
        <v>1443</v>
      </c>
      <c r="C1009" s="150">
        <v>59</v>
      </c>
      <c r="D1009" s="168" t="s">
        <v>1502</v>
      </c>
      <c r="E1009" s="150">
        <v>1</v>
      </c>
      <c r="F1009" s="135"/>
    </row>
    <row r="1010" spans="2:6" ht="56" x14ac:dyDescent="0.35">
      <c r="B1010" s="174" t="s">
        <v>1443</v>
      </c>
      <c r="C1010" s="150">
        <v>60</v>
      </c>
      <c r="D1010" s="168" t="s">
        <v>1503</v>
      </c>
      <c r="E1010" s="150">
        <v>1</v>
      </c>
      <c r="F1010" s="135"/>
    </row>
    <row r="1011" spans="2:6" ht="84" x14ac:dyDescent="0.35">
      <c r="B1011" s="174" t="s">
        <v>1443</v>
      </c>
      <c r="C1011" s="150">
        <v>61</v>
      </c>
      <c r="D1011" s="168" t="s">
        <v>1504</v>
      </c>
      <c r="E1011" s="150">
        <v>1</v>
      </c>
      <c r="F1011" s="135"/>
    </row>
    <row r="1012" spans="2:6" ht="112" x14ac:dyDescent="0.35">
      <c r="B1012" s="174" t="s">
        <v>1443</v>
      </c>
      <c r="C1012" s="150">
        <v>62</v>
      </c>
      <c r="D1012" s="168" t="s">
        <v>1505</v>
      </c>
      <c r="E1012" s="150">
        <v>1</v>
      </c>
      <c r="F1012" s="135"/>
    </row>
    <row r="1013" spans="2:6" ht="42" x14ac:dyDescent="0.35">
      <c r="B1013" s="174" t="s">
        <v>1443</v>
      </c>
      <c r="C1013" s="150">
        <v>63</v>
      </c>
      <c r="D1013" s="168" t="s">
        <v>1506</v>
      </c>
      <c r="E1013" s="150">
        <v>1</v>
      </c>
      <c r="F1013" s="135"/>
    </row>
    <row r="1014" spans="2:6" ht="56" x14ac:dyDescent="0.35">
      <c r="B1014" s="174" t="s">
        <v>1443</v>
      </c>
      <c r="C1014" s="150">
        <v>64</v>
      </c>
      <c r="D1014" s="168" t="s">
        <v>1507</v>
      </c>
      <c r="E1014" s="150">
        <v>1</v>
      </c>
      <c r="F1014" s="135"/>
    </row>
    <row r="1015" spans="2:6" ht="56" x14ac:dyDescent="0.35">
      <c r="B1015" s="174" t="s">
        <v>1443</v>
      </c>
      <c r="C1015" s="150">
        <v>65</v>
      </c>
      <c r="D1015" s="168" t="s">
        <v>1508</v>
      </c>
      <c r="E1015" s="150">
        <v>1</v>
      </c>
      <c r="F1015" s="135"/>
    </row>
    <row r="1016" spans="2:6" ht="42" x14ac:dyDescent="0.35">
      <c r="B1016" s="174" t="s">
        <v>1443</v>
      </c>
      <c r="C1016" s="150">
        <v>66</v>
      </c>
      <c r="D1016" s="168" t="s">
        <v>1509</v>
      </c>
      <c r="E1016" s="150">
        <v>1</v>
      </c>
      <c r="F1016" s="135"/>
    </row>
    <row r="1017" spans="2:6" ht="56" x14ac:dyDescent="0.35">
      <c r="B1017" s="174" t="s">
        <v>1443</v>
      </c>
      <c r="C1017" s="150">
        <v>67</v>
      </c>
      <c r="D1017" s="168" t="s">
        <v>1510</v>
      </c>
      <c r="E1017" s="150">
        <v>1</v>
      </c>
      <c r="F1017" s="135"/>
    </row>
    <row r="1018" spans="2:6" ht="28" x14ac:dyDescent="0.35">
      <c r="B1018" s="174" t="s">
        <v>1443</v>
      </c>
      <c r="C1018" s="150">
        <v>68</v>
      </c>
      <c r="D1018" s="168" t="s">
        <v>1511</v>
      </c>
      <c r="E1018" s="150">
        <v>1</v>
      </c>
      <c r="F1018" s="135"/>
    </row>
    <row r="1019" spans="2:6" ht="42" x14ac:dyDescent="0.35">
      <c r="B1019" s="174" t="s">
        <v>1443</v>
      </c>
      <c r="C1019" s="150">
        <v>69</v>
      </c>
      <c r="D1019" s="168" t="s">
        <v>1512</v>
      </c>
      <c r="E1019" s="150">
        <v>1</v>
      </c>
      <c r="F1019" s="135"/>
    </row>
    <row r="1020" spans="2:6" ht="42" x14ac:dyDescent="0.35">
      <c r="B1020" s="174" t="s">
        <v>1443</v>
      </c>
      <c r="C1020" s="150">
        <v>70</v>
      </c>
      <c r="D1020" s="168" t="s">
        <v>1513</v>
      </c>
      <c r="E1020" s="150">
        <v>1</v>
      </c>
      <c r="F1020" s="135"/>
    </row>
    <row r="1021" spans="2:6" ht="98" x14ac:dyDescent="0.35">
      <c r="B1021" s="174" t="s">
        <v>1443</v>
      </c>
      <c r="C1021" s="150">
        <v>71</v>
      </c>
      <c r="D1021" s="168" t="s">
        <v>1514</v>
      </c>
      <c r="E1021" s="150">
        <v>1</v>
      </c>
      <c r="F1021" s="135"/>
    </row>
    <row r="1022" spans="2:6" ht="84" x14ac:dyDescent="0.35">
      <c r="B1022" s="174" t="s">
        <v>1443</v>
      </c>
      <c r="C1022" s="150">
        <v>72</v>
      </c>
      <c r="D1022" s="168" t="s">
        <v>1515</v>
      </c>
      <c r="E1022" s="150">
        <v>1</v>
      </c>
      <c r="F1022" s="135"/>
    </row>
    <row r="1023" spans="2:6" ht="84" x14ac:dyDescent="0.35">
      <c r="B1023" s="174" t="s">
        <v>1443</v>
      </c>
      <c r="C1023" s="150">
        <v>73</v>
      </c>
      <c r="D1023" s="168" t="s">
        <v>1516</v>
      </c>
      <c r="E1023" s="150">
        <v>1</v>
      </c>
      <c r="F1023" s="135"/>
    </row>
    <row r="1024" spans="2:6" ht="56" x14ac:dyDescent="0.35">
      <c r="B1024" s="174" t="s">
        <v>1443</v>
      </c>
      <c r="C1024" s="150">
        <v>74</v>
      </c>
      <c r="D1024" s="168" t="s">
        <v>1517</v>
      </c>
      <c r="E1024" s="150">
        <v>1</v>
      </c>
      <c r="F1024" s="135"/>
    </row>
    <row r="1025" spans="2:6" ht="42" x14ac:dyDescent="0.35">
      <c r="B1025" s="174" t="s">
        <v>1443</v>
      </c>
      <c r="C1025" s="150">
        <v>75</v>
      </c>
      <c r="D1025" s="168" t="s">
        <v>1518</v>
      </c>
      <c r="E1025" s="150">
        <v>1</v>
      </c>
      <c r="F1025" s="135"/>
    </row>
    <row r="1026" spans="2:6" ht="70" x14ac:dyDescent="0.35">
      <c r="B1026" s="174" t="s">
        <v>1443</v>
      </c>
      <c r="C1026" s="150">
        <v>76</v>
      </c>
      <c r="D1026" s="168" t="s">
        <v>1519</v>
      </c>
      <c r="E1026" s="150">
        <v>1</v>
      </c>
      <c r="F1026" s="135"/>
    </row>
    <row r="1027" spans="2:6" ht="56" x14ac:dyDescent="0.35">
      <c r="B1027" s="174" t="s">
        <v>1443</v>
      </c>
      <c r="C1027" s="150">
        <v>77</v>
      </c>
      <c r="D1027" s="168" t="s">
        <v>1520</v>
      </c>
      <c r="E1027" s="150">
        <v>1</v>
      </c>
      <c r="F1027" s="135"/>
    </row>
    <row r="1028" spans="2:6" ht="42" x14ac:dyDescent="0.35">
      <c r="B1028" s="174" t="s">
        <v>1443</v>
      </c>
      <c r="C1028" s="150">
        <v>78</v>
      </c>
      <c r="D1028" s="168" t="s">
        <v>1521</v>
      </c>
      <c r="E1028" s="150">
        <v>1</v>
      </c>
      <c r="F1028" s="135"/>
    </row>
    <row r="1029" spans="2:6" ht="98" x14ac:dyDescent="0.35">
      <c r="B1029" s="174" t="s">
        <v>1443</v>
      </c>
      <c r="C1029" s="150">
        <v>79</v>
      </c>
      <c r="D1029" s="168" t="s">
        <v>1522</v>
      </c>
      <c r="E1029" s="150">
        <v>1</v>
      </c>
      <c r="F1029" s="135"/>
    </row>
    <row r="1030" spans="2:6" ht="28" x14ac:dyDescent="0.35">
      <c r="B1030" s="174" t="s">
        <v>1443</v>
      </c>
      <c r="C1030" s="150">
        <v>80</v>
      </c>
      <c r="D1030" s="168" t="s">
        <v>1523</v>
      </c>
      <c r="E1030" s="150">
        <v>1</v>
      </c>
      <c r="F1030" s="135"/>
    </row>
    <row r="1031" spans="2:6" ht="42" x14ac:dyDescent="0.35">
      <c r="B1031" s="174" t="s">
        <v>1443</v>
      </c>
      <c r="C1031" s="150">
        <v>81</v>
      </c>
      <c r="D1031" s="168" t="s">
        <v>1524</v>
      </c>
      <c r="E1031" s="150">
        <v>1</v>
      </c>
      <c r="F1031" s="135"/>
    </row>
    <row r="1032" spans="2:6" ht="28" x14ac:dyDescent="0.35">
      <c r="B1032" s="174" t="s">
        <v>1443</v>
      </c>
      <c r="C1032" s="150">
        <v>82</v>
      </c>
      <c r="D1032" s="168" t="s">
        <v>1525</v>
      </c>
      <c r="E1032" s="150">
        <v>1</v>
      </c>
      <c r="F1032" s="135"/>
    </row>
    <row r="1033" spans="2:6" ht="28" x14ac:dyDescent="0.35">
      <c r="B1033" s="174" t="s">
        <v>1443</v>
      </c>
      <c r="C1033" s="150">
        <v>83</v>
      </c>
      <c r="D1033" s="168" t="s">
        <v>1526</v>
      </c>
      <c r="E1033" s="150">
        <v>1</v>
      </c>
      <c r="F1033" s="135"/>
    </row>
    <row r="1034" spans="2:6" ht="42" x14ac:dyDescent="0.35">
      <c r="B1034" s="174" t="s">
        <v>1443</v>
      </c>
      <c r="C1034" s="150">
        <v>84</v>
      </c>
      <c r="D1034" s="168" t="s">
        <v>1527</v>
      </c>
      <c r="E1034" s="150">
        <v>1</v>
      </c>
      <c r="F1034" s="135"/>
    </row>
    <row r="1035" spans="2:6" ht="42" x14ac:dyDescent="0.35">
      <c r="B1035" s="174" t="s">
        <v>1443</v>
      </c>
      <c r="C1035" s="150">
        <v>85</v>
      </c>
      <c r="D1035" s="168" t="s">
        <v>1528</v>
      </c>
      <c r="E1035" s="150">
        <v>1</v>
      </c>
      <c r="F1035" s="135"/>
    </row>
    <row r="1036" spans="2:6" ht="70" x14ac:dyDescent="0.35">
      <c r="B1036" s="174" t="s">
        <v>1443</v>
      </c>
      <c r="C1036" s="150">
        <v>86</v>
      </c>
      <c r="D1036" s="168" t="s">
        <v>1529</v>
      </c>
      <c r="E1036" s="150">
        <v>1</v>
      </c>
      <c r="F1036" s="135"/>
    </row>
    <row r="1037" spans="2:6" ht="42" x14ac:dyDescent="0.35">
      <c r="B1037" s="174" t="s">
        <v>1443</v>
      </c>
      <c r="C1037" s="150">
        <v>87</v>
      </c>
      <c r="D1037" s="168" t="s">
        <v>1530</v>
      </c>
      <c r="E1037" s="150">
        <v>1</v>
      </c>
      <c r="F1037" s="135"/>
    </row>
    <row r="1038" spans="2:6" ht="70" x14ac:dyDescent="0.35">
      <c r="B1038" s="174" t="s">
        <v>1443</v>
      </c>
      <c r="C1038" s="150">
        <v>88</v>
      </c>
      <c r="D1038" s="168" t="s">
        <v>1531</v>
      </c>
      <c r="E1038" s="150">
        <v>1</v>
      </c>
      <c r="F1038" s="135"/>
    </row>
    <row r="1039" spans="2:6" ht="70" x14ac:dyDescent="0.35">
      <c r="B1039" s="174" t="s">
        <v>1443</v>
      </c>
      <c r="C1039" s="150">
        <v>89</v>
      </c>
      <c r="D1039" s="168" t="s">
        <v>1532</v>
      </c>
      <c r="E1039" s="150">
        <v>1</v>
      </c>
      <c r="F1039" s="135"/>
    </row>
    <row r="1040" spans="2:6" ht="84" x14ac:dyDescent="0.35">
      <c r="B1040" s="174" t="s">
        <v>1443</v>
      </c>
      <c r="C1040" s="150">
        <v>90</v>
      </c>
      <c r="D1040" s="168" t="s">
        <v>1533</v>
      </c>
      <c r="E1040" s="150">
        <v>1</v>
      </c>
      <c r="F1040" s="135"/>
    </row>
    <row r="1041" spans="2:6" ht="42" x14ac:dyDescent="0.35">
      <c r="B1041" s="174" t="s">
        <v>1443</v>
      </c>
      <c r="C1041" s="150">
        <v>91</v>
      </c>
      <c r="D1041" s="168" t="s">
        <v>1534</v>
      </c>
      <c r="E1041" s="150">
        <v>1</v>
      </c>
      <c r="F1041" s="135"/>
    </row>
    <row r="1042" spans="2:6" ht="84" x14ac:dyDescent="0.35">
      <c r="B1042" s="174" t="s">
        <v>1443</v>
      </c>
      <c r="C1042" s="150">
        <v>92</v>
      </c>
      <c r="D1042" s="168" t="s">
        <v>1535</v>
      </c>
      <c r="E1042" s="150">
        <v>1</v>
      </c>
      <c r="F1042" s="135"/>
    </row>
    <row r="1043" spans="2:6" ht="56" x14ac:dyDescent="0.35">
      <c r="B1043" s="174" t="s">
        <v>1443</v>
      </c>
      <c r="C1043" s="150">
        <v>93</v>
      </c>
      <c r="D1043" s="168" t="s">
        <v>1536</v>
      </c>
      <c r="E1043" s="150">
        <v>1</v>
      </c>
      <c r="F1043" s="135"/>
    </row>
    <row r="1044" spans="2:6" x14ac:dyDescent="0.35">
      <c r="B1044" s="174" t="s">
        <v>1443</v>
      </c>
      <c r="C1044" s="150">
        <v>94</v>
      </c>
      <c r="D1044" s="168" t="s">
        <v>1537</v>
      </c>
      <c r="E1044" s="150">
        <v>1</v>
      </c>
      <c r="F1044" s="135"/>
    </row>
    <row r="1045" spans="2:6" ht="56" x14ac:dyDescent="0.35">
      <c r="B1045" s="174" t="s">
        <v>1443</v>
      </c>
      <c r="C1045" s="150">
        <v>95</v>
      </c>
      <c r="D1045" s="168" t="s">
        <v>1538</v>
      </c>
      <c r="E1045" s="150">
        <v>1</v>
      </c>
      <c r="F1045" s="135"/>
    </row>
    <row r="1046" spans="2:6" ht="28" x14ac:dyDescent="0.35">
      <c r="B1046" s="174" t="s">
        <v>1443</v>
      </c>
      <c r="C1046" s="150">
        <v>96</v>
      </c>
      <c r="D1046" s="168" t="s">
        <v>1539</v>
      </c>
      <c r="E1046" s="150">
        <v>1</v>
      </c>
      <c r="F1046" s="135"/>
    </row>
    <row r="1047" spans="2:6" ht="42" x14ac:dyDescent="0.35">
      <c r="B1047" s="174" t="s">
        <v>1443</v>
      </c>
      <c r="C1047" s="150">
        <v>97</v>
      </c>
      <c r="D1047" s="168" t="s">
        <v>1540</v>
      </c>
      <c r="E1047" s="150">
        <v>1</v>
      </c>
      <c r="F1047" s="135"/>
    </row>
    <row r="1048" spans="2:6" ht="42" x14ac:dyDescent="0.35">
      <c r="B1048" s="174" t="s">
        <v>1443</v>
      </c>
      <c r="C1048" s="150">
        <v>98</v>
      </c>
      <c r="D1048" s="168" t="s">
        <v>1541</v>
      </c>
      <c r="E1048" s="150">
        <v>1</v>
      </c>
      <c r="F1048" s="135"/>
    </row>
    <row r="1049" spans="2:6" ht="112" x14ac:dyDescent="0.35">
      <c r="B1049" s="174" t="s">
        <v>1443</v>
      </c>
      <c r="C1049" s="150">
        <v>99</v>
      </c>
      <c r="D1049" s="168" t="s">
        <v>1542</v>
      </c>
      <c r="E1049" s="150">
        <v>1</v>
      </c>
      <c r="F1049" s="135"/>
    </row>
    <row r="1050" spans="2:6" ht="56" x14ac:dyDescent="0.35">
      <c r="B1050" s="174" t="s">
        <v>1443</v>
      </c>
      <c r="C1050" s="150">
        <v>100</v>
      </c>
      <c r="D1050" s="168" t="s">
        <v>1543</v>
      </c>
      <c r="E1050" s="150">
        <v>1</v>
      </c>
      <c r="F1050" s="135"/>
    </row>
    <row r="1051" spans="2:6" ht="56" x14ac:dyDescent="0.35">
      <c r="B1051" s="174" t="s">
        <v>1443</v>
      </c>
      <c r="C1051" s="150">
        <v>101</v>
      </c>
      <c r="D1051" s="168" t="s">
        <v>1544</v>
      </c>
      <c r="E1051" s="150">
        <v>1</v>
      </c>
      <c r="F1051" s="135"/>
    </row>
    <row r="1052" spans="2:6" ht="42" x14ac:dyDescent="0.35">
      <c r="B1052" s="174" t="s">
        <v>1443</v>
      </c>
      <c r="C1052" s="150">
        <v>102</v>
      </c>
      <c r="D1052" s="168" t="s">
        <v>1545</v>
      </c>
      <c r="E1052" s="150">
        <v>1</v>
      </c>
      <c r="F1052" s="135"/>
    </row>
    <row r="1053" spans="2:6" ht="42" x14ac:dyDescent="0.35">
      <c r="B1053" s="174" t="s">
        <v>1443</v>
      </c>
      <c r="C1053" s="150">
        <v>103</v>
      </c>
      <c r="D1053" s="168" t="s">
        <v>1546</v>
      </c>
      <c r="E1053" s="150">
        <v>1</v>
      </c>
      <c r="F1053" s="135"/>
    </row>
    <row r="1054" spans="2:6" ht="28" x14ac:dyDescent="0.35">
      <c r="B1054" s="174" t="s">
        <v>1443</v>
      </c>
      <c r="C1054" s="150">
        <v>104</v>
      </c>
      <c r="D1054" s="168" t="s">
        <v>1547</v>
      </c>
      <c r="E1054" s="150">
        <v>1</v>
      </c>
      <c r="F1054" s="135"/>
    </row>
    <row r="1055" spans="2:6" ht="84" x14ac:dyDescent="0.35">
      <c r="B1055" s="174" t="s">
        <v>1443</v>
      </c>
      <c r="C1055" s="150">
        <v>105</v>
      </c>
      <c r="D1055" s="168" t="s">
        <v>1548</v>
      </c>
      <c r="E1055" s="150">
        <v>1</v>
      </c>
      <c r="F1055" s="135"/>
    </row>
    <row r="1056" spans="2:6" ht="42" x14ac:dyDescent="0.35">
      <c r="B1056" s="174" t="s">
        <v>1443</v>
      </c>
      <c r="C1056" s="150">
        <v>106</v>
      </c>
      <c r="D1056" s="168" t="s">
        <v>1549</v>
      </c>
      <c r="E1056" s="150">
        <v>1</v>
      </c>
      <c r="F1056" s="135"/>
    </row>
    <row r="1057" spans="2:6" ht="28" x14ac:dyDescent="0.35">
      <c r="B1057" s="174" t="s">
        <v>1443</v>
      </c>
      <c r="C1057" s="150">
        <v>107</v>
      </c>
      <c r="D1057" s="168" t="s">
        <v>1550</v>
      </c>
      <c r="E1057" s="150">
        <v>1</v>
      </c>
      <c r="F1057" s="135"/>
    </row>
    <row r="1058" spans="2:6" ht="28" x14ac:dyDescent="0.35">
      <c r="B1058" s="174" t="s">
        <v>1443</v>
      </c>
      <c r="C1058" s="150">
        <v>108</v>
      </c>
      <c r="D1058" s="168" t="s">
        <v>1551</v>
      </c>
      <c r="E1058" s="150">
        <v>1</v>
      </c>
      <c r="F1058" s="135"/>
    </row>
    <row r="1059" spans="2:6" ht="42" x14ac:dyDescent="0.35">
      <c r="B1059" s="174" t="s">
        <v>1443</v>
      </c>
      <c r="C1059" s="150">
        <v>109</v>
      </c>
      <c r="D1059" s="168" t="s">
        <v>1552</v>
      </c>
      <c r="E1059" s="150">
        <v>1</v>
      </c>
      <c r="F1059" s="135"/>
    </row>
    <row r="1060" spans="2:6" ht="42" x14ac:dyDescent="0.35">
      <c r="B1060" s="174" t="s">
        <v>1443</v>
      </c>
      <c r="C1060" s="150">
        <v>110</v>
      </c>
      <c r="D1060" s="168" t="s">
        <v>1553</v>
      </c>
      <c r="E1060" s="150">
        <v>1</v>
      </c>
      <c r="F1060" s="135"/>
    </row>
    <row r="1061" spans="2:6" ht="28" x14ac:dyDescent="0.35">
      <c r="B1061" s="174" t="s">
        <v>1443</v>
      </c>
      <c r="C1061" s="150">
        <v>111</v>
      </c>
      <c r="D1061" s="168" t="s">
        <v>1554</v>
      </c>
      <c r="E1061" s="150">
        <v>1</v>
      </c>
      <c r="F1061" s="135"/>
    </row>
    <row r="1062" spans="2:6" ht="56" x14ac:dyDescent="0.35">
      <c r="B1062" s="174" t="s">
        <v>1443</v>
      </c>
      <c r="C1062" s="150">
        <v>112</v>
      </c>
      <c r="D1062" s="168" t="s">
        <v>1555</v>
      </c>
      <c r="E1062" s="150">
        <v>1</v>
      </c>
      <c r="F1062" s="135"/>
    </row>
    <row r="1063" spans="2:6" ht="42" x14ac:dyDescent="0.35">
      <c r="B1063" s="174" t="s">
        <v>1443</v>
      </c>
      <c r="C1063" s="150">
        <v>113</v>
      </c>
      <c r="D1063" s="168" t="s">
        <v>1556</v>
      </c>
      <c r="E1063" s="150">
        <v>1</v>
      </c>
      <c r="F1063" s="135"/>
    </row>
    <row r="1064" spans="2:6" ht="56" x14ac:dyDescent="0.35">
      <c r="B1064" s="174" t="s">
        <v>1443</v>
      </c>
      <c r="C1064" s="150">
        <v>114</v>
      </c>
      <c r="D1064" s="168" t="s">
        <v>1557</v>
      </c>
      <c r="E1064" s="150">
        <v>1</v>
      </c>
      <c r="F1064" s="135"/>
    </row>
    <row r="1065" spans="2:6" ht="196" x14ac:dyDescent="0.35">
      <c r="B1065" s="174" t="s">
        <v>1443</v>
      </c>
      <c r="C1065" s="150">
        <v>115</v>
      </c>
      <c r="D1065" s="168" t="s">
        <v>1558</v>
      </c>
      <c r="E1065" s="150">
        <v>1</v>
      </c>
      <c r="F1065" s="135"/>
    </row>
    <row r="1066" spans="2:6" ht="70" x14ac:dyDescent="0.35">
      <c r="B1066" s="174" t="s">
        <v>1443</v>
      </c>
      <c r="C1066" s="150">
        <v>116</v>
      </c>
      <c r="D1066" s="168" t="s">
        <v>1559</v>
      </c>
      <c r="E1066" s="150">
        <v>1</v>
      </c>
      <c r="F1066" s="135"/>
    </row>
    <row r="1067" spans="2:6" x14ac:dyDescent="0.35">
      <c r="B1067" s="174" t="s">
        <v>1443</v>
      </c>
      <c r="C1067" s="150">
        <v>117</v>
      </c>
      <c r="D1067" s="168" t="s">
        <v>1560</v>
      </c>
      <c r="E1067" s="150">
        <v>1</v>
      </c>
      <c r="F1067" s="135"/>
    </row>
    <row r="1068" spans="2:6" ht="98" x14ac:dyDescent="0.35">
      <c r="B1068" s="174" t="s">
        <v>1443</v>
      </c>
      <c r="C1068" s="150">
        <v>118</v>
      </c>
      <c r="D1068" s="168" t="s">
        <v>1561</v>
      </c>
      <c r="E1068" s="150">
        <v>1</v>
      </c>
      <c r="F1068" s="135"/>
    </row>
    <row r="1069" spans="2:6" ht="56" x14ac:dyDescent="0.35">
      <c r="B1069" s="174" t="s">
        <v>1443</v>
      </c>
      <c r="C1069" s="150">
        <v>119</v>
      </c>
      <c r="D1069" s="168" t="s">
        <v>1562</v>
      </c>
      <c r="E1069" s="150">
        <v>1</v>
      </c>
      <c r="F1069" s="135"/>
    </row>
    <row r="1070" spans="2:6" ht="70" x14ac:dyDescent="0.35">
      <c r="B1070" s="174" t="s">
        <v>1443</v>
      </c>
      <c r="C1070" s="150">
        <v>120</v>
      </c>
      <c r="D1070" s="168" t="s">
        <v>1563</v>
      </c>
      <c r="E1070" s="150">
        <v>1</v>
      </c>
      <c r="F1070" s="135"/>
    </row>
    <row r="1071" spans="2:6" ht="56" x14ac:dyDescent="0.35">
      <c r="B1071" s="174" t="s">
        <v>1443</v>
      </c>
      <c r="C1071" s="150">
        <v>121</v>
      </c>
      <c r="D1071" s="168" t="s">
        <v>1564</v>
      </c>
      <c r="E1071" s="150">
        <v>1</v>
      </c>
      <c r="F1071" s="135"/>
    </row>
    <row r="1072" spans="2:6" ht="70" x14ac:dyDescent="0.35">
      <c r="B1072" s="174" t="s">
        <v>1443</v>
      </c>
      <c r="C1072" s="150">
        <v>122</v>
      </c>
      <c r="D1072" s="168" t="s">
        <v>1565</v>
      </c>
      <c r="E1072" s="150">
        <v>1</v>
      </c>
      <c r="F1072" s="135"/>
    </row>
    <row r="1073" spans="2:6" ht="42" x14ac:dyDescent="0.35">
      <c r="B1073" s="174" t="s">
        <v>1443</v>
      </c>
      <c r="C1073" s="150">
        <v>123</v>
      </c>
      <c r="D1073" s="168" t="s">
        <v>1566</v>
      </c>
      <c r="E1073" s="150">
        <v>1</v>
      </c>
      <c r="F1073" s="135"/>
    </row>
    <row r="1074" spans="2:6" ht="42" x14ac:dyDescent="0.35">
      <c r="B1074" s="174" t="s">
        <v>1443</v>
      </c>
      <c r="C1074" s="150">
        <v>124</v>
      </c>
      <c r="D1074" s="168" t="s">
        <v>1567</v>
      </c>
      <c r="E1074" s="150">
        <v>1</v>
      </c>
      <c r="F1074" s="135"/>
    </row>
    <row r="1075" spans="2:6" ht="70" x14ac:dyDescent="0.35">
      <c r="B1075" s="174" t="s">
        <v>1443</v>
      </c>
      <c r="C1075" s="150">
        <v>125</v>
      </c>
      <c r="D1075" s="168" t="s">
        <v>1568</v>
      </c>
      <c r="E1075" s="150">
        <v>1</v>
      </c>
      <c r="F1075" s="135"/>
    </row>
    <row r="1076" spans="2:6" ht="84" x14ac:dyDescent="0.35">
      <c r="B1076" s="174" t="s">
        <v>1443</v>
      </c>
      <c r="C1076" s="150">
        <v>126</v>
      </c>
      <c r="D1076" s="168" t="s">
        <v>1569</v>
      </c>
      <c r="E1076" s="150">
        <v>1</v>
      </c>
      <c r="F1076" s="135"/>
    </row>
    <row r="1077" spans="2:6" ht="56" x14ac:dyDescent="0.35">
      <c r="B1077" s="174" t="s">
        <v>1443</v>
      </c>
      <c r="C1077" s="150">
        <v>127</v>
      </c>
      <c r="D1077" s="168" t="s">
        <v>1570</v>
      </c>
      <c r="E1077" s="150">
        <v>1</v>
      </c>
      <c r="F1077" s="135"/>
    </row>
    <row r="1078" spans="2:6" ht="28" x14ac:dyDescent="0.35">
      <c r="B1078" s="174" t="s">
        <v>1443</v>
      </c>
      <c r="C1078" s="150">
        <v>128</v>
      </c>
      <c r="D1078" s="168" t="s">
        <v>1571</v>
      </c>
      <c r="E1078" s="150">
        <v>1</v>
      </c>
      <c r="F1078" s="135"/>
    </row>
    <row r="1079" spans="2:6" ht="42" x14ac:dyDescent="0.35">
      <c r="B1079" s="174" t="s">
        <v>1443</v>
      </c>
      <c r="C1079" s="150">
        <v>129</v>
      </c>
      <c r="D1079" s="168" t="s">
        <v>1572</v>
      </c>
      <c r="E1079" s="150">
        <v>1</v>
      </c>
      <c r="F1079" s="135"/>
    </row>
    <row r="1080" spans="2:6" ht="56" x14ac:dyDescent="0.35">
      <c r="B1080" s="174" t="s">
        <v>1443</v>
      </c>
      <c r="C1080" s="150">
        <v>130</v>
      </c>
      <c r="D1080" s="168" t="s">
        <v>1573</v>
      </c>
      <c r="E1080" s="150">
        <v>1</v>
      </c>
      <c r="F1080" s="135"/>
    </row>
    <row r="1081" spans="2:6" ht="42" x14ac:dyDescent="0.35">
      <c r="B1081" s="174" t="s">
        <v>1443</v>
      </c>
      <c r="C1081" s="150">
        <v>131</v>
      </c>
      <c r="D1081" s="168" t="s">
        <v>1574</v>
      </c>
      <c r="E1081" s="150">
        <v>1</v>
      </c>
      <c r="F1081" s="135"/>
    </row>
    <row r="1082" spans="2:6" ht="42" x14ac:dyDescent="0.35">
      <c r="B1082" s="174" t="s">
        <v>1443</v>
      </c>
      <c r="C1082" s="150">
        <v>132</v>
      </c>
      <c r="D1082" s="168" t="s">
        <v>1575</v>
      </c>
      <c r="E1082" s="150">
        <v>1</v>
      </c>
      <c r="F1082" s="135"/>
    </row>
    <row r="1083" spans="2:6" ht="70" x14ac:dyDescent="0.35">
      <c r="B1083" s="174" t="s">
        <v>1443</v>
      </c>
      <c r="C1083" s="150">
        <v>133</v>
      </c>
      <c r="D1083" s="168" t="s">
        <v>1576</v>
      </c>
      <c r="E1083" s="150">
        <v>1</v>
      </c>
      <c r="F1083" s="135"/>
    </row>
    <row r="1084" spans="2:6" ht="28" x14ac:dyDescent="0.35">
      <c r="B1084" s="174" t="s">
        <v>1443</v>
      </c>
      <c r="C1084" s="150">
        <v>134</v>
      </c>
      <c r="D1084" s="168" t="s">
        <v>1577</v>
      </c>
      <c r="E1084" s="150">
        <v>1</v>
      </c>
      <c r="F1084" s="135"/>
    </row>
    <row r="1085" spans="2:6" ht="56" x14ac:dyDescent="0.35">
      <c r="B1085" s="174" t="s">
        <v>1443</v>
      </c>
      <c r="C1085" s="150">
        <v>135</v>
      </c>
      <c r="D1085" s="168" t="s">
        <v>1578</v>
      </c>
      <c r="E1085" s="150">
        <v>1</v>
      </c>
      <c r="F1085" s="135"/>
    </row>
    <row r="1086" spans="2:6" ht="70" x14ac:dyDescent="0.35">
      <c r="B1086" s="174" t="s">
        <v>1443</v>
      </c>
      <c r="C1086" s="150">
        <v>136</v>
      </c>
      <c r="D1086" s="168" t="s">
        <v>1579</v>
      </c>
      <c r="E1086" s="150">
        <v>1</v>
      </c>
      <c r="F1086" s="135"/>
    </row>
    <row r="1087" spans="2:6" ht="42" x14ac:dyDescent="0.35">
      <c r="B1087" s="174" t="s">
        <v>1443</v>
      </c>
      <c r="C1087" s="150">
        <v>137</v>
      </c>
      <c r="D1087" s="168" t="s">
        <v>1580</v>
      </c>
      <c r="E1087" s="150">
        <v>1</v>
      </c>
      <c r="F1087" s="135"/>
    </row>
    <row r="1088" spans="2:6" ht="42" x14ac:dyDescent="0.35">
      <c r="B1088" s="174" t="s">
        <v>1443</v>
      </c>
      <c r="C1088" s="150">
        <v>138</v>
      </c>
      <c r="D1088" s="168" t="s">
        <v>1581</v>
      </c>
      <c r="E1088" s="150">
        <v>1</v>
      </c>
      <c r="F1088" s="135"/>
    </row>
    <row r="1089" spans="2:6" ht="42" x14ac:dyDescent="0.35">
      <c r="B1089" s="174" t="s">
        <v>1443</v>
      </c>
      <c r="C1089" s="150">
        <v>139</v>
      </c>
      <c r="D1089" s="168" t="s">
        <v>1582</v>
      </c>
      <c r="E1089" s="150">
        <v>1</v>
      </c>
      <c r="F1089" s="135"/>
    </row>
    <row r="1090" spans="2:6" ht="42" x14ac:dyDescent="0.35">
      <c r="B1090" s="174" t="s">
        <v>1443</v>
      </c>
      <c r="C1090" s="150">
        <v>140</v>
      </c>
      <c r="D1090" s="168" t="s">
        <v>1583</v>
      </c>
      <c r="E1090" s="150">
        <v>1</v>
      </c>
      <c r="F1090" s="135"/>
    </row>
    <row r="1091" spans="2:6" ht="42" x14ac:dyDescent="0.35">
      <c r="B1091" s="174" t="s">
        <v>1443</v>
      </c>
      <c r="C1091" s="150">
        <v>141</v>
      </c>
      <c r="D1091" s="168" t="s">
        <v>1584</v>
      </c>
      <c r="E1091" s="150">
        <v>1</v>
      </c>
      <c r="F1091" s="135"/>
    </row>
    <row r="1092" spans="2:6" ht="28" x14ac:dyDescent="0.35">
      <c r="B1092" s="174" t="s">
        <v>1443</v>
      </c>
      <c r="C1092" s="150">
        <v>142</v>
      </c>
      <c r="D1092" s="168" t="s">
        <v>1585</v>
      </c>
      <c r="E1092" s="150">
        <v>1</v>
      </c>
      <c r="F1092" s="135"/>
    </row>
    <row r="1093" spans="2:6" ht="28" x14ac:dyDescent="0.35">
      <c r="B1093" s="174" t="s">
        <v>1443</v>
      </c>
      <c r="C1093" s="150">
        <v>143</v>
      </c>
      <c r="D1093" s="168" t="s">
        <v>1586</v>
      </c>
      <c r="E1093" s="150">
        <v>1</v>
      </c>
      <c r="F1093" s="135"/>
    </row>
    <row r="1094" spans="2:6" ht="28" x14ac:dyDescent="0.35">
      <c r="B1094" s="174" t="s">
        <v>1443</v>
      </c>
      <c r="C1094" s="150">
        <v>144</v>
      </c>
      <c r="D1094" s="168" t="s">
        <v>1587</v>
      </c>
      <c r="E1094" s="150">
        <v>1</v>
      </c>
      <c r="F1094" s="135"/>
    </row>
    <row r="1095" spans="2:6" ht="56" x14ac:dyDescent="0.35">
      <c r="B1095" s="174" t="s">
        <v>1443</v>
      </c>
      <c r="C1095" s="150">
        <v>145</v>
      </c>
      <c r="D1095" s="168" t="s">
        <v>1588</v>
      </c>
      <c r="E1095" s="150">
        <v>1</v>
      </c>
      <c r="F1095" s="135"/>
    </row>
    <row r="1096" spans="2:6" ht="70" x14ac:dyDescent="0.35">
      <c r="B1096" s="174" t="s">
        <v>1443</v>
      </c>
      <c r="C1096" s="150">
        <v>146</v>
      </c>
      <c r="D1096" s="168" t="s">
        <v>1589</v>
      </c>
      <c r="E1096" s="150">
        <v>1</v>
      </c>
      <c r="F1096" s="135"/>
    </row>
    <row r="1097" spans="2:6" ht="42" x14ac:dyDescent="0.35">
      <c r="B1097" s="174" t="s">
        <v>1443</v>
      </c>
      <c r="C1097" s="150">
        <v>147</v>
      </c>
      <c r="D1097" s="168" t="s">
        <v>1590</v>
      </c>
      <c r="E1097" s="150">
        <v>1</v>
      </c>
      <c r="F1097" s="135"/>
    </row>
    <row r="1098" spans="2:6" ht="56" x14ac:dyDescent="0.35">
      <c r="B1098" s="174" t="s">
        <v>1443</v>
      </c>
      <c r="C1098" s="150">
        <v>148</v>
      </c>
      <c r="D1098" s="168" t="s">
        <v>1591</v>
      </c>
      <c r="E1098" s="150">
        <v>1</v>
      </c>
      <c r="F1098" s="135"/>
    </row>
    <row r="1099" spans="2:6" ht="42" x14ac:dyDescent="0.35">
      <c r="B1099" s="174" t="s">
        <v>1443</v>
      </c>
      <c r="C1099" s="150">
        <v>149</v>
      </c>
      <c r="D1099" s="168" t="s">
        <v>1592</v>
      </c>
      <c r="E1099" s="150">
        <v>1</v>
      </c>
      <c r="F1099" s="135"/>
    </row>
    <row r="1100" spans="2:6" ht="28" x14ac:dyDescent="0.35">
      <c r="B1100" s="174" t="s">
        <v>1443</v>
      </c>
      <c r="C1100" s="150">
        <v>150</v>
      </c>
      <c r="D1100" s="168" t="s">
        <v>1593</v>
      </c>
      <c r="E1100" s="150">
        <v>1</v>
      </c>
      <c r="F1100" s="135"/>
    </row>
    <row r="1101" spans="2:6" ht="42" x14ac:dyDescent="0.35">
      <c r="B1101" s="174" t="s">
        <v>1443</v>
      </c>
      <c r="C1101" s="150">
        <v>151</v>
      </c>
      <c r="D1101" s="168" t="s">
        <v>1594</v>
      </c>
      <c r="E1101" s="150">
        <v>1</v>
      </c>
      <c r="F1101" s="135"/>
    </row>
    <row r="1102" spans="2:6" ht="42" x14ac:dyDescent="0.35">
      <c r="B1102" s="174" t="s">
        <v>1443</v>
      </c>
      <c r="C1102" s="150">
        <v>152</v>
      </c>
      <c r="D1102" s="168" t="s">
        <v>1595</v>
      </c>
      <c r="E1102" s="150">
        <v>1</v>
      </c>
      <c r="F1102" s="135"/>
    </row>
    <row r="1103" spans="2:6" ht="42" x14ac:dyDescent="0.35">
      <c r="B1103" s="174" t="s">
        <v>1443</v>
      </c>
      <c r="C1103" s="150">
        <v>153</v>
      </c>
      <c r="D1103" s="168" t="s">
        <v>1596</v>
      </c>
      <c r="E1103" s="150">
        <v>1</v>
      </c>
      <c r="F1103" s="135"/>
    </row>
    <row r="1104" spans="2:6" ht="56" x14ac:dyDescent="0.35">
      <c r="B1104" s="174" t="s">
        <v>1443</v>
      </c>
      <c r="C1104" s="150">
        <v>154</v>
      </c>
      <c r="D1104" s="168" t="s">
        <v>1597</v>
      </c>
      <c r="E1104" s="150">
        <v>1</v>
      </c>
      <c r="F1104" s="135"/>
    </row>
    <row r="1105" spans="2:6" ht="42" x14ac:dyDescent="0.35">
      <c r="B1105" s="174" t="s">
        <v>1443</v>
      </c>
      <c r="C1105" s="150">
        <v>155</v>
      </c>
      <c r="D1105" s="168" t="s">
        <v>1598</v>
      </c>
      <c r="E1105" s="150">
        <v>1</v>
      </c>
      <c r="F1105" s="135"/>
    </row>
    <row r="1106" spans="2:6" ht="56" x14ac:dyDescent="0.35">
      <c r="B1106" s="174" t="s">
        <v>1443</v>
      </c>
      <c r="C1106" s="150">
        <v>156</v>
      </c>
      <c r="D1106" s="168" t="s">
        <v>1599</v>
      </c>
      <c r="E1106" s="150">
        <v>1</v>
      </c>
      <c r="F1106" s="135"/>
    </row>
    <row r="1107" spans="2:6" ht="56" x14ac:dyDescent="0.35">
      <c r="B1107" s="174" t="s">
        <v>1443</v>
      </c>
      <c r="C1107" s="150">
        <v>157</v>
      </c>
      <c r="D1107" s="168" t="s">
        <v>1600</v>
      </c>
      <c r="E1107" s="150">
        <v>1</v>
      </c>
      <c r="F1107" s="135"/>
    </row>
    <row r="1108" spans="2:6" ht="56" x14ac:dyDescent="0.35">
      <c r="B1108" s="174" t="s">
        <v>1443</v>
      </c>
      <c r="C1108" s="150">
        <v>158</v>
      </c>
      <c r="D1108" s="168" t="s">
        <v>1601</v>
      </c>
      <c r="E1108" s="150">
        <v>1</v>
      </c>
      <c r="F1108" s="135"/>
    </row>
    <row r="1109" spans="2:6" ht="70" x14ac:dyDescent="0.35">
      <c r="B1109" s="174" t="s">
        <v>1443</v>
      </c>
      <c r="C1109" s="150">
        <v>159</v>
      </c>
      <c r="D1109" s="168" t="s">
        <v>1602</v>
      </c>
      <c r="E1109" s="150">
        <v>1</v>
      </c>
      <c r="F1109" s="135"/>
    </row>
    <row r="1110" spans="2:6" ht="70" x14ac:dyDescent="0.35">
      <c r="B1110" s="174" t="s">
        <v>1443</v>
      </c>
      <c r="C1110" s="150">
        <v>160</v>
      </c>
      <c r="D1110" s="168" t="s">
        <v>1603</v>
      </c>
      <c r="E1110" s="150">
        <v>1</v>
      </c>
      <c r="F1110" s="135"/>
    </row>
    <row r="1111" spans="2:6" ht="28" x14ac:dyDescent="0.35">
      <c r="B1111" s="174" t="s">
        <v>1443</v>
      </c>
      <c r="C1111" s="150">
        <v>161</v>
      </c>
      <c r="D1111" s="168" t="s">
        <v>1604</v>
      </c>
      <c r="E1111" s="150">
        <v>1</v>
      </c>
      <c r="F1111" s="135"/>
    </row>
    <row r="1112" spans="2:6" ht="56" x14ac:dyDescent="0.35">
      <c r="B1112" s="174" t="s">
        <v>1443</v>
      </c>
      <c r="C1112" s="150">
        <v>162</v>
      </c>
      <c r="D1112" s="168" t="s">
        <v>1605</v>
      </c>
      <c r="E1112" s="150">
        <v>1</v>
      </c>
      <c r="F1112" s="135"/>
    </row>
    <row r="1113" spans="2:6" ht="56" x14ac:dyDescent="0.35">
      <c r="B1113" s="174" t="s">
        <v>1443</v>
      </c>
      <c r="C1113" s="150">
        <v>163</v>
      </c>
      <c r="D1113" s="168" t="s">
        <v>1606</v>
      </c>
      <c r="E1113" s="150">
        <v>1</v>
      </c>
      <c r="F1113" s="135"/>
    </row>
    <row r="1114" spans="2:6" ht="42" x14ac:dyDescent="0.35">
      <c r="B1114" s="174" t="s">
        <v>1443</v>
      </c>
      <c r="C1114" s="150">
        <v>164</v>
      </c>
      <c r="D1114" s="168" t="s">
        <v>1607</v>
      </c>
      <c r="E1114" s="150">
        <v>1</v>
      </c>
      <c r="F1114" s="135"/>
    </row>
    <row r="1115" spans="2:6" ht="70" x14ac:dyDescent="0.35">
      <c r="B1115" s="174" t="s">
        <v>1443</v>
      </c>
      <c r="C1115" s="150">
        <v>165</v>
      </c>
      <c r="D1115" s="168" t="s">
        <v>1608</v>
      </c>
      <c r="E1115" s="150">
        <v>1</v>
      </c>
      <c r="F1115" s="135"/>
    </row>
    <row r="1116" spans="2:6" ht="70" x14ac:dyDescent="0.35">
      <c r="B1116" s="174" t="s">
        <v>1443</v>
      </c>
      <c r="C1116" s="150">
        <v>166</v>
      </c>
      <c r="D1116" s="168" t="s">
        <v>1609</v>
      </c>
      <c r="E1116" s="150">
        <v>1</v>
      </c>
      <c r="F1116" s="135"/>
    </row>
    <row r="1117" spans="2:6" ht="126" x14ac:dyDescent="0.35">
      <c r="B1117" s="174" t="s">
        <v>1443</v>
      </c>
      <c r="C1117" s="150">
        <v>167</v>
      </c>
      <c r="D1117" s="168" t="s">
        <v>1610</v>
      </c>
      <c r="E1117" s="150">
        <v>1</v>
      </c>
      <c r="F1117" s="135"/>
    </row>
    <row r="1118" spans="2:6" ht="84" x14ac:dyDescent="0.35">
      <c r="B1118" s="174" t="s">
        <v>1443</v>
      </c>
      <c r="C1118" s="150">
        <v>168</v>
      </c>
      <c r="D1118" s="168" t="s">
        <v>1611</v>
      </c>
      <c r="E1118" s="150">
        <v>1</v>
      </c>
      <c r="F1118" s="135"/>
    </row>
    <row r="1119" spans="2:6" ht="42" x14ac:dyDescent="0.35">
      <c r="B1119" s="174" t="s">
        <v>1443</v>
      </c>
      <c r="C1119" s="150">
        <v>169</v>
      </c>
      <c r="D1119" s="168" t="s">
        <v>1612</v>
      </c>
      <c r="E1119" s="150">
        <v>1</v>
      </c>
      <c r="F1119" s="135"/>
    </row>
    <row r="1120" spans="2:6" ht="126" x14ac:dyDescent="0.35">
      <c r="B1120" s="174" t="s">
        <v>1443</v>
      </c>
      <c r="C1120" s="150">
        <v>170</v>
      </c>
      <c r="D1120" s="168" t="s">
        <v>1613</v>
      </c>
      <c r="E1120" s="150">
        <v>1</v>
      </c>
      <c r="F1120" s="135"/>
    </row>
    <row r="1121" spans="2:6" ht="42" x14ac:dyDescent="0.35">
      <c r="B1121" s="174" t="s">
        <v>1443</v>
      </c>
      <c r="C1121" s="150">
        <v>171</v>
      </c>
      <c r="D1121" s="168" t="s">
        <v>1614</v>
      </c>
      <c r="E1121" s="150">
        <v>1</v>
      </c>
      <c r="F1121" s="135"/>
    </row>
    <row r="1122" spans="2:6" ht="56" x14ac:dyDescent="0.35">
      <c r="B1122" s="174" t="s">
        <v>1443</v>
      </c>
      <c r="C1122" s="150">
        <v>172</v>
      </c>
      <c r="D1122" s="168" t="s">
        <v>1615</v>
      </c>
      <c r="E1122" s="150">
        <v>1</v>
      </c>
      <c r="F1122" s="135"/>
    </row>
    <row r="1123" spans="2:6" ht="84" x14ac:dyDescent="0.35">
      <c r="B1123" s="174" t="s">
        <v>1443</v>
      </c>
      <c r="C1123" s="150">
        <v>173</v>
      </c>
      <c r="D1123" s="168" t="s">
        <v>1616</v>
      </c>
      <c r="E1123" s="150">
        <v>1</v>
      </c>
      <c r="F1123" s="135"/>
    </row>
    <row r="1124" spans="2:6" ht="70" x14ac:dyDescent="0.35">
      <c r="B1124" s="174" t="s">
        <v>1443</v>
      </c>
      <c r="C1124" s="150">
        <v>174</v>
      </c>
      <c r="D1124" s="168" t="s">
        <v>1617</v>
      </c>
      <c r="E1124" s="150">
        <v>1</v>
      </c>
      <c r="F1124" s="135"/>
    </row>
    <row r="1125" spans="2:6" ht="126" x14ac:dyDescent="0.35">
      <c r="B1125" s="174" t="s">
        <v>1443</v>
      </c>
      <c r="C1125" s="150">
        <v>175</v>
      </c>
      <c r="D1125" s="168" t="s">
        <v>1618</v>
      </c>
      <c r="E1125" s="150">
        <v>1</v>
      </c>
      <c r="F1125" s="135"/>
    </row>
    <row r="1126" spans="2:6" ht="56" x14ac:dyDescent="0.35">
      <c r="B1126" s="174" t="s">
        <v>1443</v>
      </c>
      <c r="C1126" s="150">
        <v>176</v>
      </c>
      <c r="D1126" s="168" t="s">
        <v>1619</v>
      </c>
      <c r="E1126" s="150">
        <v>1</v>
      </c>
      <c r="F1126" s="135"/>
    </row>
    <row r="1127" spans="2:6" ht="84" x14ac:dyDescent="0.35">
      <c r="B1127" s="174" t="s">
        <v>1443</v>
      </c>
      <c r="C1127" s="150">
        <v>177</v>
      </c>
      <c r="D1127" s="168" t="s">
        <v>1620</v>
      </c>
      <c r="E1127" s="150">
        <v>1</v>
      </c>
      <c r="F1127" s="135"/>
    </row>
    <row r="1128" spans="2:6" ht="84" x14ac:dyDescent="0.35">
      <c r="B1128" s="174" t="s">
        <v>1443</v>
      </c>
      <c r="C1128" s="150">
        <v>178</v>
      </c>
      <c r="D1128" s="168" t="s">
        <v>1621</v>
      </c>
      <c r="E1128" s="150">
        <v>1</v>
      </c>
      <c r="F1128" s="135"/>
    </row>
    <row r="1129" spans="2:6" ht="56" x14ac:dyDescent="0.35">
      <c r="B1129" s="174" t="s">
        <v>1443</v>
      </c>
      <c r="C1129" s="150">
        <v>179</v>
      </c>
      <c r="D1129" s="168" t="s">
        <v>1622</v>
      </c>
      <c r="E1129" s="150">
        <v>1</v>
      </c>
      <c r="F1129" s="135"/>
    </row>
    <row r="1130" spans="2:6" ht="56" x14ac:dyDescent="0.35">
      <c r="B1130" s="174" t="s">
        <v>1443</v>
      </c>
      <c r="C1130" s="150">
        <v>180</v>
      </c>
      <c r="D1130" s="168" t="s">
        <v>1623</v>
      </c>
      <c r="E1130" s="150">
        <v>1</v>
      </c>
      <c r="F1130" s="135"/>
    </row>
    <row r="1131" spans="2:6" ht="28" x14ac:dyDescent="0.35">
      <c r="B1131" s="174" t="s">
        <v>1443</v>
      </c>
      <c r="C1131" s="150">
        <v>181</v>
      </c>
      <c r="D1131" s="168" t="s">
        <v>1624</v>
      </c>
      <c r="E1131" s="150">
        <v>1</v>
      </c>
      <c r="F1131" s="135"/>
    </row>
    <row r="1132" spans="2:6" ht="42" x14ac:dyDescent="0.35">
      <c r="B1132" s="174" t="s">
        <v>1443</v>
      </c>
      <c r="C1132" s="150">
        <v>182</v>
      </c>
      <c r="D1132" s="168" t="s">
        <v>1625</v>
      </c>
      <c r="E1132" s="150">
        <v>1</v>
      </c>
      <c r="F1132" s="135"/>
    </row>
    <row r="1133" spans="2:6" ht="28" x14ac:dyDescent="0.35">
      <c r="B1133" s="174" t="s">
        <v>1443</v>
      </c>
      <c r="C1133" s="150">
        <v>183</v>
      </c>
      <c r="D1133" s="168" t="s">
        <v>1626</v>
      </c>
      <c r="E1133" s="150">
        <v>1</v>
      </c>
      <c r="F1133" s="135"/>
    </row>
    <row r="1134" spans="2:6" ht="42" x14ac:dyDescent="0.35">
      <c r="B1134" s="174" t="s">
        <v>1443</v>
      </c>
      <c r="C1134" s="150">
        <v>184</v>
      </c>
      <c r="D1134" s="168" t="s">
        <v>1627</v>
      </c>
      <c r="E1134" s="150">
        <v>1</v>
      </c>
      <c r="F1134" s="135"/>
    </row>
    <row r="1135" spans="2:6" ht="42" x14ac:dyDescent="0.35">
      <c r="B1135" s="174" t="s">
        <v>1443</v>
      </c>
      <c r="C1135" s="150">
        <v>185</v>
      </c>
      <c r="D1135" s="168" t="s">
        <v>1628</v>
      </c>
      <c r="E1135" s="150">
        <v>1</v>
      </c>
      <c r="F1135" s="135"/>
    </row>
    <row r="1136" spans="2:6" x14ac:dyDescent="0.35">
      <c r="B1136" s="174" t="s">
        <v>1443</v>
      </c>
      <c r="C1136" s="150">
        <v>186</v>
      </c>
      <c r="D1136" s="168" t="s">
        <v>1629</v>
      </c>
      <c r="E1136" s="150">
        <v>1</v>
      </c>
      <c r="F1136" s="135"/>
    </row>
    <row r="1137" spans="2:6" ht="28" x14ac:dyDescent="0.35">
      <c r="B1137" s="174" t="s">
        <v>1443</v>
      </c>
      <c r="C1137" s="150">
        <v>187</v>
      </c>
      <c r="D1137" s="168" t="s">
        <v>1630</v>
      </c>
      <c r="E1137" s="150">
        <v>1</v>
      </c>
      <c r="F1137" s="135"/>
    </row>
    <row r="1138" spans="2:6" ht="28" x14ac:dyDescent="0.35">
      <c r="B1138" s="174" t="s">
        <v>1443</v>
      </c>
      <c r="C1138" s="150">
        <v>188</v>
      </c>
      <c r="D1138" s="168" t="s">
        <v>1631</v>
      </c>
      <c r="E1138" s="150">
        <v>1</v>
      </c>
      <c r="F1138" s="135"/>
    </row>
    <row r="1139" spans="2:6" ht="42" x14ac:dyDescent="0.35">
      <c r="B1139" s="174" t="s">
        <v>1443</v>
      </c>
      <c r="C1139" s="150">
        <v>189</v>
      </c>
      <c r="D1139" s="168" t="s">
        <v>1632</v>
      </c>
      <c r="E1139" s="150">
        <v>1</v>
      </c>
      <c r="F1139" s="135"/>
    </row>
    <row r="1140" spans="2:6" ht="84" x14ac:dyDescent="0.35">
      <c r="B1140" s="174" t="s">
        <v>1443</v>
      </c>
      <c r="C1140" s="150">
        <v>190</v>
      </c>
      <c r="D1140" s="168" t="s">
        <v>1633</v>
      </c>
      <c r="E1140" s="150">
        <v>1</v>
      </c>
      <c r="F1140" s="135"/>
    </row>
    <row r="1141" spans="2:6" ht="42" x14ac:dyDescent="0.35">
      <c r="B1141" s="174" t="s">
        <v>1443</v>
      </c>
      <c r="C1141" s="150">
        <v>191</v>
      </c>
      <c r="D1141" s="168" t="s">
        <v>1634</v>
      </c>
      <c r="E1141" s="150">
        <v>1</v>
      </c>
      <c r="F1141" s="135"/>
    </row>
    <row r="1142" spans="2:6" ht="42" x14ac:dyDescent="0.35">
      <c r="B1142" s="174" t="s">
        <v>1443</v>
      </c>
      <c r="C1142" s="150">
        <v>192</v>
      </c>
      <c r="D1142" s="168" t="s">
        <v>1635</v>
      </c>
      <c r="E1142" s="150">
        <v>1</v>
      </c>
      <c r="F1142" s="135"/>
    </row>
    <row r="1143" spans="2:6" x14ac:dyDescent="0.35">
      <c r="B1143" s="174" t="s">
        <v>1443</v>
      </c>
      <c r="C1143" s="150">
        <v>193</v>
      </c>
      <c r="D1143" s="168" t="s">
        <v>1636</v>
      </c>
      <c r="E1143" s="150">
        <v>1</v>
      </c>
      <c r="F1143" s="135"/>
    </row>
    <row r="1144" spans="2:6" ht="84" x14ac:dyDescent="0.35">
      <c r="B1144" s="174" t="s">
        <v>1443</v>
      </c>
      <c r="C1144" s="150">
        <v>194</v>
      </c>
      <c r="D1144" s="168" t="s">
        <v>1637</v>
      </c>
      <c r="E1144" s="150">
        <v>1</v>
      </c>
      <c r="F1144" s="135"/>
    </row>
    <row r="1145" spans="2:6" ht="126" x14ac:dyDescent="0.35">
      <c r="B1145" s="174" t="s">
        <v>1443</v>
      </c>
      <c r="C1145" s="150">
        <v>195</v>
      </c>
      <c r="D1145" s="168" t="s">
        <v>1638</v>
      </c>
      <c r="E1145" s="150">
        <v>1</v>
      </c>
      <c r="F1145" s="135"/>
    </row>
    <row r="1146" spans="2:6" ht="56" x14ac:dyDescent="0.35">
      <c r="B1146" s="174" t="s">
        <v>1443</v>
      </c>
      <c r="C1146" s="150">
        <v>196</v>
      </c>
      <c r="D1146" s="168" t="s">
        <v>1639</v>
      </c>
      <c r="E1146" s="150">
        <v>1</v>
      </c>
      <c r="F1146" s="135"/>
    </row>
    <row r="1147" spans="2:6" ht="56" x14ac:dyDescent="0.35">
      <c r="B1147" s="174" t="s">
        <v>1443</v>
      </c>
      <c r="C1147" s="150">
        <v>197</v>
      </c>
      <c r="D1147" s="168" t="s">
        <v>1640</v>
      </c>
      <c r="E1147" s="150">
        <v>1</v>
      </c>
      <c r="F1147" s="135"/>
    </row>
    <row r="1148" spans="2:6" ht="70" x14ac:dyDescent="0.35">
      <c r="B1148" s="174" t="s">
        <v>1443</v>
      </c>
      <c r="C1148" s="150">
        <v>198</v>
      </c>
      <c r="D1148" s="168" t="s">
        <v>1641</v>
      </c>
      <c r="E1148" s="150">
        <v>1</v>
      </c>
      <c r="F1148" s="135"/>
    </row>
    <row r="1149" spans="2:6" ht="42" x14ac:dyDescent="0.35">
      <c r="B1149" s="174" t="s">
        <v>1443</v>
      </c>
      <c r="C1149" s="150">
        <v>199</v>
      </c>
      <c r="D1149" s="168" t="s">
        <v>1642</v>
      </c>
      <c r="E1149" s="150">
        <v>1</v>
      </c>
      <c r="F1149" s="135"/>
    </row>
    <row r="1150" spans="2:6" ht="98" x14ac:dyDescent="0.35">
      <c r="B1150" s="174" t="s">
        <v>1443</v>
      </c>
      <c r="C1150" s="150">
        <v>200</v>
      </c>
      <c r="D1150" s="168" t="s">
        <v>1643</v>
      </c>
      <c r="E1150" s="150">
        <v>1</v>
      </c>
      <c r="F1150" s="135"/>
    </row>
    <row r="1151" spans="2:6" ht="154" x14ac:dyDescent="0.35">
      <c r="B1151" s="174" t="s">
        <v>1443</v>
      </c>
      <c r="C1151" s="150">
        <v>201</v>
      </c>
      <c r="D1151" s="168" t="s">
        <v>1644</v>
      </c>
      <c r="E1151" s="150">
        <v>1</v>
      </c>
      <c r="F1151" s="135"/>
    </row>
    <row r="1152" spans="2:6" ht="42" x14ac:dyDescent="0.35">
      <c r="B1152" s="174" t="s">
        <v>1443</v>
      </c>
      <c r="C1152" s="150">
        <v>202</v>
      </c>
      <c r="D1152" s="168" t="s">
        <v>1645</v>
      </c>
      <c r="E1152" s="150">
        <v>1</v>
      </c>
      <c r="F1152" s="135"/>
    </row>
    <row r="1153" spans="2:6" ht="70" x14ac:dyDescent="0.35">
      <c r="B1153" s="174" t="s">
        <v>1443</v>
      </c>
      <c r="C1153" s="150">
        <v>203</v>
      </c>
      <c r="D1153" s="168" t="s">
        <v>1646</v>
      </c>
      <c r="E1153" s="150">
        <v>1</v>
      </c>
      <c r="F1153" s="135"/>
    </row>
    <row r="1154" spans="2:6" ht="70" x14ac:dyDescent="0.35">
      <c r="B1154" s="174" t="s">
        <v>1443</v>
      </c>
      <c r="C1154" s="150">
        <v>204</v>
      </c>
      <c r="D1154" s="168" t="s">
        <v>1647</v>
      </c>
      <c r="E1154" s="150">
        <v>1</v>
      </c>
      <c r="F1154" s="135"/>
    </row>
    <row r="1155" spans="2:6" ht="42" x14ac:dyDescent="0.35">
      <c r="B1155" s="174" t="s">
        <v>1443</v>
      </c>
      <c r="C1155" s="150">
        <v>205</v>
      </c>
      <c r="D1155" s="168" t="s">
        <v>1648</v>
      </c>
      <c r="E1155" s="150">
        <v>1</v>
      </c>
      <c r="F1155" s="135"/>
    </row>
    <row r="1156" spans="2:6" x14ac:dyDescent="0.35">
      <c r="B1156" s="174" t="s">
        <v>1649</v>
      </c>
      <c r="C1156" s="150">
        <v>0</v>
      </c>
      <c r="D1156" s="168" t="s">
        <v>1397</v>
      </c>
      <c r="E1156" s="150">
        <v>1</v>
      </c>
      <c r="F1156" s="135"/>
    </row>
    <row r="1157" spans="2:6" x14ac:dyDescent="0.35">
      <c r="B1157" s="174" t="s">
        <v>1649</v>
      </c>
      <c r="C1157" s="150">
        <v>1</v>
      </c>
      <c r="D1157" s="168" t="s">
        <v>1650</v>
      </c>
      <c r="E1157" s="150">
        <v>1</v>
      </c>
      <c r="F1157" s="135"/>
    </row>
    <row r="1158" spans="2:6" x14ac:dyDescent="0.35">
      <c r="B1158" s="174" t="s">
        <v>1649</v>
      </c>
      <c r="C1158" s="150">
        <v>2</v>
      </c>
      <c r="D1158" s="168" t="s">
        <v>1651</v>
      </c>
      <c r="E1158" s="150">
        <v>1</v>
      </c>
      <c r="F1158" s="135"/>
    </row>
    <row r="1159" spans="2:6" x14ac:dyDescent="0.35">
      <c r="B1159" s="174" t="s">
        <v>1649</v>
      </c>
      <c r="C1159" s="150">
        <v>3</v>
      </c>
      <c r="D1159" s="168" t="s">
        <v>1652</v>
      </c>
      <c r="E1159" s="150">
        <v>1</v>
      </c>
      <c r="F1159" s="135"/>
    </row>
    <row r="1160" spans="2:6" x14ac:dyDescent="0.35">
      <c r="B1160" s="174" t="s">
        <v>1653</v>
      </c>
      <c r="C1160" s="150">
        <v>0</v>
      </c>
      <c r="D1160" s="168" t="s">
        <v>1654</v>
      </c>
      <c r="E1160" s="150">
        <v>1</v>
      </c>
      <c r="F1160" s="135"/>
    </row>
    <row r="1161" spans="2:6" ht="28" x14ac:dyDescent="0.35">
      <c r="B1161" s="174" t="s">
        <v>1653</v>
      </c>
      <c r="C1161" s="150">
        <v>1</v>
      </c>
      <c r="D1161" s="168" t="s">
        <v>1655</v>
      </c>
      <c r="E1161" s="150">
        <v>1</v>
      </c>
      <c r="F1161" s="135"/>
    </row>
    <row r="1162" spans="2:6" ht="28" x14ac:dyDescent="0.35">
      <c r="B1162" s="174" t="s">
        <v>1653</v>
      </c>
      <c r="C1162" s="150">
        <v>2</v>
      </c>
      <c r="D1162" s="168" t="s">
        <v>1656</v>
      </c>
      <c r="E1162" s="150">
        <v>1</v>
      </c>
      <c r="F1162" s="135"/>
    </row>
    <row r="1163" spans="2:6" ht="56" x14ac:dyDescent="0.35">
      <c r="B1163" s="174" t="s">
        <v>1653</v>
      </c>
      <c r="C1163" s="150">
        <v>3</v>
      </c>
      <c r="D1163" s="168" t="s">
        <v>1657</v>
      </c>
      <c r="E1163" s="150">
        <v>1</v>
      </c>
      <c r="F1163" s="135"/>
    </row>
    <row r="1164" spans="2:6" ht="42" x14ac:dyDescent="0.35">
      <c r="B1164" s="174" t="s">
        <v>1653</v>
      </c>
      <c r="C1164" s="150">
        <v>4</v>
      </c>
      <c r="D1164" s="168" t="s">
        <v>1658</v>
      </c>
      <c r="E1164" s="150">
        <v>1</v>
      </c>
      <c r="F1164" s="135"/>
    </row>
    <row r="1165" spans="2:6" ht="28" x14ac:dyDescent="0.35">
      <c r="B1165" s="174" t="s">
        <v>1653</v>
      </c>
      <c r="C1165" s="150">
        <v>5</v>
      </c>
      <c r="D1165" s="168" t="s">
        <v>1659</v>
      </c>
      <c r="E1165" s="150">
        <v>1</v>
      </c>
      <c r="F1165" s="135"/>
    </row>
    <row r="1166" spans="2:6" ht="28" x14ac:dyDescent="0.35">
      <c r="B1166" s="174" t="s">
        <v>1653</v>
      </c>
      <c r="C1166" s="150">
        <v>6</v>
      </c>
      <c r="D1166" s="168" t="s">
        <v>1660</v>
      </c>
      <c r="E1166" s="150">
        <v>1</v>
      </c>
      <c r="F1166" s="135"/>
    </row>
    <row r="1167" spans="2:6" ht="28" x14ac:dyDescent="0.35">
      <c r="B1167" s="174" t="s">
        <v>1653</v>
      </c>
      <c r="C1167" s="150">
        <v>7</v>
      </c>
      <c r="D1167" s="168" t="s">
        <v>1661</v>
      </c>
      <c r="E1167" s="150">
        <v>1</v>
      </c>
      <c r="F1167" s="135"/>
    </row>
    <row r="1168" spans="2:6" x14ac:dyDescent="0.35">
      <c r="B1168" s="174" t="s">
        <v>1653</v>
      </c>
      <c r="C1168" s="150">
        <v>8</v>
      </c>
      <c r="D1168" s="168" t="s">
        <v>1662</v>
      </c>
      <c r="E1168" s="150">
        <v>1</v>
      </c>
      <c r="F1168" s="135"/>
    </row>
    <row r="1169" spans="2:6" ht="28" x14ac:dyDescent="0.35">
      <c r="B1169" s="174" t="s">
        <v>1653</v>
      </c>
      <c r="C1169" s="150">
        <v>9</v>
      </c>
      <c r="D1169" s="168" t="s">
        <v>1663</v>
      </c>
      <c r="E1169" s="150">
        <v>1</v>
      </c>
      <c r="F1169" s="135"/>
    </row>
    <row r="1170" spans="2:6" ht="28" x14ac:dyDescent="0.35">
      <c r="B1170" s="174" t="s">
        <v>1653</v>
      </c>
      <c r="C1170" s="150">
        <v>10</v>
      </c>
      <c r="D1170" s="168" t="s">
        <v>1664</v>
      </c>
      <c r="E1170" s="150">
        <v>1</v>
      </c>
      <c r="F1170" s="135"/>
    </row>
    <row r="1171" spans="2:6" ht="28" x14ac:dyDescent="0.35">
      <c r="B1171" s="174" t="s">
        <v>1653</v>
      </c>
      <c r="C1171" s="150">
        <v>11</v>
      </c>
      <c r="D1171" s="168" t="s">
        <v>1665</v>
      </c>
      <c r="E1171" s="150">
        <v>1</v>
      </c>
      <c r="F1171" s="135"/>
    </row>
    <row r="1172" spans="2:6" ht="56" x14ac:dyDescent="0.35">
      <c r="B1172" s="174" t="s">
        <v>1653</v>
      </c>
      <c r="C1172" s="150">
        <v>12</v>
      </c>
      <c r="D1172" s="168" t="s">
        <v>1666</v>
      </c>
      <c r="E1172" s="150">
        <v>1</v>
      </c>
      <c r="F1172" s="135"/>
    </row>
    <row r="1173" spans="2:6" x14ac:dyDescent="0.35">
      <c r="B1173" s="174" t="s">
        <v>1653</v>
      </c>
      <c r="C1173" s="150">
        <v>13</v>
      </c>
      <c r="D1173" s="168" t="s">
        <v>1667</v>
      </c>
      <c r="E1173" s="150">
        <v>1</v>
      </c>
      <c r="F1173" s="135"/>
    </row>
    <row r="1174" spans="2:6" x14ac:dyDescent="0.35">
      <c r="B1174" s="174" t="s">
        <v>1653</v>
      </c>
      <c r="C1174" s="150">
        <v>14</v>
      </c>
      <c r="D1174" s="168" t="s">
        <v>1668</v>
      </c>
      <c r="E1174" s="150">
        <v>1</v>
      </c>
      <c r="F1174" s="135"/>
    </row>
    <row r="1175" spans="2:6" ht="28" x14ac:dyDescent="0.35">
      <c r="B1175" s="174" t="s">
        <v>1653</v>
      </c>
      <c r="C1175" s="150">
        <v>15</v>
      </c>
      <c r="D1175" s="168" t="s">
        <v>1669</v>
      </c>
      <c r="E1175" s="150">
        <v>1</v>
      </c>
      <c r="F1175" s="135"/>
    </row>
    <row r="1176" spans="2:6" ht="28" x14ac:dyDescent="0.35">
      <c r="B1176" s="174" t="s">
        <v>1653</v>
      </c>
      <c r="C1176" s="150">
        <v>16</v>
      </c>
      <c r="D1176" s="168" t="s">
        <v>1670</v>
      </c>
      <c r="E1176" s="150">
        <v>1</v>
      </c>
      <c r="F1176" s="135"/>
    </row>
    <row r="1177" spans="2:6" x14ac:dyDescent="0.35">
      <c r="B1177" s="174" t="s">
        <v>1653</v>
      </c>
      <c r="C1177" s="150">
        <v>17</v>
      </c>
      <c r="D1177" s="168" t="s">
        <v>1671</v>
      </c>
      <c r="E1177" s="150">
        <v>1</v>
      </c>
      <c r="F1177" s="135"/>
    </row>
    <row r="1178" spans="2:6" x14ac:dyDescent="0.35">
      <c r="B1178" s="174" t="s">
        <v>1653</v>
      </c>
      <c r="C1178" s="150">
        <v>18</v>
      </c>
      <c r="D1178" s="168" t="s">
        <v>1672</v>
      </c>
      <c r="E1178" s="150">
        <v>1</v>
      </c>
      <c r="F1178" s="135"/>
    </row>
    <row r="1179" spans="2:6" ht="28" x14ac:dyDescent="0.35">
      <c r="B1179" s="174" t="s">
        <v>1653</v>
      </c>
      <c r="C1179" s="150">
        <v>19</v>
      </c>
      <c r="D1179" s="168" t="s">
        <v>1673</v>
      </c>
      <c r="E1179" s="150">
        <v>1</v>
      </c>
      <c r="F1179" s="135"/>
    </row>
    <row r="1180" spans="2:6" x14ac:dyDescent="0.35">
      <c r="B1180" s="174" t="s">
        <v>1653</v>
      </c>
      <c r="C1180" s="150">
        <v>20</v>
      </c>
      <c r="D1180" s="168" t="s">
        <v>1674</v>
      </c>
      <c r="E1180" s="150">
        <v>1</v>
      </c>
      <c r="F1180" s="135"/>
    </row>
    <row r="1181" spans="2:6" ht="28" x14ac:dyDescent="0.35">
      <c r="B1181" s="174" t="s">
        <v>1653</v>
      </c>
      <c r="C1181" s="150">
        <v>21</v>
      </c>
      <c r="D1181" s="168" t="s">
        <v>1675</v>
      </c>
      <c r="E1181" s="150">
        <v>1</v>
      </c>
      <c r="F1181" s="135"/>
    </row>
    <row r="1182" spans="2:6" ht="42" x14ac:dyDescent="0.35">
      <c r="B1182" s="174" t="s">
        <v>1653</v>
      </c>
      <c r="C1182" s="150">
        <v>22</v>
      </c>
      <c r="D1182" s="168" t="s">
        <v>1676</v>
      </c>
      <c r="E1182" s="150">
        <v>1</v>
      </c>
      <c r="F1182" s="135"/>
    </row>
    <row r="1183" spans="2:6" ht="42" x14ac:dyDescent="0.35">
      <c r="B1183" s="174" t="s">
        <v>1653</v>
      </c>
      <c r="C1183" s="150">
        <v>23</v>
      </c>
      <c r="D1183" s="168" t="s">
        <v>1677</v>
      </c>
      <c r="E1183" s="150">
        <v>1</v>
      </c>
      <c r="F1183" s="135"/>
    </row>
    <row r="1184" spans="2:6" x14ac:dyDescent="0.35">
      <c r="B1184" s="174" t="s">
        <v>1653</v>
      </c>
      <c r="C1184" s="150">
        <v>24</v>
      </c>
      <c r="D1184" s="168" t="s">
        <v>1678</v>
      </c>
      <c r="E1184" s="150">
        <v>1</v>
      </c>
      <c r="F1184" s="135"/>
    </row>
    <row r="1185" spans="2:6" x14ac:dyDescent="0.35">
      <c r="B1185" s="174" t="s">
        <v>1653</v>
      </c>
      <c r="C1185" s="150">
        <v>25</v>
      </c>
      <c r="D1185" s="168" t="s">
        <v>1679</v>
      </c>
      <c r="E1185" s="150">
        <v>1</v>
      </c>
      <c r="F1185" s="135"/>
    </row>
    <row r="1186" spans="2:6" x14ac:dyDescent="0.35">
      <c r="B1186" s="174" t="s">
        <v>1653</v>
      </c>
      <c r="C1186" s="150">
        <v>26</v>
      </c>
      <c r="D1186" s="168" t="s">
        <v>1680</v>
      </c>
      <c r="E1186" s="150">
        <v>1</v>
      </c>
      <c r="F1186" s="135"/>
    </row>
    <row r="1187" spans="2:6" ht="28" x14ac:dyDescent="0.35">
      <c r="B1187" s="174" t="s">
        <v>1653</v>
      </c>
      <c r="C1187" s="150">
        <v>27</v>
      </c>
      <c r="D1187" s="168" t="s">
        <v>1681</v>
      </c>
      <c r="E1187" s="150">
        <v>1</v>
      </c>
      <c r="F1187" s="135"/>
    </row>
    <row r="1188" spans="2:6" ht="28" x14ac:dyDescent="0.35">
      <c r="B1188" s="174" t="s">
        <v>1653</v>
      </c>
      <c r="C1188" s="150">
        <v>28</v>
      </c>
      <c r="D1188" s="168" t="s">
        <v>1682</v>
      </c>
      <c r="E1188" s="150">
        <v>1</v>
      </c>
      <c r="F1188" s="135"/>
    </row>
    <row r="1189" spans="2:6" ht="42" x14ac:dyDescent="0.35">
      <c r="B1189" s="174" t="s">
        <v>1653</v>
      </c>
      <c r="C1189" s="150">
        <v>29</v>
      </c>
      <c r="D1189" s="168" t="s">
        <v>1683</v>
      </c>
      <c r="E1189" s="150">
        <v>1</v>
      </c>
      <c r="F1189" s="135"/>
    </row>
    <row r="1190" spans="2:6" x14ac:dyDescent="0.35">
      <c r="B1190" s="174" t="s">
        <v>1653</v>
      </c>
      <c r="C1190" s="150">
        <v>30</v>
      </c>
      <c r="D1190" s="168" t="s">
        <v>1684</v>
      </c>
      <c r="E1190" s="150">
        <v>1</v>
      </c>
      <c r="F1190" s="135"/>
    </row>
    <row r="1191" spans="2:6" ht="42" x14ac:dyDescent="0.35">
      <c r="B1191" s="174" t="s">
        <v>1653</v>
      </c>
      <c r="C1191" s="150">
        <v>31</v>
      </c>
      <c r="D1191" s="168" t="s">
        <v>1685</v>
      </c>
      <c r="E1191" s="150">
        <v>1</v>
      </c>
      <c r="F1191" s="135"/>
    </row>
    <row r="1192" spans="2:6" ht="28" x14ac:dyDescent="0.35">
      <c r="B1192" s="174" t="s">
        <v>1653</v>
      </c>
      <c r="C1192" s="150">
        <v>32</v>
      </c>
      <c r="D1192" s="168" t="s">
        <v>1686</v>
      </c>
      <c r="E1192" s="150">
        <v>1</v>
      </c>
      <c r="F1192" s="135"/>
    </row>
    <row r="1193" spans="2:6" ht="28" x14ac:dyDescent="0.35">
      <c r="B1193" s="174" t="s">
        <v>1653</v>
      </c>
      <c r="C1193" s="150">
        <v>33</v>
      </c>
      <c r="D1193" s="168" t="s">
        <v>1687</v>
      </c>
      <c r="E1193" s="150">
        <v>1</v>
      </c>
      <c r="F1193" s="135"/>
    </row>
    <row r="1194" spans="2:6" ht="70" x14ac:dyDescent="0.35">
      <c r="B1194" s="174" t="s">
        <v>1653</v>
      </c>
      <c r="C1194" s="150">
        <v>34</v>
      </c>
      <c r="D1194" s="168" t="s">
        <v>1688</v>
      </c>
      <c r="E1194" s="150">
        <v>1</v>
      </c>
      <c r="F1194" s="135"/>
    </row>
    <row r="1195" spans="2:6" ht="42" x14ac:dyDescent="0.35">
      <c r="B1195" s="174" t="s">
        <v>1653</v>
      </c>
      <c r="C1195" s="150">
        <v>35</v>
      </c>
      <c r="D1195" s="168" t="s">
        <v>1689</v>
      </c>
      <c r="E1195" s="150">
        <v>1</v>
      </c>
      <c r="F1195" s="135"/>
    </row>
    <row r="1196" spans="2:6" ht="28" x14ac:dyDescent="0.35">
      <c r="B1196" s="174" t="s">
        <v>1653</v>
      </c>
      <c r="C1196" s="150">
        <v>36</v>
      </c>
      <c r="D1196" s="168" t="s">
        <v>1690</v>
      </c>
      <c r="E1196" s="150">
        <v>1</v>
      </c>
      <c r="F1196" s="135"/>
    </row>
    <row r="1197" spans="2:6" ht="42" x14ac:dyDescent="0.35">
      <c r="B1197" s="174" t="s">
        <v>1653</v>
      </c>
      <c r="C1197" s="150">
        <v>37</v>
      </c>
      <c r="D1197" s="168" t="s">
        <v>1691</v>
      </c>
      <c r="E1197" s="150">
        <v>1</v>
      </c>
      <c r="F1197" s="135"/>
    </row>
    <row r="1198" spans="2:6" ht="42" x14ac:dyDescent="0.35">
      <c r="B1198" s="174" t="s">
        <v>1653</v>
      </c>
      <c r="C1198" s="150">
        <v>38</v>
      </c>
      <c r="D1198" s="168" t="s">
        <v>1692</v>
      </c>
      <c r="E1198" s="150">
        <v>1</v>
      </c>
      <c r="F1198" s="135"/>
    </row>
    <row r="1199" spans="2:6" x14ac:dyDescent="0.35">
      <c r="B1199" s="174" t="s">
        <v>1653</v>
      </c>
      <c r="C1199" s="150">
        <v>39</v>
      </c>
      <c r="D1199" s="168" t="s">
        <v>1693</v>
      </c>
      <c r="E1199" s="150">
        <v>1</v>
      </c>
      <c r="F1199" s="135"/>
    </row>
    <row r="1200" spans="2:6" ht="28" x14ac:dyDescent="0.35">
      <c r="B1200" s="174" t="s">
        <v>1653</v>
      </c>
      <c r="C1200" s="150">
        <v>40</v>
      </c>
      <c r="D1200" s="168" t="s">
        <v>1694</v>
      </c>
      <c r="E1200" s="150">
        <v>1</v>
      </c>
      <c r="F1200" s="135"/>
    </row>
    <row r="1201" spans="2:6" ht="28" x14ac:dyDescent="0.35">
      <c r="B1201" s="174" t="s">
        <v>1653</v>
      </c>
      <c r="C1201" s="150">
        <v>41</v>
      </c>
      <c r="D1201" s="168" t="s">
        <v>1695</v>
      </c>
      <c r="E1201" s="150">
        <v>1</v>
      </c>
      <c r="F1201" s="135"/>
    </row>
    <row r="1202" spans="2:6" ht="42" x14ac:dyDescent="0.35">
      <c r="B1202" s="174" t="s">
        <v>1653</v>
      </c>
      <c r="C1202" s="150">
        <v>42</v>
      </c>
      <c r="D1202" s="168" t="s">
        <v>1696</v>
      </c>
      <c r="E1202" s="150">
        <v>1</v>
      </c>
      <c r="F1202" s="135"/>
    </row>
    <row r="1203" spans="2:6" ht="28" x14ac:dyDescent="0.35">
      <c r="B1203" s="174" t="s">
        <v>1653</v>
      </c>
      <c r="C1203" s="150">
        <v>43</v>
      </c>
      <c r="D1203" s="168" t="s">
        <v>1697</v>
      </c>
      <c r="E1203" s="150">
        <v>1</v>
      </c>
      <c r="F1203" s="135"/>
    </row>
    <row r="1204" spans="2:6" ht="42" x14ac:dyDescent="0.35">
      <c r="B1204" s="174" t="s">
        <v>1653</v>
      </c>
      <c r="C1204" s="150">
        <v>44</v>
      </c>
      <c r="D1204" s="168" t="s">
        <v>1698</v>
      </c>
      <c r="E1204" s="150">
        <v>1</v>
      </c>
      <c r="F1204" s="135"/>
    </row>
    <row r="1205" spans="2:6" ht="42" x14ac:dyDescent="0.35">
      <c r="B1205" s="174" t="s">
        <v>1653</v>
      </c>
      <c r="C1205" s="150">
        <v>45</v>
      </c>
      <c r="D1205" s="168" t="s">
        <v>1699</v>
      </c>
      <c r="E1205" s="150">
        <v>1</v>
      </c>
      <c r="F1205" s="135"/>
    </row>
    <row r="1206" spans="2:6" ht="28" x14ac:dyDescent="0.35">
      <c r="B1206" s="174" t="s">
        <v>1653</v>
      </c>
      <c r="C1206" s="150">
        <v>46</v>
      </c>
      <c r="D1206" s="168" t="s">
        <v>1700</v>
      </c>
      <c r="E1206" s="150">
        <v>1</v>
      </c>
      <c r="F1206" s="135"/>
    </row>
    <row r="1207" spans="2:6" x14ac:dyDescent="0.35">
      <c r="B1207" s="174" t="s">
        <v>1653</v>
      </c>
      <c r="C1207" s="150">
        <v>47</v>
      </c>
      <c r="D1207" s="168" t="s">
        <v>1701</v>
      </c>
      <c r="E1207" s="150">
        <v>1</v>
      </c>
      <c r="F1207" s="135"/>
    </row>
    <row r="1208" spans="2:6" ht="42" x14ac:dyDescent="0.35">
      <c r="B1208" s="174" t="s">
        <v>1653</v>
      </c>
      <c r="C1208" s="150">
        <v>48</v>
      </c>
      <c r="D1208" s="168" t="s">
        <v>1702</v>
      </c>
      <c r="E1208" s="150">
        <v>1</v>
      </c>
      <c r="F1208" s="135"/>
    </row>
    <row r="1209" spans="2:6" x14ac:dyDescent="0.35">
      <c r="B1209" s="174" t="s">
        <v>1703</v>
      </c>
      <c r="C1209" s="150">
        <v>1</v>
      </c>
      <c r="D1209" s="168" t="s">
        <v>1704</v>
      </c>
      <c r="E1209" s="150">
        <v>0</v>
      </c>
      <c r="F1209" s="135"/>
    </row>
    <row r="1210" spans="2:6" x14ac:dyDescent="0.35">
      <c r="B1210" s="174" t="s">
        <v>1703</v>
      </c>
      <c r="C1210" s="150" t="s">
        <v>1705</v>
      </c>
      <c r="D1210" s="168" t="s">
        <v>1706</v>
      </c>
      <c r="E1210" s="150">
        <v>1</v>
      </c>
      <c r="F1210" s="135"/>
    </row>
    <row r="1211" spans="2:6" ht="28" x14ac:dyDescent="0.35">
      <c r="B1211" s="174" t="s">
        <v>1703</v>
      </c>
      <c r="C1211" s="150" t="s">
        <v>1707</v>
      </c>
      <c r="D1211" s="168" t="s">
        <v>1659</v>
      </c>
      <c r="E1211" s="150">
        <v>1</v>
      </c>
      <c r="F1211" s="135"/>
    </row>
    <row r="1212" spans="2:6" x14ac:dyDescent="0.35">
      <c r="B1212" s="174" t="s">
        <v>1703</v>
      </c>
      <c r="C1212" s="150">
        <v>2</v>
      </c>
      <c r="D1212" s="168" t="s">
        <v>1708</v>
      </c>
      <c r="E1212" s="150">
        <v>0</v>
      </c>
      <c r="F1212" s="135"/>
    </row>
    <row r="1213" spans="2:6" ht="28" x14ac:dyDescent="0.35">
      <c r="B1213" s="174" t="s">
        <v>1703</v>
      </c>
      <c r="C1213" s="150" t="s">
        <v>1709</v>
      </c>
      <c r="D1213" s="168" t="s">
        <v>1710</v>
      </c>
      <c r="E1213" s="150">
        <v>1</v>
      </c>
      <c r="F1213" s="135"/>
    </row>
    <row r="1214" spans="2:6" ht="28" x14ac:dyDescent="0.35">
      <c r="B1214" s="174" t="s">
        <v>1703</v>
      </c>
      <c r="C1214" s="150" t="s">
        <v>1711</v>
      </c>
      <c r="D1214" s="168" t="s">
        <v>1661</v>
      </c>
      <c r="E1214" s="150">
        <v>1</v>
      </c>
      <c r="F1214" s="135"/>
    </row>
    <row r="1215" spans="2:6" x14ac:dyDescent="0.35">
      <c r="B1215" s="504" t="s">
        <v>1703</v>
      </c>
      <c r="C1215" s="345">
        <v>3</v>
      </c>
      <c r="D1215" s="486" t="s">
        <v>1712</v>
      </c>
      <c r="E1215" s="345">
        <v>0</v>
      </c>
      <c r="F1215" s="135"/>
    </row>
    <row r="1216" spans="2:6" ht="28" x14ac:dyDescent="0.35">
      <c r="B1216" s="174" t="s">
        <v>1703</v>
      </c>
      <c r="C1216" s="150" t="s">
        <v>1713</v>
      </c>
      <c r="D1216" s="168" t="s">
        <v>1714</v>
      </c>
      <c r="E1216" s="150">
        <v>1</v>
      </c>
      <c r="F1216" s="135"/>
    </row>
    <row r="1217" spans="2:7" ht="42" x14ac:dyDescent="0.35">
      <c r="B1217" s="174" t="s">
        <v>1703</v>
      </c>
      <c r="C1217" s="150" t="s">
        <v>1715</v>
      </c>
      <c r="D1217" s="168" t="s">
        <v>1716</v>
      </c>
      <c r="E1217" s="150">
        <v>1</v>
      </c>
      <c r="F1217" s="135"/>
    </row>
    <row r="1218" spans="2:7" ht="42" x14ac:dyDescent="0.35">
      <c r="B1218" s="174" t="s">
        <v>1703</v>
      </c>
      <c r="C1218" s="150" t="s">
        <v>1717</v>
      </c>
      <c r="D1218" s="168" t="s">
        <v>1718</v>
      </c>
      <c r="E1218" s="150">
        <v>1</v>
      </c>
      <c r="F1218" s="135"/>
    </row>
    <row r="1219" spans="2:7" x14ac:dyDescent="0.35">
      <c r="B1219" s="174" t="s">
        <v>1703</v>
      </c>
      <c r="C1219" s="150" t="s">
        <v>1719</v>
      </c>
      <c r="D1219" s="168" t="s">
        <v>1720</v>
      </c>
      <c r="E1219" s="150">
        <v>1</v>
      </c>
      <c r="F1219" s="135"/>
    </row>
    <row r="1220" spans="2:7" x14ac:dyDescent="0.35">
      <c r="B1220" s="504" t="s">
        <v>1703</v>
      </c>
      <c r="C1220" s="345">
        <v>4</v>
      </c>
      <c r="D1220" s="486" t="s">
        <v>1721</v>
      </c>
      <c r="E1220" s="345">
        <v>0</v>
      </c>
      <c r="F1220" s="135"/>
    </row>
    <row r="1221" spans="2:7" ht="42" x14ac:dyDescent="0.35">
      <c r="B1221" s="174" t="s">
        <v>1703</v>
      </c>
      <c r="C1221" s="150" t="s">
        <v>1722</v>
      </c>
      <c r="D1221" s="168" t="s">
        <v>1723</v>
      </c>
      <c r="E1221" s="150">
        <v>1</v>
      </c>
      <c r="F1221" s="135"/>
    </row>
    <row r="1222" spans="2:7" ht="28" x14ac:dyDescent="0.35">
      <c r="B1222" s="174" t="s">
        <v>1703</v>
      </c>
      <c r="C1222" s="150" t="s">
        <v>1724</v>
      </c>
      <c r="D1222" s="168" t="s">
        <v>1725</v>
      </c>
      <c r="E1222" s="150">
        <v>1</v>
      </c>
      <c r="F1222" s="135"/>
    </row>
    <row r="1223" spans="2:7" x14ac:dyDescent="0.35">
      <c r="B1223" s="174" t="s">
        <v>1726</v>
      </c>
      <c r="C1223" s="150">
        <v>0</v>
      </c>
      <c r="D1223" s="168" t="s">
        <v>1397</v>
      </c>
      <c r="E1223" s="150">
        <v>0</v>
      </c>
      <c r="F1223" s="135"/>
    </row>
    <row r="1224" spans="2:7" x14ac:dyDescent="0.35">
      <c r="B1224" s="174" t="s">
        <v>1726</v>
      </c>
      <c r="C1224" s="150">
        <v>1</v>
      </c>
      <c r="D1224" s="168" t="s">
        <v>1727</v>
      </c>
      <c r="E1224" s="150">
        <v>1</v>
      </c>
      <c r="F1224" s="135"/>
    </row>
    <row r="1225" spans="2:7" x14ac:dyDescent="0.35">
      <c r="B1225" s="174" t="s">
        <v>1726</v>
      </c>
      <c r="C1225" s="150">
        <v>2</v>
      </c>
      <c r="D1225" s="168" t="s">
        <v>1728</v>
      </c>
      <c r="E1225" s="150">
        <v>0</v>
      </c>
      <c r="F1225" s="135"/>
    </row>
    <row r="1226" spans="2:7" x14ac:dyDescent="0.35">
      <c r="B1226" s="174" t="s">
        <v>1726</v>
      </c>
      <c r="C1226" s="150">
        <v>3</v>
      </c>
      <c r="D1226" s="168" t="s">
        <v>1729</v>
      </c>
      <c r="E1226" s="150">
        <v>0</v>
      </c>
      <c r="F1226" s="135"/>
    </row>
    <row r="1227" spans="2:7" x14ac:dyDescent="0.35">
      <c r="B1227" s="174" t="s">
        <v>1730</v>
      </c>
      <c r="C1227" s="150">
        <v>1</v>
      </c>
      <c r="D1227" s="168" t="s">
        <v>1731</v>
      </c>
      <c r="E1227" s="150">
        <v>1</v>
      </c>
      <c r="F1227" s="135"/>
      <c r="G1227" s="111" t="s">
        <v>1732</v>
      </c>
    </row>
    <row r="1228" spans="2:7" x14ac:dyDescent="0.35">
      <c r="B1228" s="174" t="s">
        <v>1730</v>
      </c>
      <c r="C1228" s="150">
        <v>2</v>
      </c>
      <c r="D1228" s="168" t="s">
        <v>1733</v>
      </c>
      <c r="E1228" s="150">
        <v>1</v>
      </c>
      <c r="F1228" s="135"/>
      <c r="G1228" s="111" t="s">
        <v>1732</v>
      </c>
    </row>
    <row r="1229" spans="2:7" ht="42" x14ac:dyDescent="0.35">
      <c r="B1229" s="174" t="s">
        <v>1730</v>
      </c>
      <c r="C1229" s="150">
        <v>3</v>
      </c>
      <c r="D1229" s="168" t="s">
        <v>1734</v>
      </c>
      <c r="E1229" s="150">
        <v>1</v>
      </c>
      <c r="F1229" s="135"/>
      <c r="G1229" s="111" t="s">
        <v>1732</v>
      </c>
    </row>
    <row r="1230" spans="2:7" ht="28" x14ac:dyDescent="0.35">
      <c r="B1230" s="174" t="s">
        <v>1730</v>
      </c>
      <c r="C1230" s="150">
        <v>4</v>
      </c>
      <c r="D1230" s="168" t="s">
        <v>1735</v>
      </c>
      <c r="E1230" s="150">
        <v>1</v>
      </c>
      <c r="F1230" s="135"/>
      <c r="G1230" s="111" t="s">
        <v>1732</v>
      </c>
    </row>
    <row r="1231" spans="2:7" ht="28" x14ac:dyDescent="0.35">
      <c r="B1231" s="174" t="s">
        <v>1730</v>
      </c>
      <c r="C1231" s="150">
        <v>5</v>
      </c>
      <c r="D1231" s="168" t="s">
        <v>1736</v>
      </c>
      <c r="E1231" s="150">
        <v>1</v>
      </c>
      <c r="F1231" s="135"/>
      <c r="G1231" s="111" t="s">
        <v>1732</v>
      </c>
    </row>
    <row r="1232" spans="2:7" ht="42" x14ac:dyDescent="0.35">
      <c r="B1232" s="174" t="s">
        <v>1730</v>
      </c>
      <c r="C1232" s="150">
        <v>6</v>
      </c>
      <c r="D1232" s="168" t="s">
        <v>1737</v>
      </c>
      <c r="E1232" s="150">
        <v>1</v>
      </c>
      <c r="F1232" s="135"/>
      <c r="G1232" s="111" t="s">
        <v>1732</v>
      </c>
    </row>
    <row r="1233" spans="2:7" ht="70" x14ac:dyDescent="0.35">
      <c r="B1233" s="174" t="s">
        <v>1730</v>
      </c>
      <c r="C1233" s="150">
        <v>7</v>
      </c>
      <c r="D1233" s="168" t="s">
        <v>1738</v>
      </c>
      <c r="E1233" s="150">
        <v>1</v>
      </c>
      <c r="F1233" s="135"/>
      <c r="G1233" s="111" t="s">
        <v>1732</v>
      </c>
    </row>
    <row r="1234" spans="2:7" ht="42" x14ac:dyDescent="0.35">
      <c r="B1234" s="174" t="s">
        <v>1730</v>
      </c>
      <c r="C1234" s="150">
        <v>8</v>
      </c>
      <c r="D1234" s="168" t="s">
        <v>1739</v>
      </c>
      <c r="E1234" s="150">
        <v>1</v>
      </c>
      <c r="F1234" s="135"/>
      <c r="G1234" s="111" t="s">
        <v>1732</v>
      </c>
    </row>
    <row r="1235" spans="2:7" ht="28" x14ac:dyDescent="0.35">
      <c r="B1235" s="174" t="s">
        <v>1730</v>
      </c>
      <c r="C1235" s="150">
        <v>9</v>
      </c>
      <c r="D1235" s="168" t="s">
        <v>1740</v>
      </c>
      <c r="E1235" s="150">
        <v>1</v>
      </c>
      <c r="F1235" s="135"/>
      <c r="G1235" s="111" t="s">
        <v>1732</v>
      </c>
    </row>
    <row r="1236" spans="2:7" ht="42" x14ac:dyDescent="0.35">
      <c r="B1236" s="174" t="s">
        <v>1730</v>
      </c>
      <c r="C1236" s="150">
        <v>10</v>
      </c>
      <c r="D1236" s="168" t="s">
        <v>1741</v>
      </c>
      <c r="E1236" s="150">
        <v>1</v>
      </c>
      <c r="F1236" s="135"/>
      <c r="G1236" s="111" t="s">
        <v>1732</v>
      </c>
    </row>
    <row r="1237" spans="2:7" ht="56" x14ac:dyDescent="0.35">
      <c r="B1237" s="174" t="s">
        <v>1730</v>
      </c>
      <c r="C1237" s="150">
        <v>11</v>
      </c>
      <c r="D1237" s="168" t="s">
        <v>1742</v>
      </c>
      <c r="E1237" s="150">
        <v>1</v>
      </c>
      <c r="F1237" s="135"/>
      <c r="G1237" s="111" t="s">
        <v>1732</v>
      </c>
    </row>
    <row r="1238" spans="2:7" ht="42" x14ac:dyDescent="0.35">
      <c r="B1238" s="174" t="s">
        <v>1730</v>
      </c>
      <c r="C1238" s="150">
        <v>12</v>
      </c>
      <c r="D1238" s="168" t="s">
        <v>1743</v>
      </c>
      <c r="E1238" s="150">
        <v>1</v>
      </c>
      <c r="F1238" s="135"/>
      <c r="G1238" s="111" t="s">
        <v>1732</v>
      </c>
    </row>
    <row r="1239" spans="2:7" ht="28" x14ac:dyDescent="0.35">
      <c r="B1239" s="174" t="s">
        <v>1730</v>
      </c>
      <c r="C1239" s="150">
        <v>13</v>
      </c>
      <c r="D1239" s="168" t="s">
        <v>1744</v>
      </c>
      <c r="E1239" s="150">
        <v>1</v>
      </c>
      <c r="F1239" s="135"/>
      <c r="G1239" s="111" t="s">
        <v>1732</v>
      </c>
    </row>
    <row r="1240" spans="2:7" ht="42" x14ac:dyDescent="0.35">
      <c r="B1240" s="174" t="s">
        <v>1730</v>
      </c>
      <c r="C1240" s="150">
        <v>14</v>
      </c>
      <c r="D1240" s="168" t="s">
        <v>1745</v>
      </c>
      <c r="E1240" s="150">
        <v>1</v>
      </c>
      <c r="F1240" s="135"/>
      <c r="G1240" s="111" t="s">
        <v>1732</v>
      </c>
    </row>
    <row r="1241" spans="2:7" ht="42" x14ac:dyDescent="0.35">
      <c r="B1241" s="174" t="s">
        <v>1730</v>
      </c>
      <c r="C1241" s="150">
        <v>15</v>
      </c>
      <c r="D1241" s="168" t="s">
        <v>1746</v>
      </c>
      <c r="E1241" s="150">
        <v>1</v>
      </c>
      <c r="F1241" s="135"/>
      <c r="G1241" s="111" t="s">
        <v>1732</v>
      </c>
    </row>
    <row r="1242" spans="2:7" ht="28" x14ac:dyDescent="0.35">
      <c r="B1242" s="174" t="s">
        <v>1730</v>
      </c>
      <c r="C1242" s="150">
        <v>16</v>
      </c>
      <c r="D1242" s="168" t="s">
        <v>1747</v>
      </c>
      <c r="E1242" s="150">
        <v>1</v>
      </c>
      <c r="F1242" s="135"/>
      <c r="G1242" s="111" t="s">
        <v>1732</v>
      </c>
    </row>
    <row r="1243" spans="2:7" ht="28" x14ac:dyDescent="0.35">
      <c r="B1243" s="174" t="s">
        <v>1730</v>
      </c>
      <c r="C1243" s="150">
        <v>17</v>
      </c>
      <c r="D1243" s="168" t="s">
        <v>1748</v>
      </c>
      <c r="E1243" s="150">
        <v>1</v>
      </c>
      <c r="F1243" s="135"/>
      <c r="G1243" s="111" t="s">
        <v>1732</v>
      </c>
    </row>
    <row r="1244" spans="2:7" ht="28" x14ac:dyDescent="0.35">
      <c r="B1244" s="174" t="s">
        <v>1730</v>
      </c>
      <c r="C1244" s="150">
        <v>18</v>
      </c>
      <c r="D1244" s="168" t="s">
        <v>1749</v>
      </c>
      <c r="E1244" s="150">
        <v>1</v>
      </c>
      <c r="F1244" s="135"/>
      <c r="G1244" s="111" t="s">
        <v>1732</v>
      </c>
    </row>
    <row r="1245" spans="2:7" ht="28" x14ac:dyDescent="0.35">
      <c r="B1245" s="174" t="s">
        <v>1730</v>
      </c>
      <c r="C1245" s="150">
        <v>19</v>
      </c>
      <c r="D1245" s="168" t="s">
        <v>1750</v>
      </c>
      <c r="E1245" s="150">
        <v>1</v>
      </c>
      <c r="F1245" s="135"/>
      <c r="G1245" s="111" t="s">
        <v>1732</v>
      </c>
    </row>
    <row r="1246" spans="2:7" ht="42" x14ac:dyDescent="0.35">
      <c r="B1246" s="174" t="s">
        <v>1730</v>
      </c>
      <c r="C1246" s="150">
        <v>20</v>
      </c>
      <c r="D1246" s="168" t="s">
        <v>1751</v>
      </c>
      <c r="E1246" s="150">
        <v>1</v>
      </c>
      <c r="F1246" s="135"/>
      <c r="G1246" s="111" t="s">
        <v>1732</v>
      </c>
    </row>
    <row r="1247" spans="2:7" x14ac:dyDescent="0.35">
      <c r="B1247" s="174" t="s">
        <v>1730</v>
      </c>
      <c r="C1247" s="150">
        <v>21</v>
      </c>
      <c r="D1247" s="168" t="s">
        <v>1752</v>
      </c>
      <c r="E1247" s="150">
        <v>1</v>
      </c>
      <c r="F1247" s="135"/>
      <c r="G1247" s="111" t="s">
        <v>1732</v>
      </c>
    </row>
    <row r="1248" spans="2:7" ht="56" x14ac:dyDescent="0.35">
      <c r="B1248" s="174" t="s">
        <v>1730</v>
      </c>
      <c r="C1248" s="150">
        <v>22</v>
      </c>
      <c r="D1248" s="168" t="s">
        <v>1753</v>
      </c>
      <c r="E1248" s="150">
        <v>1</v>
      </c>
      <c r="F1248" s="135"/>
      <c r="G1248" s="111" t="s">
        <v>1732</v>
      </c>
    </row>
    <row r="1249" spans="2:9" ht="42" x14ac:dyDescent="0.35">
      <c r="B1249" s="174" t="s">
        <v>1730</v>
      </c>
      <c r="C1249" s="150">
        <v>23</v>
      </c>
      <c r="D1249" s="168" t="s">
        <v>1754</v>
      </c>
      <c r="E1249" s="150">
        <v>1</v>
      </c>
      <c r="F1249" s="135"/>
      <c r="G1249" s="111" t="s">
        <v>1732</v>
      </c>
    </row>
    <row r="1250" spans="2:9" x14ac:dyDescent="0.35">
      <c r="B1250" s="174" t="s">
        <v>1730</v>
      </c>
      <c r="C1250" s="150">
        <v>24</v>
      </c>
      <c r="D1250" s="168" t="s">
        <v>1755</v>
      </c>
      <c r="E1250" s="150">
        <v>1</v>
      </c>
      <c r="F1250" s="135"/>
      <c r="G1250" s="111" t="s">
        <v>1732</v>
      </c>
    </row>
    <row r="1251" spans="2:9" ht="56" x14ac:dyDescent="0.35">
      <c r="B1251" s="174" t="s">
        <v>1730</v>
      </c>
      <c r="C1251" s="150">
        <v>25</v>
      </c>
      <c r="D1251" s="168" t="s">
        <v>1756</v>
      </c>
      <c r="E1251" s="150">
        <v>1</v>
      </c>
      <c r="F1251" s="135"/>
      <c r="G1251" s="111" t="s">
        <v>1732</v>
      </c>
    </row>
    <row r="1252" spans="2:9" x14ac:dyDescent="0.35">
      <c r="B1252" s="174" t="s">
        <v>1730</v>
      </c>
      <c r="C1252" s="150">
        <v>26</v>
      </c>
      <c r="D1252" s="168" t="s">
        <v>1757</v>
      </c>
      <c r="E1252" s="150">
        <v>1</v>
      </c>
      <c r="F1252" s="135"/>
      <c r="G1252" s="111" t="s">
        <v>1732</v>
      </c>
    </row>
    <row r="1253" spans="2:9" x14ac:dyDescent="0.35">
      <c r="B1253" s="174" t="s">
        <v>1730</v>
      </c>
      <c r="C1253" s="150">
        <v>27</v>
      </c>
      <c r="D1253" s="168" t="s">
        <v>1758</v>
      </c>
      <c r="E1253" s="150">
        <v>1</v>
      </c>
      <c r="F1253" s="135"/>
      <c r="G1253" s="111" t="s">
        <v>1732</v>
      </c>
    </row>
    <row r="1254" spans="2:9" ht="56" x14ac:dyDescent="0.35">
      <c r="B1254" s="174" t="s">
        <v>1730</v>
      </c>
      <c r="C1254" s="150">
        <v>28</v>
      </c>
      <c r="D1254" s="168" t="s">
        <v>1759</v>
      </c>
      <c r="E1254" s="150">
        <v>1</v>
      </c>
      <c r="F1254" s="135"/>
      <c r="G1254" s="111" t="s">
        <v>1732</v>
      </c>
    </row>
    <row r="1255" spans="2:9" ht="28" x14ac:dyDescent="0.35">
      <c r="B1255" s="333" t="s">
        <v>1730</v>
      </c>
      <c r="C1255" s="334">
        <v>29</v>
      </c>
      <c r="D1255" s="335" t="s">
        <v>1760</v>
      </c>
      <c r="E1255" s="334">
        <v>0</v>
      </c>
      <c r="F1255" s="336"/>
      <c r="G1255" s="111" t="s">
        <v>1732</v>
      </c>
      <c r="I1255" s="337"/>
    </row>
    <row r="1256" spans="2:9" ht="70" x14ac:dyDescent="0.35">
      <c r="B1256" s="174" t="s">
        <v>1730</v>
      </c>
      <c r="C1256" s="150">
        <v>30</v>
      </c>
      <c r="D1256" s="168" t="s">
        <v>1761</v>
      </c>
      <c r="E1256" s="150">
        <v>1</v>
      </c>
      <c r="F1256" s="135"/>
      <c r="G1256" s="111" t="s">
        <v>1732</v>
      </c>
    </row>
    <row r="1257" spans="2:9" ht="56" x14ac:dyDescent="0.35">
      <c r="B1257" s="174" t="s">
        <v>1730</v>
      </c>
      <c r="C1257" s="150">
        <v>31</v>
      </c>
      <c r="D1257" s="168" t="s">
        <v>1762</v>
      </c>
      <c r="E1257" s="150">
        <v>1</v>
      </c>
      <c r="F1257" s="135"/>
      <c r="G1257" s="111" t="s">
        <v>1732</v>
      </c>
    </row>
    <row r="1258" spans="2:9" ht="84" x14ac:dyDescent="0.35">
      <c r="B1258" s="174" t="s">
        <v>1730</v>
      </c>
      <c r="C1258" s="150">
        <v>32</v>
      </c>
      <c r="D1258" s="168" t="s">
        <v>1763</v>
      </c>
      <c r="E1258" s="150">
        <v>1</v>
      </c>
      <c r="F1258" s="135"/>
      <c r="G1258" s="111" t="s">
        <v>1732</v>
      </c>
    </row>
    <row r="1259" spans="2:9" ht="56" x14ac:dyDescent="0.35">
      <c r="B1259" s="174" t="s">
        <v>1730</v>
      </c>
      <c r="C1259" s="150">
        <v>33</v>
      </c>
      <c r="D1259" s="168" t="s">
        <v>1764</v>
      </c>
      <c r="E1259" s="150">
        <v>1</v>
      </c>
      <c r="F1259" s="135"/>
      <c r="G1259" s="111" t="s">
        <v>1732</v>
      </c>
    </row>
    <row r="1260" spans="2:9" ht="56" x14ac:dyDescent="0.35">
      <c r="B1260" s="174" t="s">
        <v>1730</v>
      </c>
      <c r="C1260" s="150">
        <v>34</v>
      </c>
      <c r="D1260" s="168" t="s">
        <v>1765</v>
      </c>
      <c r="E1260" s="150">
        <v>1</v>
      </c>
      <c r="F1260" s="135"/>
      <c r="G1260" s="111" t="s">
        <v>1732</v>
      </c>
    </row>
    <row r="1261" spans="2:9" ht="56" x14ac:dyDescent="0.35">
      <c r="B1261" s="174" t="s">
        <v>1730</v>
      </c>
      <c r="C1261" s="150">
        <v>35</v>
      </c>
      <c r="D1261" s="168" t="s">
        <v>1766</v>
      </c>
      <c r="E1261" s="150">
        <v>1</v>
      </c>
      <c r="F1261" s="135"/>
      <c r="G1261" s="111" t="s">
        <v>1732</v>
      </c>
    </row>
    <row r="1262" spans="2:9" ht="56" x14ac:dyDescent="0.35">
      <c r="B1262" s="174" t="s">
        <v>1730</v>
      </c>
      <c r="C1262" s="150">
        <v>36</v>
      </c>
      <c r="D1262" s="168" t="s">
        <v>1767</v>
      </c>
      <c r="E1262" s="150">
        <v>1</v>
      </c>
      <c r="F1262" s="135"/>
      <c r="G1262" s="111" t="s">
        <v>1732</v>
      </c>
    </row>
    <row r="1263" spans="2:9" ht="84" x14ac:dyDescent="0.35">
      <c r="B1263" s="174" t="s">
        <v>1730</v>
      </c>
      <c r="C1263" s="150">
        <v>37</v>
      </c>
      <c r="D1263" s="168" t="s">
        <v>1768</v>
      </c>
      <c r="E1263" s="150">
        <v>1</v>
      </c>
      <c r="F1263" s="135"/>
      <c r="G1263" s="111" t="s">
        <v>1732</v>
      </c>
    </row>
    <row r="1264" spans="2:9" ht="42" x14ac:dyDescent="0.35">
      <c r="B1264" s="174" t="s">
        <v>1730</v>
      </c>
      <c r="C1264" s="150">
        <v>38</v>
      </c>
      <c r="D1264" s="168" t="s">
        <v>1769</v>
      </c>
      <c r="E1264" s="150">
        <v>1</v>
      </c>
      <c r="F1264" s="135"/>
      <c r="G1264" s="111" t="s">
        <v>1732</v>
      </c>
    </row>
    <row r="1265" spans="2:7" ht="98" x14ac:dyDescent="0.35">
      <c r="B1265" s="174" t="s">
        <v>1730</v>
      </c>
      <c r="C1265" s="150">
        <v>39</v>
      </c>
      <c r="D1265" s="168" t="s">
        <v>1770</v>
      </c>
      <c r="E1265" s="150">
        <v>1</v>
      </c>
      <c r="F1265" s="135"/>
      <c r="G1265" s="111" t="s">
        <v>1732</v>
      </c>
    </row>
    <row r="1266" spans="2:7" ht="56" x14ac:dyDescent="0.35">
      <c r="B1266" s="174" t="s">
        <v>1730</v>
      </c>
      <c r="C1266" s="150">
        <v>40</v>
      </c>
      <c r="D1266" s="168" t="s">
        <v>1771</v>
      </c>
      <c r="E1266" s="150">
        <v>1</v>
      </c>
      <c r="F1266" s="135"/>
      <c r="G1266" s="111" t="s">
        <v>1732</v>
      </c>
    </row>
    <row r="1267" spans="2:7" ht="28" x14ac:dyDescent="0.35">
      <c r="B1267" s="174" t="s">
        <v>1730</v>
      </c>
      <c r="C1267" s="150">
        <v>41</v>
      </c>
      <c r="D1267" s="168" t="s">
        <v>1772</v>
      </c>
      <c r="E1267" s="150">
        <v>1</v>
      </c>
      <c r="F1267" s="135"/>
      <c r="G1267" s="111" t="s">
        <v>1732</v>
      </c>
    </row>
    <row r="1268" spans="2:7" x14ac:dyDescent="0.35">
      <c r="B1268" s="174" t="s">
        <v>1773</v>
      </c>
      <c r="C1268" s="150">
        <v>1</v>
      </c>
      <c r="D1268" s="168" t="s">
        <v>1774</v>
      </c>
      <c r="E1268" s="150">
        <v>1</v>
      </c>
      <c r="F1268" s="135"/>
    </row>
    <row r="1269" spans="2:7" x14ac:dyDescent="0.35">
      <c r="B1269" s="174" t="s">
        <v>1773</v>
      </c>
      <c r="C1269" s="150">
        <v>2</v>
      </c>
      <c r="D1269" s="168" t="s">
        <v>1775</v>
      </c>
      <c r="E1269" s="150">
        <v>1</v>
      </c>
      <c r="F1269" s="135"/>
    </row>
    <row r="1270" spans="2:7" x14ac:dyDescent="0.35">
      <c r="B1270" s="174" t="s">
        <v>1773</v>
      </c>
      <c r="C1270" s="150">
        <v>3</v>
      </c>
      <c r="D1270" s="168" t="s">
        <v>1776</v>
      </c>
      <c r="E1270" s="150">
        <v>1</v>
      </c>
      <c r="F1270" s="135"/>
    </row>
    <row r="1271" spans="2:7" ht="28" x14ac:dyDescent="0.35">
      <c r="B1271" s="174" t="s">
        <v>1773</v>
      </c>
      <c r="C1271" s="150">
        <v>4</v>
      </c>
      <c r="D1271" s="168" t="s">
        <v>1777</v>
      </c>
      <c r="E1271" s="150">
        <v>1</v>
      </c>
      <c r="F1271" s="135"/>
    </row>
    <row r="1272" spans="2:7" x14ac:dyDescent="0.35">
      <c r="B1272" s="174" t="s">
        <v>1773</v>
      </c>
      <c r="C1272" s="150">
        <v>5</v>
      </c>
      <c r="D1272" s="168" t="s">
        <v>1778</v>
      </c>
      <c r="E1272" s="150">
        <v>1</v>
      </c>
      <c r="F1272" s="135"/>
    </row>
    <row r="1273" spans="2:7" x14ac:dyDescent="0.35">
      <c r="B1273" s="174" t="s">
        <v>1773</v>
      </c>
      <c r="C1273" s="150">
        <v>6</v>
      </c>
      <c r="D1273" s="168" t="s">
        <v>1779</v>
      </c>
      <c r="E1273" s="150">
        <v>1</v>
      </c>
      <c r="F1273" s="135"/>
    </row>
    <row r="1274" spans="2:7" x14ac:dyDescent="0.35">
      <c r="B1274" s="174" t="s">
        <v>1773</v>
      </c>
      <c r="C1274" s="150">
        <v>7</v>
      </c>
      <c r="D1274" s="168" t="s">
        <v>1780</v>
      </c>
      <c r="E1274" s="150">
        <v>1</v>
      </c>
      <c r="F1274" s="135"/>
    </row>
    <row r="1275" spans="2:7" ht="28" x14ac:dyDescent="0.35">
      <c r="B1275" s="318" t="s">
        <v>1773</v>
      </c>
      <c r="C1275" s="150">
        <v>8</v>
      </c>
      <c r="D1275" s="168" t="s">
        <v>1781</v>
      </c>
      <c r="E1275" s="150">
        <v>1</v>
      </c>
      <c r="F1275" s="135"/>
    </row>
    <row r="1276" spans="2:7" ht="28" x14ac:dyDescent="0.35">
      <c r="B1276" s="174" t="s">
        <v>1773</v>
      </c>
      <c r="C1276" s="150">
        <v>9</v>
      </c>
      <c r="D1276" s="168" t="s">
        <v>1782</v>
      </c>
      <c r="E1276" s="150">
        <v>1</v>
      </c>
      <c r="F1276" s="135"/>
    </row>
    <row r="1277" spans="2:7" ht="28" x14ac:dyDescent="0.35">
      <c r="B1277" s="174" t="s">
        <v>1773</v>
      </c>
      <c r="C1277" s="150">
        <v>10</v>
      </c>
      <c r="D1277" s="168" t="s">
        <v>1783</v>
      </c>
      <c r="E1277" s="150">
        <v>1</v>
      </c>
      <c r="F1277" s="135"/>
    </row>
    <row r="1278" spans="2:7" ht="28" x14ac:dyDescent="0.35">
      <c r="B1278" s="174" t="s">
        <v>1773</v>
      </c>
      <c r="C1278" s="150">
        <v>11</v>
      </c>
      <c r="D1278" s="168" t="s">
        <v>1784</v>
      </c>
      <c r="E1278" s="150">
        <v>1</v>
      </c>
      <c r="F1278" s="135"/>
    </row>
    <row r="1279" spans="2:7" ht="28" x14ac:dyDescent="0.35">
      <c r="B1279" s="174" t="s">
        <v>1773</v>
      </c>
      <c r="C1279" s="150">
        <v>12</v>
      </c>
      <c r="D1279" s="168" t="s">
        <v>1785</v>
      </c>
      <c r="E1279" s="150">
        <v>1</v>
      </c>
      <c r="F1279" s="135"/>
    </row>
    <row r="1280" spans="2:7" ht="42" x14ac:dyDescent="0.35">
      <c r="B1280" s="174" t="s">
        <v>1773</v>
      </c>
      <c r="C1280" s="150">
        <v>13</v>
      </c>
      <c r="D1280" s="168" t="s">
        <v>1786</v>
      </c>
      <c r="E1280" s="150">
        <v>1</v>
      </c>
      <c r="F1280" s="135"/>
    </row>
    <row r="1281" spans="2:6" ht="42" x14ac:dyDescent="0.35">
      <c r="B1281" s="174" t="s">
        <v>1773</v>
      </c>
      <c r="C1281" s="150">
        <v>14</v>
      </c>
      <c r="D1281" s="168" t="s">
        <v>1787</v>
      </c>
      <c r="E1281" s="150">
        <v>1</v>
      </c>
      <c r="F1281" s="135"/>
    </row>
    <row r="1282" spans="2:6" ht="42" x14ac:dyDescent="0.35">
      <c r="B1282" s="174" t="s">
        <v>1773</v>
      </c>
      <c r="C1282" s="150">
        <v>15</v>
      </c>
      <c r="D1282" s="168" t="s">
        <v>1788</v>
      </c>
      <c r="E1282" s="150">
        <v>1</v>
      </c>
      <c r="F1282" s="135"/>
    </row>
    <row r="1283" spans="2:6" ht="56" x14ac:dyDescent="0.35">
      <c r="B1283" s="174" t="s">
        <v>1773</v>
      </c>
      <c r="C1283" s="150">
        <v>16</v>
      </c>
      <c r="D1283" s="168" t="s">
        <v>1789</v>
      </c>
      <c r="E1283" s="150">
        <v>1</v>
      </c>
      <c r="F1283" s="135"/>
    </row>
    <row r="1284" spans="2:6" ht="42" x14ac:dyDescent="0.35">
      <c r="B1284" s="174" t="s">
        <v>1773</v>
      </c>
      <c r="C1284" s="150">
        <v>17</v>
      </c>
      <c r="D1284" s="168" t="s">
        <v>1790</v>
      </c>
      <c r="E1284" s="150">
        <v>1</v>
      </c>
      <c r="F1284" s="135"/>
    </row>
    <row r="1285" spans="2:6" ht="42" x14ac:dyDescent="0.35">
      <c r="B1285" s="174" t="s">
        <v>1773</v>
      </c>
      <c r="C1285" s="150">
        <v>18</v>
      </c>
      <c r="D1285" s="168" t="s">
        <v>1791</v>
      </c>
      <c r="E1285" s="150">
        <v>1</v>
      </c>
      <c r="F1285" s="135"/>
    </row>
    <row r="1286" spans="2:6" ht="42" x14ac:dyDescent="0.35">
      <c r="B1286" s="174" t="s">
        <v>1773</v>
      </c>
      <c r="C1286" s="150">
        <v>19</v>
      </c>
      <c r="D1286" s="168" t="s">
        <v>1792</v>
      </c>
      <c r="E1286" s="150">
        <v>1</v>
      </c>
      <c r="F1286" s="135"/>
    </row>
    <row r="1287" spans="2:6" ht="56" x14ac:dyDescent="0.35">
      <c r="B1287" s="174" t="s">
        <v>1773</v>
      </c>
      <c r="C1287" s="150">
        <v>20</v>
      </c>
      <c r="D1287" s="168" t="s">
        <v>1793</v>
      </c>
      <c r="E1287" s="150">
        <v>1</v>
      </c>
      <c r="F1287" s="135"/>
    </row>
    <row r="1288" spans="2:6" ht="42" x14ac:dyDescent="0.35">
      <c r="B1288" s="174" t="s">
        <v>1773</v>
      </c>
      <c r="C1288" s="150">
        <v>21</v>
      </c>
      <c r="D1288" s="168" t="s">
        <v>1794</v>
      </c>
      <c r="E1288" s="150">
        <v>1</v>
      </c>
      <c r="F1288" s="135"/>
    </row>
    <row r="1289" spans="2:6" ht="42" x14ac:dyDescent="0.35">
      <c r="B1289" s="174" t="s">
        <v>1773</v>
      </c>
      <c r="C1289" s="150">
        <v>22</v>
      </c>
      <c r="D1289" s="168" t="s">
        <v>1795</v>
      </c>
      <c r="E1289" s="150">
        <v>1</v>
      </c>
      <c r="F1289" s="135"/>
    </row>
    <row r="1290" spans="2:6" ht="28" x14ac:dyDescent="0.35">
      <c r="B1290" s="174" t="s">
        <v>1773</v>
      </c>
      <c r="C1290" s="150">
        <v>23</v>
      </c>
      <c r="D1290" s="168" t="s">
        <v>1796</v>
      </c>
      <c r="E1290" s="150">
        <v>1</v>
      </c>
      <c r="F1290" s="135"/>
    </row>
    <row r="1291" spans="2:6" ht="28" x14ac:dyDescent="0.35">
      <c r="B1291" s="174" t="s">
        <v>1773</v>
      </c>
      <c r="C1291" s="150">
        <v>24</v>
      </c>
      <c r="D1291" s="168" t="s">
        <v>1797</v>
      </c>
      <c r="E1291" s="150">
        <v>1</v>
      </c>
      <c r="F1291" s="135"/>
    </row>
    <row r="1292" spans="2:6" ht="28" x14ac:dyDescent="0.35">
      <c r="B1292" s="174" t="s">
        <v>1773</v>
      </c>
      <c r="C1292" s="150">
        <v>25</v>
      </c>
      <c r="D1292" s="168" t="s">
        <v>1798</v>
      </c>
      <c r="E1292" s="150">
        <v>1</v>
      </c>
      <c r="F1292" s="135"/>
    </row>
    <row r="1293" spans="2:6" ht="42" x14ac:dyDescent="0.35">
      <c r="B1293" s="174" t="s">
        <v>1773</v>
      </c>
      <c r="C1293" s="150">
        <v>26</v>
      </c>
      <c r="D1293" s="168" t="s">
        <v>1799</v>
      </c>
      <c r="E1293" s="150">
        <v>1</v>
      </c>
      <c r="F1293" s="135"/>
    </row>
    <row r="1294" spans="2:6" ht="28" x14ac:dyDescent="0.35">
      <c r="B1294" s="174" t="s">
        <v>1773</v>
      </c>
      <c r="C1294" s="150">
        <v>27</v>
      </c>
      <c r="D1294" s="168" t="s">
        <v>1800</v>
      </c>
      <c r="E1294" s="150">
        <v>1</v>
      </c>
      <c r="F1294" s="135"/>
    </row>
    <row r="1295" spans="2:6" ht="28" x14ac:dyDescent="0.35">
      <c r="B1295" s="174" t="s">
        <v>1773</v>
      </c>
      <c r="C1295" s="150">
        <v>28</v>
      </c>
      <c r="D1295" s="168" t="s">
        <v>1801</v>
      </c>
      <c r="E1295" s="150">
        <v>1</v>
      </c>
      <c r="F1295" s="135"/>
    </row>
    <row r="1296" spans="2:6" x14ac:dyDescent="0.35">
      <c r="B1296" s="174" t="s">
        <v>1773</v>
      </c>
      <c r="C1296" s="150">
        <v>29</v>
      </c>
      <c r="D1296" s="168" t="s">
        <v>1802</v>
      </c>
      <c r="E1296" s="150">
        <v>1</v>
      </c>
      <c r="F1296" s="135"/>
    </row>
    <row r="1297" spans="2:6" x14ac:dyDescent="0.35">
      <c r="B1297" s="174" t="s">
        <v>1773</v>
      </c>
      <c r="C1297" s="150">
        <v>30</v>
      </c>
      <c r="D1297" s="168" t="s">
        <v>1803</v>
      </c>
      <c r="E1297" s="150">
        <v>1</v>
      </c>
      <c r="F1297" s="135"/>
    </row>
    <row r="1298" spans="2:6" x14ac:dyDescent="0.35">
      <c r="B1298" s="174" t="s">
        <v>1773</v>
      </c>
      <c r="C1298" s="150">
        <v>31</v>
      </c>
      <c r="D1298" s="168" t="s">
        <v>1804</v>
      </c>
      <c r="E1298" s="150">
        <v>1</v>
      </c>
      <c r="F1298" s="135"/>
    </row>
    <row r="1299" spans="2:6" x14ac:dyDescent="0.35">
      <c r="B1299" s="174" t="s">
        <v>1773</v>
      </c>
      <c r="C1299" s="150">
        <v>32</v>
      </c>
      <c r="D1299" s="168" t="s">
        <v>1805</v>
      </c>
      <c r="E1299" s="150">
        <v>1</v>
      </c>
      <c r="F1299" s="135"/>
    </row>
    <row r="1300" spans="2:6" x14ac:dyDescent="0.35">
      <c r="B1300" s="174" t="s">
        <v>1806</v>
      </c>
      <c r="C1300" s="150">
        <v>1</v>
      </c>
      <c r="D1300" s="168" t="s">
        <v>1807</v>
      </c>
      <c r="E1300" s="150">
        <v>1</v>
      </c>
      <c r="F1300" s="135"/>
    </row>
    <row r="1301" spans="2:6" x14ac:dyDescent="0.35">
      <c r="B1301" s="174" t="s">
        <v>1806</v>
      </c>
      <c r="C1301" s="150">
        <v>2</v>
      </c>
      <c r="D1301" s="168" t="s">
        <v>1808</v>
      </c>
      <c r="E1301" s="150">
        <v>1</v>
      </c>
      <c r="F1301" s="135"/>
    </row>
    <row r="1302" spans="2:6" x14ac:dyDescent="0.35">
      <c r="B1302" s="174" t="s">
        <v>1806</v>
      </c>
      <c r="C1302" s="150">
        <v>3</v>
      </c>
      <c r="D1302" s="168" t="s">
        <v>1809</v>
      </c>
      <c r="E1302" s="150">
        <v>0</v>
      </c>
      <c r="F1302" s="135"/>
    </row>
    <row r="1303" spans="2:6" x14ac:dyDescent="0.35">
      <c r="B1303" s="174" t="s">
        <v>1806</v>
      </c>
      <c r="C1303" s="150">
        <v>4</v>
      </c>
      <c r="D1303" s="168" t="s">
        <v>1810</v>
      </c>
      <c r="E1303" s="150">
        <v>0</v>
      </c>
      <c r="F1303" s="135"/>
    </row>
    <row r="1304" spans="2:6" x14ac:dyDescent="0.35">
      <c r="B1304" s="174" t="s">
        <v>1811</v>
      </c>
      <c r="C1304" s="150">
        <v>1</v>
      </c>
      <c r="D1304" s="168" t="s">
        <v>1812</v>
      </c>
      <c r="E1304" s="150">
        <v>1</v>
      </c>
      <c r="F1304" s="135"/>
    </row>
    <row r="1305" spans="2:6" x14ac:dyDescent="0.35">
      <c r="B1305" s="174" t="s">
        <v>1811</v>
      </c>
      <c r="C1305" s="150">
        <v>2</v>
      </c>
      <c r="D1305" s="168" t="s">
        <v>1813</v>
      </c>
      <c r="E1305" s="150">
        <v>1</v>
      </c>
      <c r="F1305" s="135"/>
    </row>
    <row r="1306" spans="2:6" x14ac:dyDescent="0.35">
      <c r="B1306" s="174" t="s">
        <v>1811</v>
      </c>
      <c r="C1306" s="150">
        <v>3</v>
      </c>
      <c r="D1306" s="168" t="s">
        <v>1814</v>
      </c>
      <c r="E1306" s="150">
        <v>1</v>
      </c>
      <c r="F1306" s="135"/>
    </row>
    <row r="1307" spans="2:6" x14ac:dyDescent="0.35">
      <c r="B1307" s="174" t="s">
        <v>1811</v>
      </c>
      <c r="C1307" s="150">
        <v>4</v>
      </c>
      <c r="D1307" s="168" t="s">
        <v>1815</v>
      </c>
      <c r="E1307" s="150">
        <v>1</v>
      </c>
      <c r="F1307" s="135"/>
    </row>
    <row r="1308" spans="2:6" x14ac:dyDescent="0.35">
      <c r="B1308" s="174" t="s">
        <v>1811</v>
      </c>
      <c r="C1308" s="150">
        <v>5</v>
      </c>
      <c r="D1308" s="168" t="s">
        <v>1816</v>
      </c>
      <c r="E1308" s="150">
        <v>1</v>
      </c>
      <c r="F1308" s="135"/>
    </row>
    <row r="1309" spans="2:6" x14ac:dyDescent="0.35">
      <c r="B1309" s="174" t="s">
        <v>1811</v>
      </c>
      <c r="C1309" s="150">
        <v>6</v>
      </c>
      <c r="D1309" s="168" t="s">
        <v>1817</v>
      </c>
      <c r="E1309" s="150">
        <v>1</v>
      </c>
      <c r="F1309" s="135"/>
    </row>
    <row r="1310" spans="2:6" x14ac:dyDescent="0.35">
      <c r="B1310" s="174" t="s">
        <v>1811</v>
      </c>
      <c r="C1310" s="150">
        <v>7</v>
      </c>
      <c r="D1310" s="168" t="s">
        <v>1818</v>
      </c>
      <c r="E1310" s="150">
        <v>1</v>
      </c>
      <c r="F1310" s="135"/>
    </row>
    <row r="1311" spans="2:6" ht="28" x14ac:dyDescent="0.35">
      <c r="B1311" s="174" t="s">
        <v>1811</v>
      </c>
      <c r="C1311" s="150">
        <v>8</v>
      </c>
      <c r="D1311" s="168" t="s">
        <v>1819</v>
      </c>
      <c r="E1311" s="150">
        <v>1</v>
      </c>
      <c r="F1311" s="135"/>
    </row>
    <row r="1312" spans="2:6" ht="42" x14ac:dyDescent="0.35">
      <c r="B1312" s="174" t="s">
        <v>1811</v>
      </c>
      <c r="C1312" s="150">
        <v>9</v>
      </c>
      <c r="D1312" s="168" t="s">
        <v>1820</v>
      </c>
      <c r="E1312" s="150">
        <v>1</v>
      </c>
      <c r="F1312" s="135"/>
    </row>
    <row r="1313" spans="2:7" ht="28" x14ac:dyDescent="0.35">
      <c r="B1313" s="174" t="s">
        <v>1811</v>
      </c>
      <c r="C1313" s="150">
        <v>10</v>
      </c>
      <c r="D1313" s="168" t="s">
        <v>1821</v>
      </c>
      <c r="E1313" s="150">
        <v>1</v>
      </c>
      <c r="F1313" s="135"/>
    </row>
    <row r="1314" spans="2:7" x14ac:dyDescent="0.35">
      <c r="B1314" s="174" t="s">
        <v>1822</v>
      </c>
      <c r="C1314" s="150">
        <v>1</v>
      </c>
      <c r="D1314" s="168" t="s">
        <v>1823</v>
      </c>
      <c r="E1314" s="150">
        <v>1</v>
      </c>
      <c r="F1314" s="135"/>
    </row>
    <row r="1315" spans="2:7" x14ac:dyDescent="0.35">
      <c r="B1315" s="174" t="s">
        <v>1822</v>
      </c>
      <c r="C1315" s="150">
        <v>2</v>
      </c>
      <c r="D1315" s="168" t="s">
        <v>1824</v>
      </c>
      <c r="E1315" s="150">
        <v>1</v>
      </c>
      <c r="F1315" s="135"/>
    </row>
    <row r="1316" spans="2:7" ht="42" x14ac:dyDescent="0.35">
      <c r="B1316" s="174" t="s">
        <v>1825</v>
      </c>
      <c r="C1316" s="150">
        <v>0</v>
      </c>
      <c r="D1316" s="168" t="s">
        <v>334</v>
      </c>
      <c r="E1316" s="150">
        <v>1</v>
      </c>
      <c r="F1316" s="135" t="s">
        <v>1826</v>
      </c>
    </row>
    <row r="1317" spans="2:7" ht="84" x14ac:dyDescent="0.35">
      <c r="B1317" s="174" t="s">
        <v>1825</v>
      </c>
      <c r="C1317" s="150">
        <v>1</v>
      </c>
      <c r="D1317" s="168" t="s">
        <v>336</v>
      </c>
      <c r="E1317" s="150">
        <v>1</v>
      </c>
      <c r="F1317" s="135" t="s">
        <v>1827</v>
      </c>
    </row>
    <row r="1318" spans="2:7" ht="84" x14ac:dyDescent="0.35">
      <c r="B1318" s="174" t="s">
        <v>1825</v>
      </c>
      <c r="C1318" s="150">
        <v>2</v>
      </c>
      <c r="D1318" s="168" t="s">
        <v>338</v>
      </c>
      <c r="E1318" s="150">
        <v>1</v>
      </c>
      <c r="F1318" s="135" t="s">
        <v>1827</v>
      </c>
    </row>
    <row r="1319" spans="2:7" ht="84" x14ac:dyDescent="0.35">
      <c r="B1319" s="174" t="s">
        <v>1825</v>
      </c>
      <c r="C1319" s="150">
        <v>3</v>
      </c>
      <c r="D1319" s="168" t="s">
        <v>340</v>
      </c>
      <c r="E1319" s="150">
        <v>1</v>
      </c>
      <c r="F1319" s="135" t="s">
        <v>1827</v>
      </c>
    </row>
    <row r="1320" spans="2:7" ht="70" x14ac:dyDescent="0.35">
      <c r="B1320" s="174" t="s">
        <v>1825</v>
      </c>
      <c r="C1320" s="150">
        <v>4</v>
      </c>
      <c r="D1320" s="168" t="s">
        <v>1828</v>
      </c>
      <c r="E1320" s="150">
        <v>1</v>
      </c>
      <c r="F1320" s="135" t="s">
        <v>1829</v>
      </c>
    </row>
    <row r="1321" spans="2:7" ht="168" x14ac:dyDescent="0.35">
      <c r="B1321" s="174" t="s">
        <v>1825</v>
      </c>
      <c r="C1321" s="150">
        <v>5</v>
      </c>
      <c r="D1321" s="168" t="s">
        <v>1830</v>
      </c>
      <c r="E1321" s="150">
        <v>1</v>
      </c>
      <c r="F1321" s="135" t="s">
        <v>1831</v>
      </c>
    </row>
    <row r="1322" spans="2:7" ht="84" x14ac:dyDescent="0.35">
      <c r="B1322" s="719" t="s">
        <v>1825</v>
      </c>
      <c r="C1322" s="720">
        <v>6</v>
      </c>
      <c r="D1322" s="721" t="s">
        <v>1832</v>
      </c>
      <c r="E1322" s="720">
        <v>1</v>
      </c>
      <c r="F1322" s="722" t="s">
        <v>1833</v>
      </c>
    </row>
    <row r="1323" spans="2:7" ht="84" x14ac:dyDescent="0.35">
      <c r="B1323" s="719" t="s">
        <v>1825</v>
      </c>
      <c r="C1323" s="720">
        <v>7</v>
      </c>
      <c r="D1323" s="721" t="s">
        <v>346</v>
      </c>
      <c r="E1323" s="720">
        <v>1</v>
      </c>
      <c r="F1323" s="722" t="s">
        <v>1834</v>
      </c>
    </row>
    <row r="1324" spans="2:7" ht="84" x14ac:dyDescent="0.35">
      <c r="B1324" s="719" t="s">
        <v>1825</v>
      </c>
      <c r="C1324" s="720">
        <v>8</v>
      </c>
      <c r="D1324" s="721" t="s">
        <v>1835</v>
      </c>
      <c r="E1324" s="720">
        <v>1</v>
      </c>
      <c r="F1324" s="722" t="s">
        <v>1836</v>
      </c>
    </row>
    <row r="1325" spans="2:7" ht="70" x14ac:dyDescent="0.35">
      <c r="B1325" s="719" t="s">
        <v>1825</v>
      </c>
      <c r="C1325" s="720">
        <v>9</v>
      </c>
      <c r="D1325" s="721" t="s">
        <v>350</v>
      </c>
      <c r="E1325" s="720">
        <v>1</v>
      </c>
      <c r="F1325" s="722" t="s">
        <v>1837</v>
      </c>
    </row>
    <row r="1326" spans="2:7" x14ac:dyDescent="0.3">
      <c r="B1326" s="174" t="s">
        <v>1838</v>
      </c>
      <c r="C1326" s="150">
        <v>0</v>
      </c>
      <c r="D1326" s="168" t="s">
        <v>342</v>
      </c>
      <c r="E1326" s="150">
        <v>1</v>
      </c>
      <c r="F1326" s="135" t="s">
        <v>342</v>
      </c>
      <c r="G1326" s="55" t="s">
        <v>1059</v>
      </c>
    </row>
    <row r="1327" spans="2:7" ht="42" x14ac:dyDescent="0.3">
      <c r="B1327" s="174" t="s">
        <v>1838</v>
      </c>
      <c r="C1327" s="150">
        <v>1</v>
      </c>
      <c r="D1327" s="168" t="s">
        <v>1839</v>
      </c>
      <c r="E1327" s="150">
        <v>1</v>
      </c>
      <c r="F1327" s="135" t="s">
        <v>1840</v>
      </c>
      <c r="G1327" s="55" t="s">
        <v>1059</v>
      </c>
    </row>
    <row r="1328" spans="2:7" ht="56" x14ac:dyDescent="0.3">
      <c r="B1328" s="174" t="s">
        <v>1838</v>
      </c>
      <c r="C1328" s="150">
        <v>2</v>
      </c>
      <c r="D1328" s="168" t="s">
        <v>1841</v>
      </c>
      <c r="E1328" s="150">
        <v>1</v>
      </c>
      <c r="F1328" s="135" t="s">
        <v>1842</v>
      </c>
      <c r="G1328" s="55" t="s">
        <v>1059</v>
      </c>
    </row>
    <row r="1329" spans="2:7" ht="42" x14ac:dyDescent="0.3">
      <c r="B1329" s="174" t="s">
        <v>1838</v>
      </c>
      <c r="C1329" s="150">
        <v>3</v>
      </c>
      <c r="D1329" s="168" t="s">
        <v>1843</v>
      </c>
      <c r="E1329" s="150">
        <v>1</v>
      </c>
      <c r="F1329" s="135" t="s">
        <v>1843</v>
      </c>
      <c r="G1329" s="55" t="s">
        <v>1059</v>
      </c>
    </row>
    <row r="1330" spans="2:7" x14ac:dyDescent="0.35">
      <c r="B1330" s="174" t="s">
        <v>1844</v>
      </c>
      <c r="C1330" s="150">
        <v>1</v>
      </c>
      <c r="D1330" s="168" t="s">
        <v>1845</v>
      </c>
      <c r="E1330" s="150">
        <v>1</v>
      </c>
      <c r="F1330" s="135"/>
    </row>
    <row r="1331" spans="2:7" x14ac:dyDescent="0.35">
      <c r="B1331" s="174" t="s">
        <v>1844</v>
      </c>
      <c r="C1331" s="150">
        <v>2</v>
      </c>
      <c r="D1331" s="168" t="s">
        <v>1846</v>
      </c>
      <c r="E1331" s="150">
        <v>1</v>
      </c>
      <c r="F1331" s="135"/>
    </row>
    <row r="1332" spans="2:7" x14ac:dyDescent="0.35">
      <c r="B1332" s="174" t="s">
        <v>1844</v>
      </c>
      <c r="C1332" s="150">
        <v>3</v>
      </c>
      <c r="D1332" s="168" t="s">
        <v>1847</v>
      </c>
      <c r="E1332" s="150">
        <v>1</v>
      </c>
      <c r="F1332" s="135"/>
    </row>
    <row r="1333" spans="2:7" x14ac:dyDescent="0.35">
      <c r="B1333" s="174" t="s">
        <v>1844</v>
      </c>
      <c r="C1333" s="150">
        <v>4</v>
      </c>
      <c r="D1333" s="168" t="s">
        <v>1848</v>
      </c>
      <c r="E1333" s="150">
        <v>1</v>
      </c>
      <c r="F1333" s="135"/>
    </row>
    <row r="1334" spans="2:7" x14ac:dyDescent="0.35">
      <c r="B1334" s="174" t="s">
        <v>1844</v>
      </c>
      <c r="C1334" s="150">
        <v>5</v>
      </c>
      <c r="D1334" s="168" t="s">
        <v>1849</v>
      </c>
      <c r="E1334" s="150">
        <v>1</v>
      </c>
      <c r="F1334" s="135"/>
    </row>
    <row r="1335" spans="2:7" x14ac:dyDescent="0.35">
      <c r="B1335" s="174" t="s">
        <v>1844</v>
      </c>
      <c r="C1335" s="150">
        <v>6</v>
      </c>
      <c r="D1335" s="168" t="s">
        <v>1850</v>
      </c>
      <c r="E1335" s="150">
        <v>1</v>
      </c>
      <c r="F1335" s="135"/>
    </row>
    <row r="1336" spans="2:7" x14ac:dyDescent="0.35">
      <c r="B1336" s="174" t="s">
        <v>1844</v>
      </c>
      <c r="C1336" s="150">
        <v>7</v>
      </c>
      <c r="D1336" s="168" t="s">
        <v>1851</v>
      </c>
      <c r="E1336" s="150">
        <v>1</v>
      </c>
      <c r="F1336" s="135"/>
    </row>
    <row r="1337" spans="2:7" x14ac:dyDescent="0.35">
      <c r="B1337" s="174" t="s">
        <v>1852</v>
      </c>
      <c r="C1337" s="150" t="s">
        <v>1705</v>
      </c>
      <c r="D1337" s="168" t="s">
        <v>1853</v>
      </c>
      <c r="E1337" s="150">
        <v>1</v>
      </c>
      <c r="F1337" s="135"/>
    </row>
    <row r="1338" spans="2:7" x14ac:dyDescent="0.35">
      <c r="B1338" s="174" t="s">
        <v>1852</v>
      </c>
      <c r="C1338" s="150" t="s">
        <v>1707</v>
      </c>
      <c r="D1338" s="168" t="s">
        <v>1854</v>
      </c>
      <c r="E1338" s="150">
        <v>1</v>
      </c>
      <c r="F1338" s="135"/>
    </row>
    <row r="1339" spans="2:7" x14ac:dyDescent="0.35">
      <c r="B1339" s="174" t="s">
        <v>1852</v>
      </c>
      <c r="C1339" s="150" t="s">
        <v>1855</v>
      </c>
      <c r="D1339" s="168" t="s">
        <v>1856</v>
      </c>
      <c r="E1339" s="150">
        <v>1</v>
      </c>
      <c r="F1339" s="135"/>
    </row>
    <row r="1340" spans="2:7" x14ac:dyDescent="0.35">
      <c r="B1340" s="174" t="s">
        <v>1852</v>
      </c>
      <c r="C1340" s="150" t="s">
        <v>1857</v>
      </c>
      <c r="D1340" s="168" t="s">
        <v>1858</v>
      </c>
      <c r="E1340" s="150">
        <v>1</v>
      </c>
      <c r="F1340" s="135"/>
    </row>
    <row r="1341" spans="2:7" x14ac:dyDescent="0.35">
      <c r="B1341" s="174" t="s">
        <v>1852</v>
      </c>
      <c r="C1341" s="150" t="s">
        <v>1859</v>
      </c>
      <c r="D1341" s="168" t="s">
        <v>1860</v>
      </c>
      <c r="E1341" s="150">
        <v>1</v>
      </c>
      <c r="F1341" s="135"/>
    </row>
    <row r="1342" spans="2:7" x14ac:dyDescent="0.35">
      <c r="B1342" s="174" t="s">
        <v>1852</v>
      </c>
      <c r="C1342" s="150" t="s">
        <v>1861</v>
      </c>
      <c r="D1342" s="168" t="s">
        <v>1862</v>
      </c>
      <c r="E1342" s="150">
        <v>1</v>
      </c>
      <c r="F1342" s="135"/>
    </row>
    <row r="1343" spans="2:7" x14ac:dyDescent="0.35">
      <c r="B1343" s="174" t="s">
        <v>1852</v>
      </c>
      <c r="C1343" s="150" t="s">
        <v>1863</v>
      </c>
      <c r="D1343" s="168" t="s">
        <v>1864</v>
      </c>
      <c r="E1343" s="150">
        <v>1</v>
      </c>
      <c r="F1343" s="135"/>
    </row>
    <row r="1344" spans="2:7" x14ac:dyDescent="0.35">
      <c r="B1344" s="174" t="s">
        <v>1852</v>
      </c>
      <c r="C1344" s="150" t="s">
        <v>1865</v>
      </c>
      <c r="D1344" s="168" t="s">
        <v>1866</v>
      </c>
      <c r="E1344" s="150">
        <v>1</v>
      </c>
      <c r="F1344" s="135"/>
    </row>
    <row r="1345" spans="2:6" x14ac:dyDescent="0.35">
      <c r="B1345" s="174" t="s">
        <v>1852</v>
      </c>
      <c r="C1345" s="150" t="s">
        <v>1867</v>
      </c>
      <c r="D1345" s="168" t="s">
        <v>1868</v>
      </c>
      <c r="E1345" s="150">
        <v>1</v>
      </c>
      <c r="F1345" s="135"/>
    </row>
    <row r="1346" spans="2:6" x14ac:dyDescent="0.35">
      <c r="B1346" s="174" t="s">
        <v>1852</v>
      </c>
      <c r="C1346" s="150" t="s">
        <v>1869</v>
      </c>
      <c r="D1346" s="168" t="s">
        <v>1870</v>
      </c>
      <c r="E1346" s="150">
        <v>1</v>
      </c>
      <c r="F1346" s="135"/>
    </row>
    <row r="1347" spans="2:6" x14ac:dyDescent="0.35">
      <c r="B1347" s="174" t="s">
        <v>1852</v>
      </c>
      <c r="C1347" s="150" t="s">
        <v>1871</v>
      </c>
      <c r="D1347" s="168" t="s">
        <v>1872</v>
      </c>
      <c r="E1347" s="150">
        <v>1</v>
      </c>
      <c r="F1347" s="135"/>
    </row>
    <row r="1348" spans="2:6" x14ac:dyDescent="0.35">
      <c r="B1348" s="174" t="s">
        <v>1852</v>
      </c>
      <c r="C1348" s="150" t="s">
        <v>1873</v>
      </c>
      <c r="D1348" s="168" t="s">
        <v>1874</v>
      </c>
      <c r="E1348" s="150">
        <v>1</v>
      </c>
      <c r="F1348" s="135"/>
    </row>
    <row r="1349" spans="2:6" x14ac:dyDescent="0.35">
      <c r="B1349" s="174" t="s">
        <v>1852</v>
      </c>
      <c r="C1349" s="150" t="s">
        <v>1875</v>
      </c>
      <c r="D1349" s="168" t="s">
        <v>1876</v>
      </c>
      <c r="E1349" s="150">
        <v>1</v>
      </c>
      <c r="F1349" s="135"/>
    </row>
    <row r="1350" spans="2:6" x14ac:dyDescent="0.35">
      <c r="B1350" s="174" t="s">
        <v>1852</v>
      </c>
      <c r="C1350" s="150" t="s">
        <v>1877</v>
      </c>
      <c r="D1350" s="168" t="s">
        <v>1878</v>
      </c>
      <c r="E1350" s="150">
        <v>1</v>
      </c>
      <c r="F1350" s="135"/>
    </row>
    <row r="1351" spans="2:6" x14ac:dyDescent="0.35">
      <c r="B1351" s="174" t="s">
        <v>1852</v>
      </c>
      <c r="C1351" s="150" t="s">
        <v>1879</v>
      </c>
      <c r="D1351" s="168" t="s">
        <v>1880</v>
      </c>
      <c r="E1351" s="150">
        <v>1</v>
      </c>
      <c r="F1351" s="135"/>
    </row>
    <row r="1352" spans="2:6" x14ac:dyDescent="0.35">
      <c r="B1352" s="174" t="s">
        <v>1852</v>
      </c>
      <c r="C1352" s="150" t="s">
        <v>1881</v>
      </c>
      <c r="D1352" s="168" t="s">
        <v>1882</v>
      </c>
      <c r="E1352" s="150">
        <v>1</v>
      </c>
      <c r="F1352" s="135"/>
    </row>
    <row r="1353" spans="2:6" x14ac:dyDescent="0.35">
      <c r="B1353" s="174" t="s">
        <v>1852</v>
      </c>
      <c r="C1353" s="150" t="s">
        <v>1883</v>
      </c>
      <c r="D1353" s="168" t="s">
        <v>1884</v>
      </c>
      <c r="E1353" s="150">
        <v>1</v>
      </c>
      <c r="F1353" s="135"/>
    </row>
    <row r="1354" spans="2:6" x14ac:dyDescent="0.35">
      <c r="B1354" s="174" t="s">
        <v>1852</v>
      </c>
      <c r="C1354" s="150" t="s">
        <v>1885</v>
      </c>
      <c r="D1354" s="168" t="s">
        <v>1886</v>
      </c>
      <c r="E1354" s="150">
        <v>1</v>
      </c>
      <c r="F1354" s="135"/>
    </row>
    <row r="1355" spans="2:6" x14ac:dyDescent="0.35">
      <c r="B1355" s="174" t="s">
        <v>1852</v>
      </c>
      <c r="C1355" s="150" t="s">
        <v>1887</v>
      </c>
      <c r="D1355" s="168" t="s">
        <v>1888</v>
      </c>
      <c r="E1355" s="150">
        <v>1</v>
      </c>
      <c r="F1355" s="135"/>
    </row>
    <row r="1356" spans="2:6" x14ac:dyDescent="0.35">
      <c r="B1356" s="174" t="s">
        <v>1852</v>
      </c>
      <c r="C1356" s="150" t="s">
        <v>1889</v>
      </c>
      <c r="D1356" s="168" t="s">
        <v>1890</v>
      </c>
      <c r="E1356" s="150">
        <v>1</v>
      </c>
      <c r="F1356" s="135"/>
    </row>
    <row r="1357" spans="2:6" x14ac:dyDescent="0.35">
      <c r="B1357" s="174" t="s">
        <v>1852</v>
      </c>
      <c r="C1357" s="150" t="s">
        <v>1709</v>
      </c>
      <c r="D1357" s="168" t="s">
        <v>1853</v>
      </c>
      <c r="E1357" s="150">
        <v>1</v>
      </c>
      <c r="F1357" s="135"/>
    </row>
    <row r="1358" spans="2:6" x14ac:dyDescent="0.35">
      <c r="B1358" s="174" t="s">
        <v>1852</v>
      </c>
      <c r="C1358" s="150" t="s">
        <v>1711</v>
      </c>
      <c r="D1358" s="168" t="s">
        <v>1891</v>
      </c>
      <c r="E1358" s="150">
        <v>1</v>
      </c>
      <c r="F1358" s="135"/>
    </row>
    <row r="1359" spans="2:6" x14ac:dyDescent="0.35">
      <c r="B1359" s="174" t="s">
        <v>1852</v>
      </c>
      <c r="C1359" s="150" t="s">
        <v>1892</v>
      </c>
      <c r="D1359" s="168" t="s">
        <v>1893</v>
      </c>
      <c r="E1359" s="150">
        <v>1</v>
      </c>
      <c r="F1359" s="135"/>
    </row>
    <row r="1360" spans="2:6" x14ac:dyDescent="0.35">
      <c r="B1360" s="174" t="s">
        <v>1852</v>
      </c>
      <c r="C1360" s="150" t="s">
        <v>1894</v>
      </c>
      <c r="D1360" s="168" t="s">
        <v>1895</v>
      </c>
      <c r="E1360" s="150">
        <v>1</v>
      </c>
      <c r="F1360" s="135"/>
    </row>
    <row r="1361" spans="2:6" x14ac:dyDescent="0.35">
      <c r="B1361" s="174" t="s">
        <v>1852</v>
      </c>
      <c r="C1361" s="150" t="s">
        <v>1896</v>
      </c>
      <c r="D1361" s="168" t="s">
        <v>1897</v>
      </c>
      <c r="E1361" s="150">
        <v>1</v>
      </c>
      <c r="F1361" s="135"/>
    </row>
    <row r="1362" spans="2:6" x14ac:dyDescent="0.35">
      <c r="B1362" s="174" t="s">
        <v>1852</v>
      </c>
      <c r="C1362" s="150" t="s">
        <v>1898</v>
      </c>
      <c r="D1362" s="168" t="s">
        <v>1899</v>
      </c>
      <c r="E1362" s="150">
        <v>1</v>
      </c>
      <c r="F1362" s="135"/>
    </row>
    <row r="1363" spans="2:6" x14ac:dyDescent="0.35">
      <c r="B1363" s="174" t="s">
        <v>1852</v>
      </c>
      <c r="C1363" s="150" t="s">
        <v>1900</v>
      </c>
      <c r="D1363" s="168" t="s">
        <v>1901</v>
      </c>
      <c r="E1363" s="150">
        <v>1</v>
      </c>
      <c r="F1363" s="135"/>
    </row>
    <row r="1364" spans="2:6" x14ac:dyDescent="0.35">
      <c r="B1364" s="174" t="s">
        <v>1852</v>
      </c>
      <c r="C1364" s="150" t="s">
        <v>1902</v>
      </c>
      <c r="D1364" s="168" t="s">
        <v>1903</v>
      </c>
      <c r="E1364" s="150">
        <v>1</v>
      </c>
      <c r="F1364" s="135"/>
    </row>
    <row r="1365" spans="2:6" x14ac:dyDescent="0.35">
      <c r="B1365" s="174" t="s">
        <v>1852</v>
      </c>
      <c r="C1365" s="150" t="s">
        <v>1904</v>
      </c>
      <c r="D1365" s="168" t="s">
        <v>1905</v>
      </c>
      <c r="E1365" s="150">
        <v>1</v>
      </c>
      <c r="F1365" s="135"/>
    </row>
    <row r="1366" spans="2:6" x14ac:dyDescent="0.35">
      <c r="B1366" s="174" t="s">
        <v>1852</v>
      </c>
      <c r="C1366" s="150" t="s">
        <v>1906</v>
      </c>
      <c r="D1366" s="168" t="s">
        <v>1907</v>
      </c>
      <c r="E1366" s="150">
        <v>1</v>
      </c>
      <c r="F1366" s="135"/>
    </row>
    <row r="1367" spans="2:6" x14ac:dyDescent="0.35">
      <c r="B1367" s="174" t="s">
        <v>1852</v>
      </c>
      <c r="C1367" s="150" t="s">
        <v>1908</v>
      </c>
      <c r="D1367" s="168" t="s">
        <v>1909</v>
      </c>
      <c r="E1367" s="150">
        <v>1</v>
      </c>
      <c r="F1367" s="135"/>
    </row>
    <row r="1368" spans="2:6" x14ac:dyDescent="0.35">
      <c r="B1368" s="174" t="s">
        <v>1852</v>
      </c>
      <c r="C1368" s="150" t="s">
        <v>1910</v>
      </c>
      <c r="D1368" s="168" t="s">
        <v>1911</v>
      </c>
      <c r="E1368" s="150">
        <v>1</v>
      </c>
      <c r="F1368" s="135"/>
    </row>
    <row r="1369" spans="2:6" x14ac:dyDescent="0.35">
      <c r="B1369" s="174" t="s">
        <v>1852</v>
      </c>
      <c r="C1369" s="150" t="s">
        <v>1912</v>
      </c>
      <c r="D1369" s="168" t="s">
        <v>1913</v>
      </c>
      <c r="E1369" s="150">
        <v>1</v>
      </c>
      <c r="F1369" s="135"/>
    </row>
    <row r="1370" spans="2:6" x14ac:dyDescent="0.35">
      <c r="B1370" s="174" t="s">
        <v>1852</v>
      </c>
      <c r="C1370" s="150" t="s">
        <v>1914</v>
      </c>
      <c r="D1370" s="168" t="s">
        <v>1915</v>
      </c>
      <c r="E1370" s="150">
        <v>1</v>
      </c>
      <c r="F1370" s="135"/>
    </row>
    <row r="1371" spans="2:6" x14ac:dyDescent="0.35">
      <c r="B1371" s="174" t="s">
        <v>1852</v>
      </c>
      <c r="C1371" s="150" t="s">
        <v>1916</v>
      </c>
      <c r="D1371" s="168" t="s">
        <v>1917</v>
      </c>
      <c r="E1371" s="150">
        <v>1</v>
      </c>
      <c r="F1371" s="135"/>
    </row>
    <row r="1372" spans="2:6" x14ac:dyDescent="0.35">
      <c r="B1372" s="174" t="s">
        <v>1852</v>
      </c>
      <c r="C1372" s="150" t="s">
        <v>1918</v>
      </c>
      <c r="D1372" s="168" t="s">
        <v>1919</v>
      </c>
      <c r="E1372" s="150">
        <v>1</v>
      </c>
      <c r="F1372" s="135"/>
    </row>
    <row r="1373" spans="2:6" x14ac:dyDescent="0.35">
      <c r="B1373" s="174" t="s">
        <v>1852</v>
      </c>
      <c r="C1373" s="150" t="s">
        <v>1713</v>
      </c>
      <c r="D1373" s="168" t="s">
        <v>1853</v>
      </c>
      <c r="E1373" s="150">
        <v>1</v>
      </c>
      <c r="F1373" s="135"/>
    </row>
    <row r="1374" spans="2:6" x14ac:dyDescent="0.35">
      <c r="B1374" s="174" t="s">
        <v>1852</v>
      </c>
      <c r="C1374" s="150" t="s">
        <v>1715</v>
      </c>
      <c r="D1374" s="168" t="s">
        <v>1920</v>
      </c>
      <c r="E1374" s="150">
        <v>1</v>
      </c>
      <c r="F1374" s="135"/>
    </row>
    <row r="1375" spans="2:6" x14ac:dyDescent="0.35">
      <c r="B1375" s="174" t="s">
        <v>1852</v>
      </c>
      <c r="C1375" s="150" t="s">
        <v>1717</v>
      </c>
      <c r="D1375" s="168" t="s">
        <v>1921</v>
      </c>
      <c r="E1375" s="150">
        <v>1</v>
      </c>
      <c r="F1375" s="135"/>
    </row>
    <row r="1376" spans="2:6" x14ac:dyDescent="0.35">
      <c r="B1376" s="174" t="s">
        <v>1852</v>
      </c>
      <c r="C1376" s="150" t="s">
        <v>1719</v>
      </c>
      <c r="D1376" s="168" t="s">
        <v>1922</v>
      </c>
      <c r="E1376" s="150">
        <v>1</v>
      </c>
      <c r="F1376" s="135"/>
    </row>
    <row r="1377" spans="2:6" x14ac:dyDescent="0.35">
      <c r="B1377" s="174" t="s">
        <v>1852</v>
      </c>
      <c r="C1377" s="150" t="s">
        <v>1923</v>
      </c>
      <c r="D1377" s="168" t="s">
        <v>1924</v>
      </c>
      <c r="E1377" s="150">
        <v>1</v>
      </c>
      <c r="F1377" s="135"/>
    </row>
    <row r="1378" spans="2:6" x14ac:dyDescent="0.35">
      <c r="B1378" s="174" t="s">
        <v>1852</v>
      </c>
      <c r="C1378" s="150" t="s">
        <v>1925</v>
      </c>
      <c r="D1378" s="168" t="s">
        <v>1926</v>
      </c>
      <c r="E1378" s="150">
        <v>1</v>
      </c>
      <c r="F1378" s="135"/>
    </row>
    <row r="1379" spans="2:6" x14ac:dyDescent="0.35">
      <c r="B1379" s="174" t="s">
        <v>1852</v>
      </c>
      <c r="C1379" s="150" t="s">
        <v>1927</v>
      </c>
      <c r="D1379" s="168" t="s">
        <v>1928</v>
      </c>
      <c r="E1379" s="150">
        <v>1</v>
      </c>
      <c r="F1379" s="135"/>
    </row>
    <row r="1380" spans="2:6" x14ac:dyDescent="0.35">
      <c r="B1380" s="174" t="s">
        <v>1852</v>
      </c>
      <c r="C1380" s="150" t="s">
        <v>1929</v>
      </c>
      <c r="D1380" s="168" t="s">
        <v>1930</v>
      </c>
      <c r="E1380" s="150">
        <v>1</v>
      </c>
      <c r="F1380" s="135"/>
    </row>
    <row r="1381" spans="2:6" x14ac:dyDescent="0.35">
      <c r="B1381" s="174" t="s">
        <v>1852</v>
      </c>
      <c r="C1381" s="150" t="s">
        <v>1722</v>
      </c>
      <c r="D1381" s="168" t="s">
        <v>1853</v>
      </c>
      <c r="E1381" s="150">
        <v>1</v>
      </c>
      <c r="F1381" s="135"/>
    </row>
    <row r="1382" spans="2:6" x14ac:dyDescent="0.35">
      <c r="B1382" s="174" t="s">
        <v>1852</v>
      </c>
      <c r="C1382" s="150" t="s">
        <v>1724</v>
      </c>
      <c r="D1382" s="168" t="s">
        <v>1931</v>
      </c>
      <c r="E1382" s="150">
        <v>1</v>
      </c>
      <c r="F1382" s="135"/>
    </row>
    <row r="1383" spans="2:6" x14ac:dyDescent="0.35">
      <c r="B1383" s="174" t="s">
        <v>1852</v>
      </c>
      <c r="C1383" s="150" t="s">
        <v>1932</v>
      </c>
      <c r="D1383" s="168" t="s">
        <v>1933</v>
      </c>
      <c r="E1383" s="150">
        <v>1</v>
      </c>
      <c r="F1383" s="135"/>
    </row>
    <row r="1384" spans="2:6" x14ac:dyDescent="0.35">
      <c r="B1384" s="174" t="s">
        <v>1852</v>
      </c>
      <c r="C1384" s="150" t="s">
        <v>1934</v>
      </c>
      <c r="D1384" s="168" t="s">
        <v>1935</v>
      </c>
      <c r="E1384" s="150">
        <v>1</v>
      </c>
      <c r="F1384" s="135"/>
    </row>
    <row r="1385" spans="2:6" x14ac:dyDescent="0.35">
      <c r="B1385" s="174" t="s">
        <v>1852</v>
      </c>
      <c r="C1385" s="150" t="s">
        <v>1936</v>
      </c>
      <c r="D1385" s="168" t="s">
        <v>1937</v>
      </c>
      <c r="E1385" s="150">
        <v>1</v>
      </c>
      <c r="F1385" s="135"/>
    </row>
    <row r="1386" spans="2:6" x14ac:dyDescent="0.35">
      <c r="B1386" s="174" t="s">
        <v>1852</v>
      </c>
      <c r="C1386" s="150" t="s">
        <v>1938</v>
      </c>
      <c r="D1386" s="168" t="s">
        <v>1939</v>
      </c>
      <c r="E1386" s="150">
        <v>1</v>
      </c>
      <c r="F1386" s="135"/>
    </row>
    <row r="1387" spans="2:6" x14ac:dyDescent="0.35">
      <c r="B1387" s="174" t="s">
        <v>1852</v>
      </c>
      <c r="C1387" s="150" t="s">
        <v>1940</v>
      </c>
      <c r="D1387" s="168" t="s">
        <v>1941</v>
      </c>
      <c r="E1387" s="150">
        <v>1</v>
      </c>
      <c r="F1387" s="135"/>
    </row>
    <row r="1388" spans="2:6" x14ac:dyDescent="0.35">
      <c r="B1388" s="174" t="s">
        <v>1852</v>
      </c>
      <c r="C1388" s="150" t="s">
        <v>1942</v>
      </c>
      <c r="D1388" s="168" t="s">
        <v>1943</v>
      </c>
      <c r="E1388" s="150">
        <v>1</v>
      </c>
      <c r="F1388" s="135"/>
    </row>
    <row r="1389" spans="2:6" x14ac:dyDescent="0.35">
      <c r="B1389" s="174" t="s">
        <v>1852</v>
      </c>
      <c r="C1389" s="150" t="s">
        <v>1944</v>
      </c>
      <c r="D1389" s="168" t="s">
        <v>1945</v>
      </c>
      <c r="E1389" s="150">
        <v>1</v>
      </c>
      <c r="F1389" s="135"/>
    </row>
    <row r="1390" spans="2:6" x14ac:dyDescent="0.35">
      <c r="B1390" s="174" t="s">
        <v>1852</v>
      </c>
      <c r="C1390" s="150" t="s">
        <v>1946</v>
      </c>
      <c r="D1390" s="168" t="s">
        <v>1947</v>
      </c>
      <c r="E1390" s="150">
        <v>1</v>
      </c>
      <c r="F1390" s="135"/>
    </row>
    <row r="1391" spans="2:6" x14ac:dyDescent="0.35">
      <c r="B1391" s="174" t="s">
        <v>1852</v>
      </c>
      <c r="C1391" s="150" t="s">
        <v>1948</v>
      </c>
      <c r="D1391" s="168" t="s">
        <v>1949</v>
      </c>
      <c r="E1391" s="150">
        <v>1</v>
      </c>
      <c r="F1391" s="135"/>
    </row>
    <row r="1392" spans="2:6" x14ac:dyDescent="0.35">
      <c r="B1392" s="174" t="s">
        <v>1852</v>
      </c>
      <c r="C1392" s="150" t="s">
        <v>1950</v>
      </c>
      <c r="D1392" s="168" t="s">
        <v>1951</v>
      </c>
      <c r="E1392" s="150">
        <v>1</v>
      </c>
      <c r="F1392" s="135"/>
    </row>
    <row r="1393" spans="2:6" x14ac:dyDescent="0.35">
      <c r="B1393" s="174" t="s">
        <v>1852</v>
      </c>
      <c r="C1393" s="150" t="s">
        <v>1952</v>
      </c>
      <c r="D1393" s="168" t="s">
        <v>1953</v>
      </c>
      <c r="E1393" s="150">
        <v>1</v>
      </c>
      <c r="F1393" s="135"/>
    </row>
    <row r="1394" spans="2:6" x14ac:dyDescent="0.35">
      <c r="B1394" s="174" t="s">
        <v>1852</v>
      </c>
      <c r="C1394" s="150" t="s">
        <v>1954</v>
      </c>
      <c r="D1394" s="168" t="s">
        <v>1955</v>
      </c>
      <c r="E1394" s="150">
        <v>1</v>
      </c>
      <c r="F1394" s="135"/>
    </row>
    <row r="1395" spans="2:6" x14ac:dyDescent="0.35">
      <c r="B1395" s="174" t="s">
        <v>1852</v>
      </c>
      <c r="C1395" s="150" t="s">
        <v>1956</v>
      </c>
      <c r="D1395" s="168" t="s">
        <v>1957</v>
      </c>
      <c r="E1395" s="150">
        <v>1</v>
      </c>
      <c r="F1395" s="135"/>
    </row>
    <row r="1396" spans="2:6" x14ac:dyDescent="0.35">
      <c r="B1396" s="174" t="s">
        <v>1852</v>
      </c>
      <c r="C1396" s="150" t="s">
        <v>1958</v>
      </c>
      <c r="D1396" s="168" t="s">
        <v>1959</v>
      </c>
      <c r="E1396" s="150">
        <v>1</v>
      </c>
      <c r="F1396" s="135"/>
    </row>
    <row r="1397" spans="2:6" x14ac:dyDescent="0.35">
      <c r="B1397" s="174" t="s">
        <v>1852</v>
      </c>
      <c r="C1397" s="150" t="s">
        <v>1960</v>
      </c>
      <c r="D1397" s="168" t="s">
        <v>1961</v>
      </c>
      <c r="E1397" s="150">
        <v>1</v>
      </c>
      <c r="F1397" s="135"/>
    </row>
    <row r="1398" spans="2:6" x14ac:dyDescent="0.35">
      <c r="B1398" s="174" t="s">
        <v>1852</v>
      </c>
      <c r="C1398" s="150" t="s">
        <v>1962</v>
      </c>
      <c r="D1398" s="168" t="s">
        <v>1963</v>
      </c>
      <c r="E1398" s="150">
        <v>1</v>
      </c>
      <c r="F1398" s="135"/>
    </row>
    <row r="1399" spans="2:6" x14ac:dyDescent="0.35">
      <c r="B1399" s="174" t="s">
        <v>1852</v>
      </c>
      <c r="C1399" s="150" t="s">
        <v>1964</v>
      </c>
      <c r="D1399" s="168" t="s">
        <v>1965</v>
      </c>
      <c r="E1399" s="150">
        <v>1</v>
      </c>
      <c r="F1399" s="135"/>
    </row>
    <row r="1400" spans="2:6" x14ac:dyDescent="0.35">
      <c r="B1400" s="174" t="s">
        <v>1852</v>
      </c>
      <c r="C1400" s="150" t="s">
        <v>1966</v>
      </c>
      <c r="D1400" s="168" t="s">
        <v>1967</v>
      </c>
      <c r="E1400" s="150">
        <v>1</v>
      </c>
      <c r="F1400" s="135"/>
    </row>
    <row r="1401" spans="2:6" x14ac:dyDescent="0.35">
      <c r="B1401" s="174" t="s">
        <v>1852</v>
      </c>
      <c r="C1401" s="150" t="s">
        <v>1968</v>
      </c>
      <c r="D1401" s="168" t="s">
        <v>1969</v>
      </c>
      <c r="E1401" s="150">
        <v>1</v>
      </c>
      <c r="F1401" s="135"/>
    </row>
    <row r="1402" spans="2:6" x14ac:dyDescent="0.35">
      <c r="B1402" s="174" t="s">
        <v>1852</v>
      </c>
      <c r="C1402" s="150" t="s">
        <v>1970</v>
      </c>
      <c r="D1402" s="168" t="s">
        <v>1853</v>
      </c>
      <c r="E1402" s="150">
        <v>1</v>
      </c>
      <c r="F1402" s="135"/>
    </row>
    <row r="1403" spans="2:6" x14ac:dyDescent="0.35">
      <c r="B1403" s="174" t="s">
        <v>1852</v>
      </c>
      <c r="C1403" s="150" t="s">
        <v>1971</v>
      </c>
      <c r="D1403" s="168" t="s">
        <v>1972</v>
      </c>
      <c r="E1403" s="150">
        <v>1</v>
      </c>
      <c r="F1403" s="135"/>
    </row>
    <row r="1404" spans="2:6" x14ac:dyDescent="0.35">
      <c r="B1404" s="174" t="s">
        <v>1852</v>
      </c>
      <c r="C1404" s="150" t="s">
        <v>1973</v>
      </c>
      <c r="D1404" s="168" t="s">
        <v>1974</v>
      </c>
      <c r="E1404" s="150">
        <v>1</v>
      </c>
      <c r="F1404" s="135"/>
    </row>
    <row r="1405" spans="2:6" x14ac:dyDescent="0.35">
      <c r="B1405" s="174" t="s">
        <v>1852</v>
      </c>
      <c r="C1405" s="150" t="s">
        <v>1975</v>
      </c>
      <c r="D1405" s="168" t="s">
        <v>1976</v>
      </c>
      <c r="E1405" s="150">
        <v>1</v>
      </c>
      <c r="F1405" s="135"/>
    </row>
    <row r="1406" spans="2:6" x14ac:dyDescent="0.35">
      <c r="B1406" s="174" t="s">
        <v>1852</v>
      </c>
      <c r="C1406" s="150" t="s">
        <v>1977</v>
      </c>
      <c r="D1406" s="168" t="s">
        <v>1978</v>
      </c>
      <c r="E1406" s="150">
        <v>1</v>
      </c>
      <c r="F1406" s="135"/>
    </row>
    <row r="1407" spans="2:6" x14ac:dyDescent="0.35">
      <c r="B1407" s="174" t="s">
        <v>1852</v>
      </c>
      <c r="C1407" s="150" t="s">
        <v>1979</v>
      </c>
      <c r="D1407" s="168" t="s">
        <v>1980</v>
      </c>
      <c r="E1407" s="150">
        <v>1</v>
      </c>
      <c r="F1407" s="135"/>
    </row>
    <row r="1408" spans="2:6" x14ac:dyDescent="0.35">
      <c r="B1408" s="174" t="s">
        <v>1852</v>
      </c>
      <c r="C1408" s="150" t="s">
        <v>1981</v>
      </c>
      <c r="D1408" s="168" t="s">
        <v>1982</v>
      </c>
      <c r="E1408" s="150">
        <v>1</v>
      </c>
      <c r="F1408" s="135"/>
    </row>
    <row r="1409" spans="2:6" x14ac:dyDescent="0.35">
      <c r="B1409" s="174" t="s">
        <v>1852</v>
      </c>
      <c r="C1409" s="150" t="s">
        <v>1983</v>
      </c>
      <c r="D1409" s="168" t="s">
        <v>1984</v>
      </c>
      <c r="E1409" s="150">
        <v>1</v>
      </c>
      <c r="F1409" s="135"/>
    </row>
    <row r="1410" spans="2:6" x14ac:dyDescent="0.35">
      <c r="B1410" s="174" t="s">
        <v>1852</v>
      </c>
      <c r="C1410" s="150" t="s">
        <v>1985</v>
      </c>
      <c r="D1410" s="168" t="s">
        <v>1986</v>
      </c>
      <c r="E1410" s="150">
        <v>1</v>
      </c>
      <c r="F1410" s="135"/>
    </row>
    <row r="1411" spans="2:6" x14ac:dyDescent="0.35">
      <c r="B1411" s="174" t="s">
        <v>1852</v>
      </c>
      <c r="C1411" s="150" t="s">
        <v>1987</v>
      </c>
      <c r="D1411" s="168" t="s">
        <v>1988</v>
      </c>
      <c r="E1411" s="150">
        <v>1</v>
      </c>
      <c r="F1411" s="135"/>
    </row>
    <row r="1412" spans="2:6" x14ac:dyDescent="0.35">
      <c r="B1412" s="174" t="s">
        <v>1852</v>
      </c>
      <c r="C1412" s="150" t="s">
        <v>1989</v>
      </c>
      <c r="D1412" s="168" t="s">
        <v>1990</v>
      </c>
      <c r="E1412" s="150">
        <v>1</v>
      </c>
      <c r="F1412" s="135"/>
    </row>
    <row r="1413" spans="2:6" x14ac:dyDescent="0.35">
      <c r="B1413" s="174" t="s">
        <v>1852</v>
      </c>
      <c r="C1413" s="150" t="s">
        <v>1991</v>
      </c>
      <c r="D1413" s="168" t="s">
        <v>1992</v>
      </c>
      <c r="E1413" s="150">
        <v>1</v>
      </c>
      <c r="F1413" s="135"/>
    </row>
    <row r="1414" spans="2:6" x14ac:dyDescent="0.35">
      <c r="B1414" s="174" t="s">
        <v>1852</v>
      </c>
      <c r="C1414" s="150" t="s">
        <v>1993</v>
      </c>
      <c r="D1414" s="168" t="s">
        <v>1994</v>
      </c>
      <c r="E1414" s="150">
        <v>1</v>
      </c>
      <c r="F1414" s="135"/>
    </row>
    <row r="1415" spans="2:6" x14ac:dyDescent="0.35">
      <c r="B1415" s="174" t="s">
        <v>1852</v>
      </c>
      <c r="C1415" s="150" t="s">
        <v>1995</v>
      </c>
      <c r="D1415" s="168" t="s">
        <v>1853</v>
      </c>
      <c r="E1415" s="150">
        <v>1</v>
      </c>
      <c r="F1415" s="135"/>
    </row>
    <row r="1416" spans="2:6" x14ac:dyDescent="0.35">
      <c r="B1416" s="174" t="s">
        <v>1852</v>
      </c>
      <c r="C1416" s="150" t="s">
        <v>1996</v>
      </c>
      <c r="D1416" s="168" t="s">
        <v>1997</v>
      </c>
      <c r="E1416" s="150">
        <v>1</v>
      </c>
      <c r="F1416" s="135"/>
    </row>
    <row r="1417" spans="2:6" x14ac:dyDescent="0.35">
      <c r="B1417" s="174" t="s">
        <v>1852</v>
      </c>
      <c r="C1417" s="150" t="s">
        <v>1998</v>
      </c>
      <c r="D1417" s="168" t="s">
        <v>1999</v>
      </c>
      <c r="E1417" s="150">
        <v>1</v>
      </c>
      <c r="F1417" s="135"/>
    </row>
    <row r="1418" spans="2:6" x14ac:dyDescent="0.35">
      <c r="B1418" s="174" t="s">
        <v>1852</v>
      </c>
      <c r="C1418" s="150" t="s">
        <v>2000</v>
      </c>
      <c r="D1418" s="168" t="s">
        <v>2001</v>
      </c>
      <c r="E1418" s="150">
        <v>1</v>
      </c>
      <c r="F1418" s="135"/>
    </row>
    <row r="1419" spans="2:6" x14ac:dyDescent="0.35">
      <c r="B1419" s="174" t="s">
        <v>1852</v>
      </c>
      <c r="C1419" s="150" t="s">
        <v>2002</v>
      </c>
      <c r="D1419" s="168" t="s">
        <v>2003</v>
      </c>
      <c r="E1419" s="150">
        <v>1</v>
      </c>
      <c r="F1419" s="135"/>
    </row>
    <row r="1420" spans="2:6" x14ac:dyDescent="0.35">
      <c r="B1420" s="174" t="s">
        <v>1852</v>
      </c>
      <c r="C1420" s="150" t="s">
        <v>2004</v>
      </c>
      <c r="D1420" s="168" t="s">
        <v>2005</v>
      </c>
      <c r="E1420" s="150">
        <v>1</v>
      </c>
      <c r="F1420" s="135"/>
    </row>
    <row r="1421" spans="2:6" x14ac:dyDescent="0.35">
      <c r="B1421" s="174" t="s">
        <v>2006</v>
      </c>
      <c r="C1421" s="158" t="s">
        <v>2007</v>
      </c>
      <c r="D1421" s="168" t="s">
        <v>2008</v>
      </c>
      <c r="E1421" s="150" t="s">
        <v>137</v>
      </c>
      <c r="F1421" s="135"/>
    </row>
    <row r="1422" spans="2:6" x14ac:dyDescent="0.35">
      <c r="B1422" s="174" t="s">
        <v>2006</v>
      </c>
      <c r="C1422" s="150" t="s">
        <v>2009</v>
      </c>
      <c r="D1422" s="168" t="s">
        <v>1846</v>
      </c>
      <c r="E1422" s="150" t="s">
        <v>137</v>
      </c>
      <c r="F1422" s="135"/>
    </row>
    <row r="1423" spans="2:6" x14ac:dyDescent="0.35">
      <c r="B1423" s="174" t="s">
        <v>2006</v>
      </c>
      <c r="C1423" s="150" t="s">
        <v>2010</v>
      </c>
      <c r="D1423" s="168" t="s">
        <v>2011</v>
      </c>
      <c r="E1423" s="150" t="s">
        <v>137</v>
      </c>
      <c r="F1423" s="135"/>
    </row>
    <row r="1424" spans="2:6" x14ac:dyDescent="0.35">
      <c r="B1424" s="174" t="s">
        <v>2006</v>
      </c>
      <c r="C1424" s="150" t="s">
        <v>2012</v>
      </c>
      <c r="D1424" s="168" t="s">
        <v>1848</v>
      </c>
      <c r="E1424" s="150" t="s">
        <v>137</v>
      </c>
      <c r="F1424" s="135"/>
    </row>
    <row r="1425" spans="2:6" x14ac:dyDescent="0.35">
      <c r="B1425" s="174" t="s">
        <v>2006</v>
      </c>
      <c r="C1425" s="150" t="s">
        <v>2013</v>
      </c>
      <c r="D1425" s="168" t="s">
        <v>1949</v>
      </c>
      <c r="E1425" s="150" t="s">
        <v>137</v>
      </c>
      <c r="F1425" s="135"/>
    </row>
    <row r="1426" spans="2:6" x14ac:dyDescent="0.35">
      <c r="B1426" s="174" t="s">
        <v>2006</v>
      </c>
      <c r="C1426" s="150" t="s">
        <v>2014</v>
      </c>
      <c r="D1426" s="168" t="s">
        <v>1850</v>
      </c>
      <c r="E1426" s="150" t="s">
        <v>137</v>
      </c>
      <c r="F1426" s="135"/>
    </row>
    <row r="1427" spans="2:6" x14ac:dyDescent="0.35">
      <c r="B1427" s="174" t="s">
        <v>2006</v>
      </c>
      <c r="C1427" s="150" t="s">
        <v>2015</v>
      </c>
      <c r="D1427" s="168" t="s">
        <v>1851</v>
      </c>
      <c r="E1427" s="150" t="s">
        <v>137</v>
      </c>
      <c r="F1427" s="135"/>
    </row>
    <row r="1428" spans="2:6" x14ac:dyDescent="0.35">
      <c r="B1428" s="174" t="s">
        <v>2006</v>
      </c>
      <c r="C1428" s="150" t="s">
        <v>2016</v>
      </c>
      <c r="D1428" s="168" t="s">
        <v>1854</v>
      </c>
      <c r="E1428" s="150" t="s">
        <v>137</v>
      </c>
      <c r="F1428" s="135"/>
    </row>
    <row r="1429" spans="2:6" x14ac:dyDescent="0.35">
      <c r="B1429" s="174" t="s">
        <v>2006</v>
      </c>
      <c r="C1429" s="150" t="s">
        <v>2017</v>
      </c>
      <c r="D1429" s="168" t="s">
        <v>1891</v>
      </c>
      <c r="E1429" s="150" t="s">
        <v>137</v>
      </c>
      <c r="F1429" s="135"/>
    </row>
    <row r="1430" spans="2:6" x14ac:dyDescent="0.35">
      <c r="B1430" s="174" t="s">
        <v>2006</v>
      </c>
      <c r="C1430" s="150" t="s">
        <v>2018</v>
      </c>
      <c r="D1430" s="168" t="s">
        <v>1920</v>
      </c>
      <c r="E1430" s="150" t="s">
        <v>137</v>
      </c>
      <c r="F1430" s="135"/>
    </row>
    <row r="1431" spans="2:6" x14ac:dyDescent="0.35">
      <c r="B1431" s="174" t="s">
        <v>2006</v>
      </c>
      <c r="C1431" s="150" t="s">
        <v>2019</v>
      </c>
      <c r="D1431" s="168" t="s">
        <v>1931</v>
      </c>
      <c r="E1431" s="150" t="s">
        <v>137</v>
      </c>
      <c r="F1431" s="135"/>
    </row>
    <row r="1432" spans="2:6" x14ac:dyDescent="0.35">
      <c r="B1432" s="174" t="s">
        <v>2006</v>
      </c>
      <c r="C1432" s="150" t="s">
        <v>2020</v>
      </c>
      <c r="D1432" s="168" t="s">
        <v>1951</v>
      </c>
      <c r="E1432" s="150" t="s">
        <v>137</v>
      </c>
      <c r="F1432" s="135"/>
    </row>
    <row r="1433" spans="2:6" x14ac:dyDescent="0.35">
      <c r="B1433" s="174" t="s">
        <v>2006</v>
      </c>
      <c r="C1433" s="150" t="s">
        <v>2021</v>
      </c>
      <c r="D1433" s="168" t="s">
        <v>2022</v>
      </c>
      <c r="E1433" s="150" t="s">
        <v>137</v>
      </c>
      <c r="F1433" s="135"/>
    </row>
    <row r="1434" spans="2:6" x14ac:dyDescent="0.35">
      <c r="B1434" s="174" t="s">
        <v>2006</v>
      </c>
      <c r="C1434" s="150" t="s">
        <v>2023</v>
      </c>
      <c r="D1434" s="168" t="s">
        <v>2024</v>
      </c>
      <c r="E1434" s="150" t="s">
        <v>137</v>
      </c>
      <c r="F1434" s="135"/>
    </row>
    <row r="1435" spans="2:6" x14ac:dyDescent="0.35">
      <c r="B1435" s="174" t="s">
        <v>2006</v>
      </c>
      <c r="C1435" s="150" t="s">
        <v>2025</v>
      </c>
      <c r="D1435" s="168" t="s">
        <v>1856</v>
      </c>
      <c r="E1435" s="150" t="s">
        <v>137</v>
      </c>
      <c r="F1435" s="135"/>
    </row>
    <row r="1436" spans="2:6" x14ac:dyDescent="0.35">
      <c r="B1436" s="174" t="s">
        <v>2006</v>
      </c>
      <c r="C1436" s="150" t="s">
        <v>2026</v>
      </c>
      <c r="D1436" s="168" t="s">
        <v>1893</v>
      </c>
      <c r="E1436" s="150" t="s">
        <v>137</v>
      </c>
      <c r="F1436" s="135"/>
    </row>
    <row r="1437" spans="2:6" x14ac:dyDescent="0.35">
      <c r="B1437" s="174" t="s">
        <v>2006</v>
      </c>
      <c r="C1437" s="150" t="s">
        <v>2027</v>
      </c>
      <c r="D1437" s="168" t="s">
        <v>2028</v>
      </c>
      <c r="E1437" s="150" t="s">
        <v>137</v>
      </c>
      <c r="F1437" s="135"/>
    </row>
    <row r="1438" spans="2:6" x14ac:dyDescent="0.35">
      <c r="B1438" s="174" t="s">
        <v>2006</v>
      </c>
      <c r="C1438" s="150" t="s">
        <v>2029</v>
      </c>
      <c r="D1438" s="168" t="s">
        <v>1933</v>
      </c>
      <c r="E1438" s="150" t="s">
        <v>137</v>
      </c>
      <c r="F1438" s="135"/>
    </row>
    <row r="1439" spans="2:6" x14ac:dyDescent="0.35">
      <c r="B1439" s="174" t="s">
        <v>2006</v>
      </c>
      <c r="C1439" s="150" t="s">
        <v>2030</v>
      </c>
      <c r="D1439" s="168" t="s">
        <v>1953</v>
      </c>
      <c r="E1439" s="150" t="s">
        <v>137</v>
      </c>
      <c r="F1439" s="135"/>
    </row>
    <row r="1440" spans="2:6" x14ac:dyDescent="0.35">
      <c r="B1440" s="174" t="s">
        <v>2006</v>
      </c>
      <c r="C1440" s="150" t="s">
        <v>2031</v>
      </c>
      <c r="D1440" s="168" t="s">
        <v>1974</v>
      </c>
      <c r="E1440" s="150" t="s">
        <v>137</v>
      </c>
      <c r="F1440" s="135"/>
    </row>
    <row r="1441" spans="2:6" x14ac:dyDescent="0.35">
      <c r="B1441" s="174" t="s">
        <v>2006</v>
      </c>
      <c r="C1441" s="150" t="s">
        <v>2032</v>
      </c>
      <c r="D1441" s="168" t="s">
        <v>1999</v>
      </c>
      <c r="E1441" s="150" t="s">
        <v>137</v>
      </c>
      <c r="F1441" s="135"/>
    </row>
    <row r="1442" spans="2:6" x14ac:dyDescent="0.35">
      <c r="B1442" s="174" t="s">
        <v>2006</v>
      </c>
      <c r="C1442" s="150" t="s">
        <v>2033</v>
      </c>
      <c r="D1442" s="168" t="s">
        <v>2034</v>
      </c>
      <c r="E1442" s="150" t="s">
        <v>137</v>
      </c>
      <c r="F1442" s="135"/>
    </row>
    <row r="1443" spans="2:6" x14ac:dyDescent="0.35">
      <c r="B1443" s="174" t="s">
        <v>2006</v>
      </c>
      <c r="C1443" s="150" t="s">
        <v>2035</v>
      </c>
      <c r="D1443" s="168" t="s">
        <v>1895</v>
      </c>
      <c r="E1443" s="150" t="s">
        <v>137</v>
      </c>
      <c r="F1443" s="135"/>
    </row>
    <row r="1444" spans="2:6" x14ac:dyDescent="0.35">
      <c r="B1444" s="174" t="s">
        <v>2006</v>
      </c>
      <c r="C1444" s="150" t="s">
        <v>2036</v>
      </c>
      <c r="D1444" s="168" t="s">
        <v>2037</v>
      </c>
      <c r="E1444" s="150" t="s">
        <v>137</v>
      </c>
      <c r="F1444" s="135"/>
    </row>
    <row r="1445" spans="2:6" x14ac:dyDescent="0.35">
      <c r="B1445" s="174" t="s">
        <v>2006</v>
      </c>
      <c r="C1445" s="150" t="s">
        <v>2038</v>
      </c>
      <c r="D1445" s="168" t="s">
        <v>1935</v>
      </c>
      <c r="E1445" s="150" t="s">
        <v>137</v>
      </c>
      <c r="F1445" s="135"/>
    </row>
    <row r="1446" spans="2:6" x14ac:dyDescent="0.35">
      <c r="B1446" s="174" t="s">
        <v>2006</v>
      </c>
      <c r="C1446" s="150" t="s">
        <v>2039</v>
      </c>
      <c r="D1446" s="168" t="s">
        <v>1955</v>
      </c>
      <c r="E1446" s="150" t="s">
        <v>137</v>
      </c>
      <c r="F1446" s="135"/>
    </row>
    <row r="1447" spans="2:6" x14ac:dyDescent="0.35">
      <c r="B1447" s="174" t="s">
        <v>2006</v>
      </c>
      <c r="C1447" s="150" t="s">
        <v>2040</v>
      </c>
      <c r="D1447" s="168" t="s">
        <v>2041</v>
      </c>
      <c r="E1447" s="150" t="s">
        <v>137</v>
      </c>
      <c r="F1447" s="135"/>
    </row>
    <row r="1448" spans="2:6" x14ac:dyDescent="0.35">
      <c r="B1448" s="174" t="s">
        <v>2006</v>
      </c>
      <c r="C1448" s="150" t="s">
        <v>2042</v>
      </c>
      <c r="D1448" s="168" t="s">
        <v>2043</v>
      </c>
      <c r="E1448" s="150" t="s">
        <v>137</v>
      </c>
      <c r="F1448" s="135"/>
    </row>
    <row r="1449" spans="2:6" x14ac:dyDescent="0.35">
      <c r="B1449" s="174" t="s">
        <v>2006</v>
      </c>
      <c r="C1449" s="150" t="s">
        <v>2044</v>
      </c>
      <c r="D1449" s="168" t="s">
        <v>2045</v>
      </c>
      <c r="E1449" s="150" t="s">
        <v>137</v>
      </c>
      <c r="F1449" s="135"/>
    </row>
    <row r="1450" spans="2:6" x14ac:dyDescent="0.35">
      <c r="B1450" s="174" t="s">
        <v>2006</v>
      </c>
      <c r="C1450" s="150" t="s">
        <v>2046</v>
      </c>
      <c r="D1450" s="168" t="s">
        <v>1897</v>
      </c>
      <c r="E1450" s="150" t="s">
        <v>137</v>
      </c>
      <c r="F1450" s="135"/>
    </row>
    <row r="1451" spans="2:6" x14ac:dyDescent="0.35">
      <c r="B1451" s="174" t="s">
        <v>2006</v>
      </c>
      <c r="C1451" s="150" t="s">
        <v>2047</v>
      </c>
      <c r="D1451" s="168" t="s">
        <v>1924</v>
      </c>
      <c r="E1451" s="150" t="s">
        <v>137</v>
      </c>
      <c r="F1451" s="135"/>
    </row>
    <row r="1452" spans="2:6" x14ac:dyDescent="0.35">
      <c r="B1452" s="174" t="s">
        <v>2006</v>
      </c>
      <c r="C1452" s="150" t="s">
        <v>2048</v>
      </c>
      <c r="D1452" s="168" t="s">
        <v>1937</v>
      </c>
      <c r="E1452" s="150" t="s">
        <v>137</v>
      </c>
      <c r="F1452" s="135"/>
    </row>
    <row r="1453" spans="2:6" x14ac:dyDescent="0.35">
      <c r="B1453" s="174" t="s">
        <v>2006</v>
      </c>
      <c r="C1453" s="150" t="s">
        <v>2049</v>
      </c>
      <c r="D1453" s="168" t="s">
        <v>2050</v>
      </c>
      <c r="E1453" s="150" t="s">
        <v>137</v>
      </c>
      <c r="F1453" s="135"/>
    </row>
    <row r="1454" spans="2:6" x14ac:dyDescent="0.35">
      <c r="B1454" s="174" t="s">
        <v>2006</v>
      </c>
      <c r="C1454" s="150" t="s">
        <v>2051</v>
      </c>
      <c r="D1454" s="168" t="s">
        <v>2052</v>
      </c>
      <c r="E1454" s="150" t="s">
        <v>137</v>
      </c>
      <c r="F1454" s="135"/>
    </row>
    <row r="1455" spans="2:6" x14ac:dyDescent="0.35">
      <c r="B1455" s="174" t="s">
        <v>2006</v>
      </c>
      <c r="C1455" s="150" t="s">
        <v>2053</v>
      </c>
      <c r="D1455" s="168" t="s">
        <v>2003</v>
      </c>
      <c r="E1455" s="150" t="s">
        <v>137</v>
      </c>
      <c r="F1455" s="135"/>
    </row>
    <row r="1456" spans="2:6" x14ac:dyDescent="0.35">
      <c r="B1456" s="174" t="s">
        <v>2006</v>
      </c>
      <c r="C1456" s="150" t="s">
        <v>2054</v>
      </c>
      <c r="D1456" s="168" t="s">
        <v>1862</v>
      </c>
      <c r="E1456" s="150" t="s">
        <v>137</v>
      </c>
      <c r="F1456" s="135"/>
    </row>
    <row r="1457" spans="2:6" x14ac:dyDescent="0.35">
      <c r="B1457" s="174" t="s">
        <v>2006</v>
      </c>
      <c r="C1457" s="150" t="s">
        <v>2055</v>
      </c>
      <c r="D1457" s="168" t="s">
        <v>1899</v>
      </c>
      <c r="E1457" s="150" t="s">
        <v>137</v>
      </c>
      <c r="F1457" s="135"/>
    </row>
    <row r="1458" spans="2:6" x14ac:dyDescent="0.35">
      <c r="B1458" s="174" t="s">
        <v>2006</v>
      </c>
      <c r="C1458" s="150" t="s">
        <v>2056</v>
      </c>
      <c r="D1458" s="168" t="s">
        <v>2057</v>
      </c>
      <c r="E1458" s="150" t="s">
        <v>137</v>
      </c>
      <c r="F1458" s="135"/>
    </row>
    <row r="1459" spans="2:6" x14ac:dyDescent="0.35">
      <c r="B1459" s="174" t="s">
        <v>2006</v>
      </c>
      <c r="C1459" s="150" t="s">
        <v>2058</v>
      </c>
      <c r="D1459" s="168" t="s">
        <v>1939</v>
      </c>
      <c r="E1459" s="150" t="s">
        <v>137</v>
      </c>
      <c r="F1459" s="135"/>
    </row>
    <row r="1460" spans="2:6" x14ac:dyDescent="0.35">
      <c r="B1460" s="174" t="s">
        <v>2006</v>
      </c>
      <c r="C1460" s="150" t="s">
        <v>2059</v>
      </c>
      <c r="D1460" s="168" t="s">
        <v>1959</v>
      </c>
      <c r="E1460" s="150" t="s">
        <v>137</v>
      </c>
      <c r="F1460" s="135"/>
    </row>
    <row r="1461" spans="2:6" x14ac:dyDescent="0.35">
      <c r="B1461" s="174" t="s">
        <v>2006</v>
      </c>
      <c r="C1461" s="150" t="s">
        <v>2060</v>
      </c>
      <c r="D1461" s="168" t="s">
        <v>1980</v>
      </c>
      <c r="E1461" s="150" t="s">
        <v>137</v>
      </c>
      <c r="F1461" s="135"/>
    </row>
    <row r="1462" spans="2:6" x14ac:dyDescent="0.35">
      <c r="B1462" s="174" t="s">
        <v>2006</v>
      </c>
      <c r="C1462" s="150" t="s">
        <v>2061</v>
      </c>
      <c r="D1462" s="168" t="s">
        <v>2005</v>
      </c>
      <c r="E1462" s="150" t="s">
        <v>137</v>
      </c>
      <c r="F1462" s="135"/>
    </row>
    <row r="1463" spans="2:6" x14ac:dyDescent="0.35">
      <c r="B1463" s="174" t="s">
        <v>2006</v>
      </c>
      <c r="C1463" s="150" t="s">
        <v>2062</v>
      </c>
      <c r="D1463" s="168" t="s">
        <v>2063</v>
      </c>
      <c r="E1463" s="150" t="s">
        <v>137</v>
      </c>
      <c r="F1463" s="135"/>
    </row>
    <row r="1464" spans="2:6" x14ac:dyDescent="0.35">
      <c r="B1464" s="174" t="s">
        <v>2006</v>
      </c>
      <c r="C1464" s="150" t="s">
        <v>2064</v>
      </c>
      <c r="D1464" s="168" t="s">
        <v>1901</v>
      </c>
      <c r="E1464" s="150" t="s">
        <v>137</v>
      </c>
      <c r="F1464" s="135"/>
    </row>
    <row r="1465" spans="2:6" x14ac:dyDescent="0.35">
      <c r="B1465" s="174" t="s">
        <v>2006</v>
      </c>
      <c r="C1465" s="150" t="s">
        <v>2065</v>
      </c>
      <c r="D1465" s="168" t="s">
        <v>1937</v>
      </c>
      <c r="E1465" s="150" t="s">
        <v>137</v>
      </c>
      <c r="F1465" s="135"/>
    </row>
    <row r="1466" spans="2:6" x14ac:dyDescent="0.35">
      <c r="B1466" s="174" t="s">
        <v>2006</v>
      </c>
      <c r="C1466" s="150" t="s">
        <v>2066</v>
      </c>
      <c r="D1466" s="168" t="s">
        <v>2067</v>
      </c>
      <c r="E1466" s="150" t="s">
        <v>137</v>
      </c>
      <c r="F1466" s="135"/>
    </row>
    <row r="1467" spans="2:6" x14ac:dyDescent="0.35">
      <c r="B1467" s="174" t="s">
        <v>2006</v>
      </c>
      <c r="C1467" s="150" t="s">
        <v>2068</v>
      </c>
      <c r="D1467" s="168" t="s">
        <v>2069</v>
      </c>
      <c r="E1467" s="150" t="s">
        <v>137</v>
      </c>
      <c r="F1467" s="135"/>
    </row>
    <row r="1468" spans="2:6" x14ac:dyDescent="0.35">
      <c r="B1468" s="174" t="s">
        <v>2006</v>
      </c>
      <c r="C1468" s="150" t="s">
        <v>2070</v>
      </c>
      <c r="D1468" s="168" t="s">
        <v>1982</v>
      </c>
      <c r="E1468" s="150" t="s">
        <v>137</v>
      </c>
      <c r="F1468" s="135"/>
    </row>
    <row r="1469" spans="2:6" x14ac:dyDescent="0.35">
      <c r="B1469" s="174" t="s">
        <v>2006</v>
      </c>
      <c r="C1469" s="150" t="s">
        <v>2071</v>
      </c>
      <c r="D1469" s="168" t="s">
        <v>2072</v>
      </c>
      <c r="E1469" s="150" t="s">
        <v>137</v>
      </c>
      <c r="F1469" s="135"/>
    </row>
    <row r="1470" spans="2:6" x14ac:dyDescent="0.35">
      <c r="B1470" s="174" t="s">
        <v>2006</v>
      </c>
      <c r="C1470" s="150" t="s">
        <v>2073</v>
      </c>
      <c r="D1470" s="168" t="s">
        <v>2074</v>
      </c>
      <c r="E1470" s="150" t="s">
        <v>137</v>
      </c>
      <c r="F1470" s="135"/>
    </row>
    <row r="1471" spans="2:6" x14ac:dyDescent="0.35">
      <c r="B1471" s="174" t="s">
        <v>2006</v>
      </c>
      <c r="C1471" s="150" t="s">
        <v>2075</v>
      </c>
      <c r="D1471" s="168" t="s">
        <v>2076</v>
      </c>
      <c r="E1471" s="150" t="s">
        <v>137</v>
      </c>
      <c r="F1471" s="135"/>
    </row>
    <row r="1472" spans="2:6" x14ac:dyDescent="0.35">
      <c r="B1472" s="174" t="s">
        <v>2006</v>
      </c>
      <c r="C1472" s="150" t="s">
        <v>2077</v>
      </c>
      <c r="D1472" s="168" t="s">
        <v>2078</v>
      </c>
      <c r="E1472" s="150" t="s">
        <v>137</v>
      </c>
      <c r="F1472" s="135"/>
    </row>
    <row r="1473" spans="2:6" x14ac:dyDescent="0.35">
      <c r="B1473" s="174" t="s">
        <v>2006</v>
      </c>
      <c r="C1473" s="150" t="s">
        <v>2079</v>
      </c>
      <c r="D1473" s="168" t="s">
        <v>1963</v>
      </c>
      <c r="E1473" s="150" t="s">
        <v>137</v>
      </c>
      <c r="F1473" s="135"/>
    </row>
    <row r="1474" spans="2:6" x14ac:dyDescent="0.35">
      <c r="B1474" s="174" t="s">
        <v>2006</v>
      </c>
      <c r="C1474" s="150" t="s">
        <v>2080</v>
      </c>
      <c r="D1474" s="168" t="s">
        <v>2081</v>
      </c>
      <c r="E1474" s="150" t="s">
        <v>137</v>
      </c>
      <c r="F1474" s="135"/>
    </row>
    <row r="1475" spans="2:6" x14ac:dyDescent="0.35">
      <c r="B1475" s="174" t="s">
        <v>2006</v>
      </c>
      <c r="C1475" s="150" t="s">
        <v>2082</v>
      </c>
      <c r="D1475" s="168" t="s">
        <v>1868</v>
      </c>
      <c r="E1475" s="150" t="s">
        <v>137</v>
      </c>
      <c r="F1475" s="135"/>
    </row>
    <row r="1476" spans="2:6" x14ac:dyDescent="0.35">
      <c r="B1476" s="174" t="s">
        <v>2006</v>
      </c>
      <c r="C1476" s="150" t="s">
        <v>2083</v>
      </c>
      <c r="D1476" s="168" t="s">
        <v>1905</v>
      </c>
      <c r="E1476" s="150" t="s">
        <v>137</v>
      </c>
      <c r="F1476" s="135"/>
    </row>
    <row r="1477" spans="2:6" x14ac:dyDescent="0.35">
      <c r="B1477" s="174" t="s">
        <v>2006</v>
      </c>
      <c r="C1477" s="150" t="s">
        <v>2084</v>
      </c>
      <c r="D1477" s="168" t="s">
        <v>1945</v>
      </c>
      <c r="E1477" s="150" t="s">
        <v>137</v>
      </c>
      <c r="F1477" s="135"/>
    </row>
    <row r="1478" spans="2:6" x14ac:dyDescent="0.35">
      <c r="B1478" s="174" t="s">
        <v>2006</v>
      </c>
      <c r="C1478" s="150" t="s">
        <v>2085</v>
      </c>
      <c r="D1478" s="168" t="s">
        <v>2086</v>
      </c>
      <c r="E1478" s="150" t="s">
        <v>137</v>
      </c>
      <c r="F1478" s="135"/>
    </row>
    <row r="1479" spans="2:6" x14ac:dyDescent="0.35">
      <c r="B1479" s="174" t="s">
        <v>2006</v>
      </c>
      <c r="C1479" s="150" t="s">
        <v>2087</v>
      </c>
      <c r="D1479" s="168" t="s">
        <v>1986</v>
      </c>
      <c r="E1479" s="150" t="s">
        <v>137</v>
      </c>
      <c r="F1479" s="135"/>
    </row>
    <row r="1480" spans="2:6" x14ac:dyDescent="0.35">
      <c r="B1480" s="174" t="s">
        <v>2006</v>
      </c>
      <c r="C1480" s="150" t="s">
        <v>2088</v>
      </c>
      <c r="D1480" s="168" t="s">
        <v>1870</v>
      </c>
      <c r="E1480" s="150" t="s">
        <v>137</v>
      </c>
      <c r="F1480" s="135"/>
    </row>
    <row r="1481" spans="2:6" x14ac:dyDescent="0.35">
      <c r="B1481" s="174" t="s">
        <v>2006</v>
      </c>
      <c r="C1481" s="150" t="s">
        <v>2089</v>
      </c>
      <c r="D1481" s="168" t="s">
        <v>2090</v>
      </c>
      <c r="E1481" s="150" t="s">
        <v>137</v>
      </c>
      <c r="F1481" s="135"/>
    </row>
    <row r="1482" spans="2:6" x14ac:dyDescent="0.35">
      <c r="B1482" s="174" t="s">
        <v>2006</v>
      </c>
      <c r="C1482" s="150" t="s">
        <v>2091</v>
      </c>
      <c r="D1482" s="168" t="s">
        <v>2092</v>
      </c>
      <c r="E1482" s="150" t="s">
        <v>137</v>
      </c>
      <c r="F1482" s="135"/>
    </row>
    <row r="1483" spans="2:6" x14ac:dyDescent="0.35">
      <c r="B1483" s="174" t="s">
        <v>2006</v>
      </c>
      <c r="C1483" s="150" t="s">
        <v>2093</v>
      </c>
      <c r="D1483" s="168" t="s">
        <v>1967</v>
      </c>
      <c r="E1483" s="150" t="s">
        <v>137</v>
      </c>
      <c r="F1483" s="135"/>
    </row>
    <row r="1484" spans="2:6" x14ac:dyDescent="0.35">
      <c r="B1484" s="174" t="s">
        <v>2006</v>
      </c>
      <c r="C1484" s="150" t="s">
        <v>2094</v>
      </c>
      <c r="D1484" s="168" t="s">
        <v>2095</v>
      </c>
      <c r="E1484" s="150" t="s">
        <v>137</v>
      </c>
      <c r="F1484" s="135"/>
    </row>
    <row r="1485" spans="2:6" x14ac:dyDescent="0.35">
      <c r="B1485" s="174" t="s">
        <v>2006</v>
      </c>
      <c r="C1485" s="150" t="s">
        <v>2096</v>
      </c>
      <c r="D1485" s="168" t="s">
        <v>1939</v>
      </c>
      <c r="E1485" s="150" t="s">
        <v>137</v>
      </c>
      <c r="F1485" s="135"/>
    </row>
    <row r="1486" spans="2:6" x14ac:dyDescent="0.35">
      <c r="B1486" s="174" t="s">
        <v>2006</v>
      </c>
      <c r="C1486" s="150" t="s">
        <v>2097</v>
      </c>
      <c r="D1486" s="168" t="s">
        <v>1909</v>
      </c>
      <c r="E1486" s="150" t="s">
        <v>137</v>
      </c>
      <c r="F1486" s="135"/>
    </row>
    <row r="1487" spans="2:6" x14ac:dyDescent="0.35">
      <c r="B1487" s="174" t="s">
        <v>2006</v>
      </c>
      <c r="C1487" s="150" t="s">
        <v>2098</v>
      </c>
      <c r="D1487" s="168" t="s">
        <v>1969</v>
      </c>
      <c r="E1487" s="150" t="s">
        <v>137</v>
      </c>
      <c r="F1487" s="135"/>
    </row>
    <row r="1488" spans="2:6" x14ac:dyDescent="0.35">
      <c r="B1488" s="174" t="s">
        <v>2006</v>
      </c>
      <c r="C1488" s="150" t="s">
        <v>2099</v>
      </c>
      <c r="D1488" s="168" t="s">
        <v>2100</v>
      </c>
      <c r="E1488" s="150" t="s">
        <v>137</v>
      </c>
      <c r="F1488" s="135"/>
    </row>
    <row r="1489" spans="2:6" x14ac:dyDescent="0.35">
      <c r="B1489" s="174" t="s">
        <v>2006</v>
      </c>
      <c r="C1489" s="150" t="s">
        <v>2101</v>
      </c>
      <c r="D1489" s="168" t="s">
        <v>2102</v>
      </c>
      <c r="E1489" s="150" t="s">
        <v>137</v>
      </c>
      <c r="F1489" s="135"/>
    </row>
    <row r="1490" spans="2:6" x14ac:dyDescent="0.35">
      <c r="B1490" s="174" t="s">
        <v>2006</v>
      </c>
      <c r="C1490" s="150" t="s">
        <v>2103</v>
      </c>
      <c r="D1490" s="168" t="s">
        <v>2104</v>
      </c>
      <c r="E1490" s="150" t="s">
        <v>137</v>
      </c>
      <c r="F1490" s="135"/>
    </row>
    <row r="1491" spans="2:6" x14ac:dyDescent="0.35">
      <c r="B1491" s="174" t="s">
        <v>2006</v>
      </c>
      <c r="C1491" s="150" t="s">
        <v>2105</v>
      </c>
      <c r="D1491" s="168" t="s">
        <v>2106</v>
      </c>
      <c r="E1491" s="150" t="s">
        <v>137</v>
      </c>
      <c r="F1491" s="135"/>
    </row>
    <row r="1492" spans="2:6" x14ac:dyDescent="0.35">
      <c r="B1492" s="174" t="s">
        <v>2006</v>
      </c>
      <c r="C1492" s="150" t="s">
        <v>2107</v>
      </c>
      <c r="D1492" s="168" t="s">
        <v>1913</v>
      </c>
      <c r="E1492" s="150" t="s">
        <v>137</v>
      </c>
      <c r="F1492" s="135"/>
    </row>
    <row r="1493" spans="2:6" x14ac:dyDescent="0.35">
      <c r="B1493" s="174" t="s">
        <v>2006</v>
      </c>
      <c r="C1493" s="150" t="s">
        <v>2108</v>
      </c>
      <c r="D1493" s="168" t="s">
        <v>2109</v>
      </c>
      <c r="E1493" s="150" t="s">
        <v>137</v>
      </c>
      <c r="F1493" s="135"/>
    </row>
    <row r="1494" spans="2:6" x14ac:dyDescent="0.35">
      <c r="B1494" s="174" t="s">
        <v>2006</v>
      </c>
      <c r="C1494" s="150" t="s">
        <v>2110</v>
      </c>
      <c r="D1494" s="168" t="s">
        <v>1915</v>
      </c>
      <c r="E1494" s="150" t="s">
        <v>137</v>
      </c>
      <c r="F1494" s="135"/>
    </row>
    <row r="1495" spans="2:6" x14ac:dyDescent="0.35">
      <c r="B1495" s="174" t="s">
        <v>2006</v>
      </c>
      <c r="C1495" s="150" t="s">
        <v>2111</v>
      </c>
      <c r="D1495" s="168" t="s">
        <v>2074</v>
      </c>
      <c r="E1495" s="150" t="s">
        <v>137</v>
      </c>
      <c r="F1495" s="135"/>
    </row>
    <row r="1496" spans="2:6" x14ac:dyDescent="0.35">
      <c r="B1496" s="174" t="s">
        <v>2006</v>
      </c>
      <c r="C1496" s="150" t="s">
        <v>2112</v>
      </c>
      <c r="D1496" s="168" t="s">
        <v>1937</v>
      </c>
      <c r="E1496" s="150" t="s">
        <v>137</v>
      </c>
      <c r="F1496" s="135"/>
    </row>
    <row r="1497" spans="2:6" x14ac:dyDescent="0.35">
      <c r="B1497" s="174" t="s">
        <v>2006</v>
      </c>
      <c r="C1497" s="150" t="s">
        <v>2113</v>
      </c>
      <c r="D1497" s="168" t="s">
        <v>1945</v>
      </c>
      <c r="E1497" s="150" t="s">
        <v>137</v>
      </c>
      <c r="F1497" s="135"/>
    </row>
    <row r="1498" spans="2:6" x14ac:dyDescent="0.35">
      <c r="B1498" s="174" t="s">
        <v>2006</v>
      </c>
      <c r="C1498" s="150" t="s">
        <v>2114</v>
      </c>
      <c r="D1498" s="168" t="s">
        <v>2115</v>
      </c>
      <c r="E1498" s="150" t="s">
        <v>137</v>
      </c>
      <c r="F1498" s="135"/>
    </row>
    <row r="1499" spans="2:6" x14ac:dyDescent="0.35">
      <c r="B1499" s="174" t="s">
        <v>2006</v>
      </c>
      <c r="C1499" s="150" t="s">
        <v>2116</v>
      </c>
      <c r="D1499" s="168" t="s">
        <v>2117</v>
      </c>
      <c r="E1499" s="150" t="s">
        <v>137</v>
      </c>
      <c r="F1499" s="135"/>
    </row>
    <row r="1500" spans="2:6" x14ac:dyDescent="0.35">
      <c r="B1500" s="174" t="s">
        <v>2006</v>
      </c>
      <c r="C1500" s="150" t="s">
        <v>2118</v>
      </c>
      <c r="D1500" s="168" t="s">
        <v>1886</v>
      </c>
      <c r="E1500" s="150" t="s">
        <v>137</v>
      </c>
      <c r="F1500" s="135"/>
    </row>
    <row r="1501" spans="2:6" x14ac:dyDescent="0.35">
      <c r="B1501" s="174" t="s">
        <v>2006</v>
      </c>
      <c r="C1501" s="150" t="s">
        <v>2119</v>
      </c>
      <c r="D1501" s="168" t="s">
        <v>2120</v>
      </c>
      <c r="E1501" s="150" t="s">
        <v>137</v>
      </c>
      <c r="F1501" s="135"/>
    </row>
    <row r="1502" spans="2:6" x14ac:dyDescent="0.35">
      <c r="B1502" s="174" t="s">
        <v>2006</v>
      </c>
      <c r="C1502" s="150" t="s">
        <v>2121</v>
      </c>
      <c r="D1502" s="168" t="s">
        <v>1945</v>
      </c>
      <c r="E1502" s="150" t="s">
        <v>137</v>
      </c>
      <c r="F1502" s="135"/>
    </row>
    <row r="1503" spans="2:6" x14ac:dyDescent="0.35">
      <c r="B1503" s="174" t="s">
        <v>2006</v>
      </c>
      <c r="C1503" s="150" t="s">
        <v>2122</v>
      </c>
      <c r="D1503" s="168" t="s">
        <v>2123</v>
      </c>
      <c r="E1503" s="150" t="s">
        <v>137</v>
      </c>
      <c r="F1503" s="135"/>
    </row>
    <row r="1504" spans="2:6" x14ac:dyDescent="0.35">
      <c r="B1504" s="174" t="s">
        <v>2006</v>
      </c>
      <c r="C1504" s="150" t="s">
        <v>2124</v>
      </c>
      <c r="D1504" s="168" t="s">
        <v>1845</v>
      </c>
      <c r="E1504" s="150" t="s">
        <v>137</v>
      </c>
      <c r="F1504" s="135"/>
    </row>
    <row r="1505" spans="2:6" x14ac:dyDescent="0.35">
      <c r="B1505" s="174" t="s">
        <v>2006</v>
      </c>
      <c r="C1505" s="150" t="s">
        <v>2125</v>
      </c>
      <c r="D1505" s="168" t="s">
        <v>2126</v>
      </c>
      <c r="E1505" s="150" t="s">
        <v>137</v>
      </c>
      <c r="F1505" s="135"/>
    </row>
    <row r="1506" spans="2:6" x14ac:dyDescent="0.35">
      <c r="B1506" s="174" t="s">
        <v>2006</v>
      </c>
      <c r="C1506" s="150" t="s">
        <v>2127</v>
      </c>
      <c r="D1506" s="168" t="s">
        <v>2128</v>
      </c>
      <c r="E1506" s="150" t="s">
        <v>137</v>
      </c>
      <c r="F1506" s="135"/>
    </row>
    <row r="1507" spans="2:6" x14ac:dyDescent="0.35">
      <c r="B1507" s="174" t="s">
        <v>2006</v>
      </c>
      <c r="C1507" s="150" t="s">
        <v>2129</v>
      </c>
      <c r="D1507" s="168" t="s">
        <v>2130</v>
      </c>
      <c r="E1507" s="150" t="s">
        <v>137</v>
      </c>
      <c r="F1507" s="135"/>
    </row>
    <row r="1508" spans="2:6" x14ac:dyDescent="0.35">
      <c r="B1508" s="174" t="s">
        <v>2006</v>
      </c>
      <c r="C1508" s="150" t="s">
        <v>2131</v>
      </c>
      <c r="D1508" s="168" t="s">
        <v>2132</v>
      </c>
      <c r="E1508" s="150" t="s">
        <v>137</v>
      </c>
      <c r="F1508" s="135"/>
    </row>
    <row r="1509" spans="2:6" x14ac:dyDescent="0.35">
      <c r="B1509" s="174" t="s">
        <v>2006</v>
      </c>
      <c r="C1509" s="150" t="s">
        <v>2133</v>
      </c>
      <c r="D1509" s="168" t="s">
        <v>2134</v>
      </c>
      <c r="E1509" s="150" t="s">
        <v>137</v>
      </c>
      <c r="F1509" s="135"/>
    </row>
    <row r="1510" spans="2:6" x14ac:dyDescent="0.35">
      <c r="B1510" s="174" t="s">
        <v>2006</v>
      </c>
      <c r="C1510" s="150" t="s">
        <v>2135</v>
      </c>
      <c r="D1510" s="168" t="s">
        <v>2067</v>
      </c>
      <c r="E1510" s="150" t="s">
        <v>137</v>
      </c>
      <c r="F1510" s="135"/>
    </row>
    <row r="1511" spans="2:6" x14ac:dyDescent="0.35">
      <c r="B1511" s="174" t="s">
        <v>2006</v>
      </c>
      <c r="C1511" s="150" t="s">
        <v>2136</v>
      </c>
      <c r="D1511" s="168" t="s">
        <v>2034</v>
      </c>
      <c r="E1511" s="150" t="s">
        <v>137</v>
      </c>
      <c r="F1511" s="135"/>
    </row>
    <row r="1512" spans="2:6" x14ac:dyDescent="0.35">
      <c r="B1512" s="174" t="s">
        <v>2006</v>
      </c>
      <c r="C1512" s="150" t="s">
        <v>2137</v>
      </c>
      <c r="D1512" s="168" t="s">
        <v>2034</v>
      </c>
      <c r="E1512" s="150" t="s">
        <v>137</v>
      </c>
      <c r="F1512" s="135"/>
    </row>
    <row r="1513" spans="2:6" x14ac:dyDescent="0.35">
      <c r="B1513" s="174" t="s">
        <v>2006</v>
      </c>
      <c r="C1513" s="150" t="s">
        <v>2138</v>
      </c>
      <c r="D1513" s="168" t="s">
        <v>2074</v>
      </c>
      <c r="E1513" s="150" t="s">
        <v>137</v>
      </c>
      <c r="F1513" s="135"/>
    </row>
    <row r="1514" spans="2:6" x14ac:dyDescent="0.35">
      <c r="B1514" s="174" t="s">
        <v>2006</v>
      </c>
      <c r="C1514" s="150" t="s">
        <v>2139</v>
      </c>
      <c r="D1514" s="168" t="s">
        <v>2140</v>
      </c>
      <c r="E1514" s="150" t="s">
        <v>137</v>
      </c>
      <c r="F1514" s="135"/>
    </row>
    <row r="1515" spans="2:6" x14ac:dyDescent="0.35">
      <c r="B1515" s="174" t="s">
        <v>2006</v>
      </c>
      <c r="C1515" s="150" t="s">
        <v>2141</v>
      </c>
      <c r="D1515" s="168" t="s">
        <v>2142</v>
      </c>
      <c r="E1515" s="150" t="s">
        <v>137</v>
      </c>
      <c r="F1515" s="135"/>
    </row>
    <row r="1516" spans="2:6" x14ac:dyDescent="0.35">
      <c r="B1516" s="174" t="s">
        <v>2006</v>
      </c>
      <c r="C1516" s="150" t="s">
        <v>2143</v>
      </c>
      <c r="D1516" s="168" t="s">
        <v>1922</v>
      </c>
      <c r="E1516" s="150" t="s">
        <v>137</v>
      </c>
      <c r="F1516" s="135"/>
    </row>
    <row r="1517" spans="2:6" x14ac:dyDescent="0.35">
      <c r="B1517" s="174" t="s">
        <v>2006</v>
      </c>
      <c r="C1517" s="150" t="s">
        <v>2144</v>
      </c>
      <c r="D1517" s="168" t="s">
        <v>2145</v>
      </c>
      <c r="E1517" s="150" t="s">
        <v>137</v>
      </c>
      <c r="F1517" s="135"/>
    </row>
    <row r="1518" spans="2:6" x14ac:dyDescent="0.35">
      <c r="B1518" s="174" t="s">
        <v>2006</v>
      </c>
      <c r="C1518" s="150" t="s">
        <v>2146</v>
      </c>
      <c r="D1518" s="168" t="s">
        <v>1939</v>
      </c>
      <c r="E1518" s="150" t="s">
        <v>137</v>
      </c>
      <c r="F1518" s="135"/>
    </row>
    <row r="1519" spans="2:6" x14ac:dyDescent="0.35">
      <c r="B1519" s="174" t="s">
        <v>2006</v>
      </c>
      <c r="C1519" s="150" t="s">
        <v>2147</v>
      </c>
      <c r="D1519" s="168" t="s">
        <v>2148</v>
      </c>
      <c r="E1519" s="150" t="s">
        <v>137</v>
      </c>
      <c r="F1519" s="135"/>
    </row>
    <row r="1520" spans="2:6" x14ac:dyDescent="0.35">
      <c r="B1520" s="174" t="s">
        <v>2006</v>
      </c>
      <c r="C1520" s="150" t="s">
        <v>2149</v>
      </c>
      <c r="D1520" s="168" t="s">
        <v>2109</v>
      </c>
      <c r="E1520" s="150" t="s">
        <v>137</v>
      </c>
      <c r="F1520" s="135"/>
    </row>
    <row r="1521" spans="2:6" x14ac:dyDescent="0.35">
      <c r="B1521" s="174" t="s">
        <v>2006</v>
      </c>
      <c r="C1521" s="150" t="s">
        <v>2150</v>
      </c>
      <c r="D1521" s="168" t="s">
        <v>2151</v>
      </c>
      <c r="E1521" s="150" t="s">
        <v>137</v>
      </c>
      <c r="F1521" s="135"/>
    </row>
    <row r="1522" spans="2:6" x14ac:dyDescent="0.35">
      <c r="B1522" s="174" t="s">
        <v>2006</v>
      </c>
      <c r="C1522" s="150" t="s">
        <v>2152</v>
      </c>
      <c r="D1522" s="168" t="s">
        <v>2153</v>
      </c>
      <c r="E1522" s="150" t="s">
        <v>137</v>
      </c>
      <c r="F1522" s="135"/>
    </row>
    <row r="1523" spans="2:6" x14ac:dyDescent="0.35">
      <c r="B1523" s="174" t="s">
        <v>2006</v>
      </c>
      <c r="C1523" s="150" t="s">
        <v>2154</v>
      </c>
      <c r="D1523" s="168" t="s">
        <v>2155</v>
      </c>
      <c r="E1523" s="150" t="s">
        <v>137</v>
      </c>
      <c r="F1523" s="135"/>
    </row>
    <row r="1524" spans="2:6" x14ac:dyDescent="0.35">
      <c r="B1524" s="174" t="s">
        <v>2006</v>
      </c>
      <c r="C1524" s="150" t="s">
        <v>2156</v>
      </c>
      <c r="D1524" s="168" t="s">
        <v>2157</v>
      </c>
      <c r="E1524" s="150" t="s">
        <v>137</v>
      </c>
      <c r="F1524" s="135"/>
    </row>
    <row r="1525" spans="2:6" x14ac:dyDescent="0.35">
      <c r="B1525" s="174" t="s">
        <v>2006</v>
      </c>
      <c r="C1525" s="150" t="s">
        <v>2158</v>
      </c>
      <c r="D1525" s="168" t="s">
        <v>2159</v>
      </c>
      <c r="E1525" s="150" t="s">
        <v>137</v>
      </c>
      <c r="F1525" s="135"/>
    </row>
    <row r="1526" spans="2:6" x14ac:dyDescent="0.35">
      <c r="B1526" s="174" t="s">
        <v>2006</v>
      </c>
      <c r="C1526" s="150" t="s">
        <v>2160</v>
      </c>
      <c r="D1526" s="168" t="s">
        <v>2161</v>
      </c>
      <c r="E1526" s="150" t="s">
        <v>137</v>
      </c>
      <c r="F1526" s="135"/>
    </row>
    <row r="1527" spans="2:6" x14ac:dyDescent="0.35">
      <c r="B1527" s="174" t="s">
        <v>2006</v>
      </c>
      <c r="C1527" s="150" t="s">
        <v>2162</v>
      </c>
      <c r="D1527" s="168" t="s">
        <v>2074</v>
      </c>
      <c r="E1527" s="150" t="s">
        <v>137</v>
      </c>
      <c r="F1527" s="135"/>
    </row>
    <row r="1528" spans="2:6" x14ac:dyDescent="0.35">
      <c r="B1528" s="174" t="s">
        <v>2006</v>
      </c>
      <c r="C1528" s="150" t="s">
        <v>2163</v>
      </c>
      <c r="D1528" s="168" t="s">
        <v>2164</v>
      </c>
      <c r="E1528" s="150" t="s">
        <v>137</v>
      </c>
      <c r="F1528" s="135"/>
    </row>
    <row r="1529" spans="2:6" x14ac:dyDescent="0.35">
      <c r="B1529" s="174" t="s">
        <v>2006</v>
      </c>
      <c r="C1529" s="150" t="s">
        <v>2165</v>
      </c>
      <c r="D1529" s="168" t="s">
        <v>1921</v>
      </c>
      <c r="E1529" s="150" t="s">
        <v>137</v>
      </c>
      <c r="F1529" s="135"/>
    </row>
    <row r="1530" spans="2:6" x14ac:dyDescent="0.35">
      <c r="B1530" s="174" t="s">
        <v>2006</v>
      </c>
      <c r="C1530" s="150" t="s">
        <v>2166</v>
      </c>
      <c r="D1530" s="168" t="s">
        <v>2167</v>
      </c>
      <c r="E1530" s="150" t="s">
        <v>137</v>
      </c>
      <c r="F1530" s="135"/>
    </row>
    <row r="1531" spans="2:6" x14ac:dyDescent="0.35">
      <c r="B1531" s="174" t="s">
        <v>2006</v>
      </c>
      <c r="C1531" s="150" t="s">
        <v>2168</v>
      </c>
      <c r="D1531" s="168" t="s">
        <v>2169</v>
      </c>
      <c r="E1531" s="150" t="s">
        <v>137</v>
      </c>
      <c r="F1531" s="135"/>
    </row>
    <row r="1532" spans="2:6" x14ac:dyDescent="0.35">
      <c r="B1532" s="174" t="s">
        <v>2006</v>
      </c>
      <c r="C1532" s="150" t="s">
        <v>2170</v>
      </c>
      <c r="D1532" s="168" t="s">
        <v>2171</v>
      </c>
      <c r="E1532" s="150" t="s">
        <v>137</v>
      </c>
      <c r="F1532" s="135"/>
    </row>
    <row r="1533" spans="2:6" x14ac:dyDescent="0.35">
      <c r="B1533" s="174" t="s">
        <v>2006</v>
      </c>
      <c r="C1533" s="150" t="s">
        <v>2172</v>
      </c>
      <c r="D1533" s="168" t="s">
        <v>2173</v>
      </c>
      <c r="E1533" s="150" t="s">
        <v>137</v>
      </c>
      <c r="F1533" s="135"/>
    </row>
    <row r="1534" spans="2:6" x14ac:dyDescent="0.35">
      <c r="B1534" s="174" t="s">
        <v>2006</v>
      </c>
      <c r="C1534" s="150" t="s">
        <v>2174</v>
      </c>
      <c r="D1534" s="168" t="s">
        <v>2175</v>
      </c>
      <c r="E1534" s="150" t="s">
        <v>137</v>
      </c>
      <c r="F1534" s="135"/>
    </row>
    <row r="1535" spans="2:6" x14ac:dyDescent="0.35">
      <c r="B1535" s="174" t="s">
        <v>2006</v>
      </c>
      <c r="C1535" s="150" t="s">
        <v>2176</v>
      </c>
      <c r="D1535" s="168" t="s">
        <v>2177</v>
      </c>
      <c r="E1535" s="150" t="s">
        <v>137</v>
      </c>
      <c r="F1535" s="135"/>
    </row>
    <row r="1536" spans="2:6" x14ac:dyDescent="0.35">
      <c r="B1536" s="174" t="s">
        <v>2006</v>
      </c>
      <c r="C1536" s="150" t="s">
        <v>2178</v>
      </c>
      <c r="D1536" s="168" t="s">
        <v>2179</v>
      </c>
      <c r="E1536" s="150" t="s">
        <v>137</v>
      </c>
      <c r="F1536" s="135"/>
    </row>
    <row r="1537" spans="2:6" x14ac:dyDescent="0.35">
      <c r="B1537" s="174" t="s">
        <v>2006</v>
      </c>
      <c r="C1537" s="150" t="s">
        <v>2180</v>
      </c>
      <c r="D1537" s="168" t="s">
        <v>2181</v>
      </c>
      <c r="E1537" s="150" t="s">
        <v>137</v>
      </c>
      <c r="F1537" s="135"/>
    </row>
    <row r="1538" spans="2:6" x14ac:dyDescent="0.35">
      <c r="B1538" s="174" t="s">
        <v>2006</v>
      </c>
      <c r="C1538" s="150" t="s">
        <v>2182</v>
      </c>
      <c r="D1538" s="168" t="s">
        <v>2183</v>
      </c>
      <c r="E1538" s="150" t="s">
        <v>137</v>
      </c>
      <c r="F1538" s="135"/>
    </row>
    <row r="1539" spans="2:6" x14ac:dyDescent="0.35">
      <c r="B1539" s="174" t="s">
        <v>2006</v>
      </c>
      <c r="C1539" s="150" t="s">
        <v>2184</v>
      </c>
      <c r="D1539" s="168" t="s">
        <v>2145</v>
      </c>
      <c r="E1539" s="150" t="s">
        <v>137</v>
      </c>
      <c r="F1539" s="135"/>
    </row>
    <row r="1540" spans="2:6" x14ac:dyDescent="0.35">
      <c r="B1540" s="174" t="s">
        <v>2006</v>
      </c>
      <c r="C1540" s="150" t="s">
        <v>2185</v>
      </c>
      <c r="D1540" s="168" t="s">
        <v>2186</v>
      </c>
      <c r="E1540" s="150" t="s">
        <v>137</v>
      </c>
      <c r="F1540" s="135"/>
    </row>
    <row r="1541" spans="2:6" x14ac:dyDescent="0.35">
      <c r="B1541" s="174" t="s">
        <v>2006</v>
      </c>
      <c r="C1541" s="150" t="s">
        <v>2187</v>
      </c>
      <c r="D1541" s="168" t="s">
        <v>1845</v>
      </c>
      <c r="E1541" s="150" t="s">
        <v>137</v>
      </c>
      <c r="F1541" s="135"/>
    </row>
    <row r="1542" spans="2:6" x14ac:dyDescent="0.35">
      <c r="B1542" s="174" t="s">
        <v>2006</v>
      </c>
      <c r="C1542" s="150" t="s">
        <v>2188</v>
      </c>
      <c r="D1542" s="168" t="s">
        <v>2177</v>
      </c>
      <c r="E1542" s="150" t="s">
        <v>137</v>
      </c>
      <c r="F1542" s="135"/>
    </row>
    <row r="1543" spans="2:6" x14ac:dyDescent="0.35">
      <c r="B1543" s="174" t="s">
        <v>2006</v>
      </c>
      <c r="C1543" s="150" t="s">
        <v>2189</v>
      </c>
      <c r="D1543" s="168" t="s">
        <v>2190</v>
      </c>
      <c r="E1543" s="150" t="s">
        <v>137</v>
      </c>
      <c r="F1543" s="135"/>
    </row>
    <row r="1544" spans="2:6" x14ac:dyDescent="0.35">
      <c r="B1544" s="174" t="s">
        <v>2006</v>
      </c>
      <c r="C1544" s="150" t="s">
        <v>2191</v>
      </c>
      <c r="D1544" s="168" t="s">
        <v>2128</v>
      </c>
      <c r="E1544" s="150" t="s">
        <v>137</v>
      </c>
      <c r="F1544" s="135"/>
    </row>
    <row r="1545" spans="2:6" x14ac:dyDescent="0.35">
      <c r="B1545" s="174" t="s">
        <v>2006</v>
      </c>
      <c r="C1545" s="150" t="s">
        <v>2192</v>
      </c>
      <c r="D1545" s="168" t="s">
        <v>2193</v>
      </c>
      <c r="E1545" s="150" t="s">
        <v>137</v>
      </c>
      <c r="F1545" s="135"/>
    </row>
    <row r="1546" spans="2:6" x14ac:dyDescent="0.35">
      <c r="B1546" s="174" t="s">
        <v>2006</v>
      </c>
      <c r="C1546" s="150" t="s">
        <v>2194</v>
      </c>
      <c r="D1546" s="168" t="s">
        <v>2195</v>
      </c>
      <c r="E1546" s="150" t="s">
        <v>137</v>
      </c>
      <c r="F1546" s="135"/>
    </row>
    <row r="1547" spans="2:6" x14ac:dyDescent="0.35">
      <c r="B1547" s="174" t="s">
        <v>2006</v>
      </c>
      <c r="C1547" s="150" t="s">
        <v>2196</v>
      </c>
      <c r="D1547" s="168" t="s">
        <v>2197</v>
      </c>
      <c r="E1547" s="150" t="s">
        <v>137</v>
      </c>
      <c r="F1547" s="135"/>
    </row>
    <row r="1548" spans="2:6" x14ac:dyDescent="0.35">
      <c r="B1548" s="174" t="s">
        <v>2006</v>
      </c>
      <c r="C1548" s="150" t="s">
        <v>2198</v>
      </c>
      <c r="D1548" s="168" t="s">
        <v>2199</v>
      </c>
      <c r="E1548" s="150" t="s">
        <v>137</v>
      </c>
      <c r="F1548" s="135"/>
    </row>
    <row r="1549" spans="2:6" x14ac:dyDescent="0.35">
      <c r="B1549" s="174" t="s">
        <v>2006</v>
      </c>
      <c r="C1549" s="150" t="s">
        <v>2200</v>
      </c>
      <c r="D1549" s="168" t="s">
        <v>2201</v>
      </c>
      <c r="E1549" s="150" t="s">
        <v>137</v>
      </c>
      <c r="F1549" s="135"/>
    </row>
    <row r="1550" spans="2:6" x14ac:dyDescent="0.35">
      <c r="B1550" s="174" t="s">
        <v>2006</v>
      </c>
      <c r="C1550" s="150" t="s">
        <v>2202</v>
      </c>
      <c r="D1550" s="387" t="s">
        <v>2203</v>
      </c>
      <c r="E1550" s="150" t="s">
        <v>137</v>
      </c>
      <c r="F1550" s="135"/>
    </row>
    <row r="1551" spans="2:6" x14ac:dyDescent="0.35">
      <c r="B1551" s="174" t="s">
        <v>2006</v>
      </c>
      <c r="C1551" s="150" t="s">
        <v>2204</v>
      </c>
      <c r="D1551" s="168" t="s">
        <v>2205</v>
      </c>
      <c r="E1551" s="150" t="s">
        <v>137</v>
      </c>
      <c r="F1551" s="135"/>
    </row>
    <row r="1552" spans="2:6" x14ac:dyDescent="0.35">
      <c r="B1552" s="174" t="s">
        <v>2006</v>
      </c>
      <c r="C1552" s="150" t="s">
        <v>2206</v>
      </c>
      <c r="D1552" s="168" t="s">
        <v>2106</v>
      </c>
      <c r="E1552" s="150" t="s">
        <v>137</v>
      </c>
      <c r="F1552" s="135"/>
    </row>
    <row r="1553" spans="2:6" x14ac:dyDescent="0.35">
      <c r="B1553" s="174" t="s">
        <v>2006</v>
      </c>
      <c r="C1553" s="150" t="s">
        <v>2207</v>
      </c>
      <c r="D1553" s="168" t="s">
        <v>1939</v>
      </c>
      <c r="E1553" s="150" t="s">
        <v>137</v>
      </c>
      <c r="F1553" s="135"/>
    </row>
    <row r="1554" spans="2:6" x14ac:dyDescent="0.35">
      <c r="B1554" s="174" t="s">
        <v>2006</v>
      </c>
      <c r="C1554" s="150" t="s">
        <v>2208</v>
      </c>
      <c r="D1554" s="168" t="s">
        <v>2209</v>
      </c>
      <c r="E1554" s="150" t="s">
        <v>137</v>
      </c>
      <c r="F1554" s="135"/>
    </row>
    <row r="1555" spans="2:6" x14ac:dyDescent="0.35">
      <c r="B1555" s="174" t="s">
        <v>2006</v>
      </c>
      <c r="C1555" s="150" t="s">
        <v>2210</v>
      </c>
      <c r="D1555" s="168" t="s">
        <v>2211</v>
      </c>
      <c r="E1555" s="150" t="s">
        <v>137</v>
      </c>
      <c r="F1555" s="135"/>
    </row>
    <row r="1556" spans="2:6" x14ac:dyDescent="0.35">
      <c r="B1556" s="174" t="s">
        <v>2006</v>
      </c>
      <c r="C1556" s="150" t="s">
        <v>2212</v>
      </c>
      <c r="D1556" s="168" t="s">
        <v>2213</v>
      </c>
      <c r="E1556" s="150" t="s">
        <v>137</v>
      </c>
      <c r="F1556" s="135"/>
    </row>
    <row r="1557" spans="2:6" x14ac:dyDescent="0.35">
      <c r="B1557" s="174" t="s">
        <v>2006</v>
      </c>
      <c r="C1557" s="150" t="s">
        <v>2214</v>
      </c>
      <c r="D1557" s="168" t="s">
        <v>2215</v>
      </c>
      <c r="E1557" s="150" t="s">
        <v>137</v>
      </c>
      <c r="F1557" s="135"/>
    </row>
    <row r="1558" spans="2:6" x14ac:dyDescent="0.35">
      <c r="B1558" s="174" t="s">
        <v>2006</v>
      </c>
      <c r="C1558" s="150" t="s">
        <v>2216</v>
      </c>
      <c r="D1558" s="168" t="s">
        <v>2217</v>
      </c>
      <c r="E1558" s="150" t="s">
        <v>137</v>
      </c>
      <c r="F1558" s="135"/>
    </row>
    <row r="1559" spans="2:6" x14ac:dyDescent="0.35">
      <c r="B1559" s="174" t="s">
        <v>2006</v>
      </c>
      <c r="C1559" s="150" t="s">
        <v>2218</v>
      </c>
      <c r="D1559" s="168" t="s">
        <v>2219</v>
      </c>
      <c r="E1559" s="150" t="s">
        <v>137</v>
      </c>
      <c r="F1559" s="135"/>
    </row>
    <row r="1560" spans="2:6" x14ac:dyDescent="0.35">
      <c r="B1560" s="174" t="s">
        <v>2006</v>
      </c>
      <c r="C1560" s="150" t="s">
        <v>2220</v>
      </c>
      <c r="D1560" s="168" t="s">
        <v>2221</v>
      </c>
      <c r="E1560" s="150" t="s">
        <v>137</v>
      </c>
      <c r="F1560" s="135"/>
    </row>
    <row r="1561" spans="2:6" x14ac:dyDescent="0.35">
      <c r="B1561" s="174" t="s">
        <v>2006</v>
      </c>
      <c r="C1561" s="150" t="s">
        <v>2222</v>
      </c>
      <c r="D1561" s="168" t="s">
        <v>2175</v>
      </c>
      <c r="E1561" s="150" t="s">
        <v>137</v>
      </c>
      <c r="F1561" s="135"/>
    </row>
    <row r="1562" spans="2:6" x14ac:dyDescent="0.35">
      <c r="B1562" s="174" t="s">
        <v>2006</v>
      </c>
      <c r="C1562" s="150" t="s">
        <v>2223</v>
      </c>
      <c r="D1562" s="168" t="s">
        <v>2224</v>
      </c>
      <c r="E1562" s="150" t="s">
        <v>137</v>
      </c>
      <c r="F1562" s="135"/>
    </row>
    <row r="1563" spans="2:6" x14ac:dyDescent="0.35">
      <c r="B1563" s="174" t="s">
        <v>2006</v>
      </c>
      <c r="C1563" s="150" t="s">
        <v>2225</v>
      </c>
      <c r="D1563" s="168" t="s">
        <v>2226</v>
      </c>
      <c r="E1563" s="150" t="s">
        <v>137</v>
      </c>
      <c r="F1563" s="135"/>
    </row>
    <row r="1564" spans="2:6" x14ac:dyDescent="0.35">
      <c r="B1564" s="174" t="s">
        <v>2006</v>
      </c>
      <c r="C1564" s="150" t="s">
        <v>2227</v>
      </c>
      <c r="D1564" s="168" t="s">
        <v>2228</v>
      </c>
      <c r="E1564" s="150" t="s">
        <v>137</v>
      </c>
      <c r="F1564" s="135"/>
    </row>
    <row r="1565" spans="2:6" x14ac:dyDescent="0.35">
      <c r="B1565" s="174" t="s">
        <v>2006</v>
      </c>
      <c r="C1565" s="150" t="s">
        <v>2229</v>
      </c>
      <c r="D1565" s="168" t="s">
        <v>2230</v>
      </c>
      <c r="E1565" s="150" t="s">
        <v>137</v>
      </c>
      <c r="F1565" s="135"/>
    </row>
    <row r="1566" spans="2:6" x14ac:dyDescent="0.35">
      <c r="B1566" s="174" t="s">
        <v>2006</v>
      </c>
      <c r="C1566" s="150" t="s">
        <v>2231</v>
      </c>
      <c r="D1566" s="168" t="s">
        <v>1937</v>
      </c>
      <c r="E1566" s="150" t="s">
        <v>137</v>
      </c>
      <c r="F1566" s="135"/>
    </row>
    <row r="1567" spans="2:6" x14ac:dyDescent="0.35">
      <c r="B1567" s="174" t="s">
        <v>2006</v>
      </c>
      <c r="C1567" s="150" t="s">
        <v>2232</v>
      </c>
      <c r="D1567" s="168" t="s">
        <v>2233</v>
      </c>
      <c r="E1567" s="150" t="s">
        <v>137</v>
      </c>
      <c r="F1567" s="135"/>
    </row>
    <row r="1568" spans="2:6" x14ac:dyDescent="0.35">
      <c r="B1568" s="174" t="s">
        <v>2006</v>
      </c>
      <c r="C1568" s="150" t="s">
        <v>2234</v>
      </c>
      <c r="D1568" s="168" t="s">
        <v>2235</v>
      </c>
      <c r="E1568" s="150" t="s">
        <v>137</v>
      </c>
      <c r="F1568" s="135"/>
    </row>
    <row r="1569" spans="2:6" x14ac:dyDescent="0.35">
      <c r="B1569" s="174" t="s">
        <v>2006</v>
      </c>
      <c r="C1569" s="150" t="s">
        <v>2236</v>
      </c>
      <c r="D1569" s="168" t="s">
        <v>2237</v>
      </c>
      <c r="E1569" s="150" t="s">
        <v>137</v>
      </c>
      <c r="F1569" s="135"/>
    </row>
    <row r="1570" spans="2:6" x14ac:dyDescent="0.35">
      <c r="B1570" s="174" t="s">
        <v>2006</v>
      </c>
      <c r="C1570" s="150" t="s">
        <v>2238</v>
      </c>
      <c r="D1570" s="168" t="s">
        <v>2239</v>
      </c>
      <c r="E1570" s="150" t="s">
        <v>137</v>
      </c>
      <c r="F1570" s="135"/>
    </row>
    <row r="1571" spans="2:6" x14ac:dyDescent="0.35">
      <c r="B1571" s="174" t="s">
        <v>2006</v>
      </c>
      <c r="C1571" s="150" t="s">
        <v>2240</v>
      </c>
      <c r="D1571" s="168" t="s">
        <v>2241</v>
      </c>
      <c r="E1571" s="150" t="s">
        <v>137</v>
      </c>
      <c r="F1571" s="135"/>
    </row>
    <row r="1572" spans="2:6" x14ac:dyDescent="0.35">
      <c r="B1572" s="174" t="s">
        <v>2006</v>
      </c>
      <c r="C1572" s="150" t="s">
        <v>2242</v>
      </c>
      <c r="D1572" s="168" t="s">
        <v>2243</v>
      </c>
      <c r="E1572" s="150" t="s">
        <v>137</v>
      </c>
      <c r="F1572" s="135"/>
    </row>
    <row r="1573" spans="2:6" x14ac:dyDescent="0.35">
      <c r="B1573" s="174" t="s">
        <v>2006</v>
      </c>
      <c r="C1573" s="150" t="s">
        <v>2244</v>
      </c>
      <c r="D1573" s="168" t="s">
        <v>2245</v>
      </c>
      <c r="E1573" s="150" t="s">
        <v>137</v>
      </c>
      <c r="F1573" s="135"/>
    </row>
    <row r="1574" spans="2:6" x14ac:dyDescent="0.35">
      <c r="B1574" s="174" t="s">
        <v>2006</v>
      </c>
      <c r="C1574" s="150" t="s">
        <v>2246</v>
      </c>
      <c r="D1574" s="168" t="s">
        <v>2247</v>
      </c>
      <c r="E1574" s="150" t="s">
        <v>137</v>
      </c>
      <c r="F1574" s="135"/>
    </row>
    <row r="1575" spans="2:6" x14ac:dyDescent="0.35">
      <c r="B1575" s="174" t="s">
        <v>2006</v>
      </c>
      <c r="C1575" s="150" t="s">
        <v>2248</v>
      </c>
      <c r="D1575" s="168" t="s">
        <v>2249</v>
      </c>
      <c r="E1575" s="150" t="s">
        <v>137</v>
      </c>
      <c r="F1575" s="135"/>
    </row>
    <row r="1576" spans="2:6" x14ac:dyDescent="0.35">
      <c r="B1576" s="174" t="s">
        <v>2006</v>
      </c>
      <c r="C1576" s="150" t="s">
        <v>2250</v>
      </c>
      <c r="D1576" s="168" t="s">
        <v>2251</v>
      </c>
      <c r="E1576" s="150" t="s">
        <v>137</v>
      </c>
      <c r="F1576" s="135"/>
    </row>
    <row r="1577" spans="2:6" x14ac:dyDescent="0.35">
      <c r="B1577" s="174" t="s">
        <v>2006</v>
      </c>
      <c r="C1577" s="150" t="s">
        <v>2252</v>
      </c>
      <c r="D1577" s="168" t="s">
        <v>2253</v>
      </c>
      <c r="E1577" s="150" t="s">
        <v>137</v>
      </c>
      <c r="F1577" s="135"/>
    </row>
    <row r="1578" spans="2:6" x14ac:dyDescent="0.35">
      <c r="B1578" s="174" t="s">
        <v>2006</v>
      </c>
      <c r="C1578" s="150" t="s">
        <v>2254</v>
      </c>
      <c r="D1578" s="168" t="s">
        <v>2074</v>
      </c>
      <c r="E1578" s="150" t="s">
        <v>137</v>
      </c>
      <c r="F1578" s="135"/>
    </row>
    <row r="1579" spans="2:6" x14ac:dyDescent="0.35">
      <c r="B1579" s="174" t="s">
        <v>2006</v>
      </c>
      <c r="C1579" s="150" t="s">
        <v>2255</v>
      </c>
      <c r="D1579" s="168" t="s">
        <v>2221</v>
      </c>
      <c r="E1579" s="150" t="s">
        <v>137</v>
      </c>
      <c r="F1579" s="135"/>
    </row>
    <row r="1580" spans="2:6" x14ac:dyDescent="0.35">
      <c r="B1580" s="174" t="s">
        <v>2006</v>
      </c>
      <c r="C1580" s="150" t="s">
        <v>2256</v>
      </c>
      <c r="D1580" s="168" t="s">
        <v>2257</v>
      </c>
      <c r="E1580" s="150" t="s">
        <v>137</v>
      </c>
      <c r="F1580" s="135"/>
    </row>
    <row r="1581" spans="2:6" x14ac:dyDescent="0.35">
      <c r="B1581" s="174" t="s">
        <v>2006</v>
      </c>
      <c r="C1581" s="150" t="s">
        <v>2258</v>
      </c>
      <c r="D1581" s="168" t="s">
        <v>2259</v>
      </c>
      <c r="E1581" s="150" t="s">
        <v>137</v>
      </c>
      <c r="F1581" s="135"/>
    </row>
    <row r="1582" spans="2:6" x14ac:dyDescent="0.35">
      <c r="B1582" s="174" t="s">
        <v>2006</v>
      </c>
      <c r="C1582" s="150" t="s">
        <v>2260</v>
      </c>
      <c r="D1582" s="168" t="s">
        <v>2261</v>
      </c>
      <c r="E1582" s="150" t="s">
        <v>137</v>
      </c>
      <c r="F1582" s="135"/>
    </row>
    <row r="1583" spans="2:6" x14ac:dyDescent="0.35">
      <c r="B1583" s="174" t="s">
        <v>2006</v>
      </c>
      <c r="C1583" s="150" t="s">
        <v>2262</v>
      </c>
      <c r="D1583" s="168" t="s">
        <v>2263</v>
      </c>
      <c r="E1583" s="150" t="s">
        <v>137</v>
      </c>
      <c r="F1583" s="135"/>
    </row>
    <row r="1584" spans="2:6" x14ac:dyDescent="0.35">
      <c r="B1584" s="174" t="s">
        <v>2006</v>
      </c>
      <c r="C1584" s="150" t="s">
        <v>2264</v>
      </c>
      <c r="D1584" s="168" t="s">
        <v>2265</v>
      </c>
      <c r="E1584" s="150" t="s">
        <v>137</v>
      </c>
      <c r="F1584" s="135"/>
    </row>
    <row r="1585" spans="2:6" x14ac:dyDescent="0.35">
      <c r="B1585" s="174" t="s">
        <v>2006</v>
      </c>
      <c r="C1585" s="150" t="s">
        <v>2266</v>
      </c>
      <c r="D1585" s="168" t="s">
        <v>2267</v>
      </c>
      <c r="E1585" s="150" t="s">
        <v>137</v>
      </c>
      <c r="F1585" s="135"/>
    </row>
    <row r="1586" spans="2:6" x14ac:dyDescent="0.35">
      <c r="B1586" s="174" t="s">
        <v>2006</v>
      </c>
      <c r="C1586" s="150" t="s">
        <v>2268</v>
      </c>
      <c r="D1586" s="168" t="s">
        <v>2008</v>
      </c>
      <c r="E1586" s="150" t="s">
        <v>137</v>
      </c>
      <c r="F1586" s="135"/>
    </row>
    <row r="1587" spans="2:6" x14ac:dyDescent="0.35">
      <c r="B1587" s="174" t="s">
        <v>2006</v>
      </c>
      <c r="C1587" s="150" t="s">
        <v>2269</v>
      </c>
      <c r="D1587" s="168" t="s">
        <v>2205</v>
      </c>
      <c r="E1587" s="150" t="s">
        <v>137</v>
      </c>
      <c r="F1587" s="135"/>
    </row>
    <row r="1588" spans="2:6" x14ac:dyDescent="0.35">
      <c r="B1588" s="174" t="s">
        <v>2006</v>
      </c>
      <c r="C1588" s="150" t="s">
        <v>2270</v>
      </c>
      <c r="D1588" s="168" t="s">
        <v>2271</v>
      </c>
      <c r="E1588" s="150" t="s">
        <v>137</v>
      </c>
      <c r="F1588" s="135"/>
    </row>
    <row r="1589" spans="2:6" x14ac:dyDescent="0.35">
      <c r="B1589" s="174" t="s">
        <v>2006</v>
      </c>
      <c r="C1589" s="150" t="s">
        <v>2272</v>
      </c>
      <c r="D1589" s="168" t="s">
        <v>2273</v>
      </c>
      <c r="E1589" s="150" t="s">
        <v>137</v>
      </c>
      <c r="F1589" s="135"/>
    </row>
    <row r="1590" spans="2:6" x14ac:dyDescent="0.35">
      <c r="B1590" s="174" t="s">
        <v>2006</v>
      </c>
      <c r="C1590" s="150" t="s">
        <v>2274</v>
      </c>
      <c r="D1590" s="168" t="s">
        <v>2275</v>
      </c>
      <c r="E1590" s="150" t="s">
        <v>137</v>
      </c>
      <c r="F1590" s="135"/>
    </row>
    <row r="1591" spans="2:6" x14ac:dyDescent="0.35">
      <c r="B1591" s="174" t="s">
        <v>2006</v>
      </c>
      <c r="C1591" s="150" t="s">
        <v>2276</v>
      </c>
      <c r="D1591" s="168" t="s">
        <v>1937</v>
      </c>
      <c r="E1591" s="150" t="s">
        <v>137</v>
      </c>
      <c r="F1591" s="135"/>
    </row>
    <row r="1592" spans="2:6" x14ac:dyDescent="0.35">
      <c r="B1592" s="174" t="s">
        <v>2006</v>
      </c>
      <c r="C1592" s="150" t="s">
        <v>2277</v>
      </c>
      <c r="D1592" s="168" t="s">
        <v>2106</v>
      </c>
      <c r="E1592" s="150" t="s">
        <v>137</v>
      </c>
      <c r="F1592" s="135"/>
    </row>
    <row r="1593" spans="2:6" x14ac:dyDescent="0.35">
      <c r="B1593" s="174" t="s">
        <v>2006</v>
      </c>
      <c r="C1593" s="150" t="s">
        <v>2278</v>
      </c>
      <c r="D1593" s="168" t="s">
        <v>2279</v>
      </c>
      <c r="E1593" s="150" t="s">
        <v>137</v>
      </c>
      <c r="F1593" s="135"/>
    </row>
    <row r="1594" spans="2:6" x14ac:dyDescent="0.35">
      <c r="B1594" s="174" t="s">
        <v>2006</v>
      </c>
      <c r="C1594" s="150" t="s">
        <v>2280</v>
      </c>
      <c r="D1594" s="168" t="s">
        <v>1945</v>
      </c>
      <c r="E1594" s="150" t="s">
        <v>137</v>
      </c>
      <c r="F1594" s="135"/>
    </row>
    <row r="1595" spans="2:6" x14ac:dyDescent="0.35">
      <c r="B1595" s="174" t="s">
        <v>2006</v>
      </c>
      <c r="C1595" s="150" t="s">
        <v>2281</v>
      </c>
      <c r="D1595" s="168" t="s">
        <v>2067</v>
      </c>
      <c r="E1595" s="150" t="s">
        <v>137</v>
      </c>
      <c r="F1595" s="135"/>
    </row>
    <row r="1596" spans="2:6" x14ac:dyDescent="0.35">
      <c r="B1596" s="174" t="s">
        <v>2006</v>
      </c>
      <c r="C1596" s="150" t="s">
        <v>2282</v>
      </c>
      <c r="D1596" s="168" t="s">
        <v>2283</v>
      </c>
      <c r="E1596" s="150" t="s">
        <v>137</v>
      </c>
      <c r="F1596" s="135"/>
    </row>
    <row r="1597" spans="2:6" x14ac:dyDescent="0.35">
      <c r="B1597" s="174" t="s">
        <v>2006</v>
      </c>
      <c r="C1597" s="150" t="s">
        <v>2284</v>
      </c>
      <c r="D1597" s="168" t="s">
        <v>2285</v>
      </c>
      <c r="E1597" s="150" t="s">
        <v>137</v>
      </c>
      <c r="F1597" s="135"/>
    </row>
    <row r="1598" spans="2:6" x14ac:dyDescent="0.35">
      <c r="B1598" s="174" t="s">
        <v>2006</v>
      </c>
      <c r="C1598" s="150" t="s">
        <v>2286</v>
      </c>
      <c r="D1598" s="168" t="s">
        <v>2287</v>
      </c>
      <c r="E1598" s="150" t="s">
        <v>137</v>
      </c>
      <c r="F1598" s="135"/>
    </row>
    <row r="1599" spans="2:6" x14ac:dyDescent="0.35">
      <c r="B1599" s="174" t="s">
        <v>2006</v>
      </c>
      <c r="C1599" s="150" t="s">
        <v>2288</v>
      </c>
      <c r="D1599" s="168" t="s">
        <v>1845</v>
      </c>
      <c r="E1599" s="150" t="s">
        <v>137</v>
      </c>
      <c r="F1599" s="135"/>
    </row>
    <row r="1600" spans="2:6" x14ac:dyDescent="0.35">
      <c r="B1600" s="174" t="s">
        <v>2006</v>
      </c>
      <c r="C1600" s="150" t="s">
        <v>2289</v>
      </c>
      <c r="D1600" s="168" t="s">
        <v>2106</v>
      </c>
      <c r="E1600" s="150" t="s">
        <v>137</v>
      </c>
      <c r="F1600" s="135"/>
    </row>
    <row r="1601" spans="2:6" x14ac:dyDescent="0.35">
      <c r="B1601" s="174" t="s">
        <v>2006</v>
      </c>
      <c r="C1601" s="150" t="s">
        <v>2290</v>
      </c>
      <c r="D1601" s="168" t="s">
        <v>2145</v>
      </c>
      <c r="E1601" s="150" t="s">
        <v>137</v>
      </c>
      <c r="F1601" s="135"/>
    </row>
    <row r="1602" spans="2:6" x14ac:dyDescent="0.35">
      <c r="B1602" s="174" t="s">
        <v>2006</v>
      </c>
      <c r="C1602" s="150" t="s">
        <v>2291</v>
      </c>
      <c r="D1602" s="168" t="s">
        <v>2292</v>
      </c>
      <c r="E1602" s="150" t="s">
        <v>137</v>
      </c>
      <c r="F1602" s="135"/>
    </row>
    <row r="1603" spans="2:6" x14ac:dyDescent="0.35">
      <c r="B1603" s="174" t="s">
        <v>2006</v>
      </c>
      <c r="C1603" s="150" t="s">
        <v>2293</v>
      </c>
      <c r="D1603" s="168" t="s">
        <v>2294</v>
      </c>
      <c r="E1603" s="150" t="s">
        <v>137</v>
      </c>
      <c r="F1603" s="135"/>
    </row>
    <row r="1604" spans="2:6" x14ac:dyDescent="0.35">
      <c r="B1604" s="174" t="s">
        <v>2006</v>
      </c>
      <c r="C1604" s="150" t="s">
        <v>2295</v>
      </c>
      <c r="D1604" s="168" t="s">
        <v>2296</v>
      </c>
      <c r="E1604" s="150" t="s">
        <v>137</v>
      </c>
      <c r="F1604" s="135"/>
    </row>
    <row r="1605" spans="2:6" x14ac:dyDescent="0.35">
      <c r="B1605" s="174" t="s">
        <v>2006</v>
      </c>
      <c r="C1605" s="150" t="s">
        <v>2297</v>
      </c>
      <c r="D1605" s="168" t="s">
        <v>2298</v>
      </c>
      <c r="E1605" s="150" t="s">
        <v>137</v>
      </c>
      <c r="F1605" s="135"/>
    </row>
    <row r="1606" spans="2:6" x14ac:dyDescent="0.35">
      <c r="B1606" s="174" t="s">
        <v>2006</v>
      </c>
      <c r="C1606" s="150" t="s">
        <v>2299</v>
      </c>
      <c r="D1606" s="168" t="s">
        <v>2300</v>
      </c>
      <c r="E1606" s="150" t="s">
        <v>137</v>
      </c>
      <c r="F1606" s="135"/>
    </row>
    <row r="1607" spans="2:6" x14ac:dyDescent="0.35">
      <c r="B1607" s="174" t="s">
        <v>2006</v>
      </c>
      <c r="C1607" s="150" t="s">
        <v>2301</v>
      </c>
      <c r="D1607" s="168" t="s">
        <v>2302</v>
      </c>
      <c r="E1607" s="150" t="s">
        <v>137</v>
      </c>
      <c r="F1607" s="135"/>
    </row>
    <row r="1608" spans="2:6" x14ac:dyDescent="0.35">
      <c r="B1608" s="174" t="s">
        <v>2006</v>
      </c>
      <c r="C1608" s="150" t="s">
        <v>2303</v>
      </c>
      <c r="D1608" s="168" t="s">
        <v>2106</v>
      </c>
      <c r="E1608" s="150" t="s">
        <v>137</v>
      </c>
      <c r="F1608" s="135"/>
    </row>
    <row r="1609" spans="2:6" x14ac:dyDescent="0.35">
      <c r="B1609" s="174" t="s">
        <v>2006</v>
      </c>
      <c r="C1609" s="150" t="s">
        <v>2304</v>
      </c>
      <c r="D1609" s="168" t="s">
        <v>2305</v>
      </c>
      <c r="E1609" s="150" t="s">
        <v>137</v>
      </c>
      <c r="F1609" s="135"/>
    </row>
    <row r="1610" spans="2:6" x14ac:dyDescent="0.35">
      <c r="B1610" s="174" t="s">
        <v>2006</v>
      </c>
      <c r="C1610" s="150" t="s">
        <v>2306</v>
      </c>
      <c r="D1610" s="168" t="s">
        <v>1939</v>
      </c>
      <c r="E1610" s="150" t="s">
        <v>137</v>
      </c>
      <c r="F1610" s="135"/>
    </row>
    <row r="1611" spans="2:6" x14ac:dyDescent="0.35">
      <c r="B1611" s="174" t="s">
        <v>2006</v>
      </c>
      <c r="C1611" s="150" t="s">
        <v>2307</v>
      </c>
      <c r="D1611" s="168" t="s">
        <v>2308</v>
      </c>
      <c r="E1611" s="150" t="s">
        <v>137</v>
      </c>
      <c r="F1611" s="135"/>
    </row>
    <row r="1612" spans="2:6" x14ac:dyDescent="0.35">
      <c r="B1612" s="174" t="s">
        <v>2006</v>
      </c>
      <c r="C1612" s="150" t="s">
        <v>2309</v>
      </c>
      <c r="D1612" s="168" t="s">
        <v>1907</v>
      </c>
      <c r="E1612" s="150" t="s">
        <v>137</v>
      </c>
      <c r="F1612" s="135"/>
    </row>
    <row r="1613" spans="2:6" x14ac:dyDescent="0.35">
      <c r="B1613" s="174" t="s">
        <v>2006</v>
      </c>
      <c r="C1613" s="150" t="s">
        <v>2310</v>
      </c>
      <c r="D1613" s="168" t="s">
        <v>2128</v>
      </c>
      <c r="E1613" s="150" t="s">
        <v>137</v>
      </c>
      <c r="F1613" s="135"/>
    </row>
    <row r="1614" spans="2:6" x14ac:dyDescent="0.35">
      <c r="B1614" s="174" t="s">
        <v>2006</v>
      </c>
      <c r="C1614" s="150" t="s">
        <v>2311</v>
      </c>
      <c r="D1614" s="168" t="s">
        <v>2312</v>
      </c>
      <c r="E1614" s="150" t="s">
        <v>137</v>
      </c>
      <c r="F1614" s="135"/>
    </row>
    <row r="1615" spans="2:6" x14ac:dyDescent="0.35">
      <c r="B1615" s="174" t="s">
        <v>2006</v>
      </c>
      <c r="C1615" s="150" t="s">
        <v>2313</v>
      </c>
      <c r="D1615" s="168" t="s">
        <v>2034</v>
      </c>
      <c r="E1615" s="150" t="s">
        <v>137</v>
      </c>
      <c r="F1615" s="135"/>
    </row>
    <row r="1616" spans="2:6" x14ac:dyDescent="0.35">
      <c r="B1616" s="174" t="s">
        <v>2006</v>
      </c>
      <c r="C1616" s="150" t="s">
        <v>2314</v>
      </c>
      <c r="D1616" s="168" t="s">
        <v>2315</v>
      </c>
      <c r="E1616" s="150" t="s">
        <v>137</v>
      </c>
      <c r="F1616" s="135"/>
    </row>
    <row r="1617" spans="2:6" x14ac:dyDescent="0.35">
      <c r="B1617" s="174" t="s">
        <v>2006</v>
      </c>
      <c r="C1617" s="150" t="s">
        <v>2316</v>
      </c>
      <c r="D1617" s="168" t="s">
        <v>2317</v>
      </c>
      <c r="E1617" s="150" t="s">
        <v>137</v>
      </c>
      <c r="F1617" s="135"/>
    </row>
    <row r="1618" spans="2:6" x14ac:dyDescent="0.35">
      <c r="B1618" s="174" t="s">
        <v>2006</v>
      </c>
      <c r="C1618" s="150" t="s">
        <v>2318</v>
      </c>
      <c r="D1618" s="168" t="s">
        <v>2319</v>
      </c>
      <c r="E1618" s="150" t="s">
        <v>137</v>
      </c>
      <c r="F1618" s="135"/>
    </row>
    <row r="1619" spans="2:6" x14ac:dyDescent="0.35">
      <c r="B1619" s="174" t="s">
        <v>2006</v>
      </c>
      <c r="C1619" s="150" t="s">
        <v>2320</v>
      </c>
      <c r="D1619" s="168" t="s">
        <v>2321</v>
      </c>
      <c r="E1619" s="150" t="s">
        <v>137</v>
      </c>
      <c r="F1619" s="135"/>
    </row>
    <row r="1620" spans="2:6" x14ac:dyDescent="0.35">
      <c r="B1620" s="174" t="s">
        <v>2006</v>
      </c>
      <c r="C1620" s="150" t="s">
        <v>2322</v>
      </c>
      <c r="D1620" s="168" t="s">
        <v>1845</v>
      </c>
      <c r="E1620" s="150" t="s">
        <v>137</v>
      </c>
      <c r="F1620" s="135"/>
    </row>
    <row r="1621" spans="2:6" x14ac:dyDescent="0.35">
      <c r="B1621" s="174" t="s">
        <v>2006</v>
      </c>
      <c r="C1621" s="150" t="s">
        <v>2323</v>
      </c>
      <c r="D1621" s="168" t="s">
        <v>2324</v>
      </c>
      <c r="E1621" s="150" t="s">
        <v>137</v>
      </c>
      <c r="F1621" s="135"/>
    </row>
    <row r="1622" spans="2:6" x14ac:dyDescent="0.35">
      <c r="B1622" s="174" t="s">
        <v>2006</v>
      </c>
      <c r="C1622" s="150" t="s">
        <v>2325</v>
      </c>
      <c r="D1622" s="168" t="s">
        <v>2326</v>
      </c>
      <c r="E1622" s="150" t="s">
        <v>137</v>
      </c>
      <c r="F1622" s="135"/>
    </row>
    <row r="1623" spans="2:6" x14ac:dyDescent="0.35">
      <c r="B1623" s="174" t="s">
        <v>2006</v>
      </c>
      <c r="C1623" s="150" t="s">
        <v>2327</v>
      </c>
      <c r="D1623" s="168" t="s">
        <v>2145</v>
      </c>
      <c r="E1623" s="150" t="s">
        <v>137</v>
      </c>
      <c r="F1623" s="135"/>
    </row>
    <row r="1624" spans="2:6" x14ac:dyDescent="0.35">
      <c r="B1624" s="174" t="s">
        <v>2006</v>
      </c>
      <c r="C1624" s="150" t="s">
        <v>2328</v>
      </c>
      <c r="D1624" s="168" t="s">
        <v>2329</v>
      </c>
      <c r="E1624" s="150" t="s">
        <v>137</v>
      </c>
      <c r="F1624" s="135"/>
    </row>
    <row r="1625" spans="2:6" x14ac:dyDescent="0.35">
      <c r="B1625" s="174" t="s">
        <v>2006</v>
      </c>
      <c r="C1625" s="150" t="s">
        <v>2330</v>
      </c>
      <c r="D1625" s="168" t="s">
        <v>2331</v>
      </c>
      <c r="E1625" s="150" t="s">
        <v>137</v>
      </c>
      <c r="F1625" s="135"/>
    </row>
    <row r="1626" spans="2:6" x14ac:dyDescent="0.35">
      <c r="B1626" s="174" t="s">
        <v>2006</v>
      </c>
      <c r="C1626" s="150" t="s">
        <v>2332</v>
      </c>
      <c r="D1626" s="168" t="s">
        <v>2333</v>
      </c>
      <c r="E1626" s="150" t="s">
        <v>137</v>
      </c>
      <c r="F1626" s="135"/>
    </row>
    <row r="1627" spans="2:6" x14ac:dyDescent="0.35">
      <c r="B1627" s="174" t="s">
        <v>2006</v>
      </c>
      <c r="C1627" s="150" t="s">
        <v>2334</v>
      </c>
      <c r="D1627" s="168" t="s">
        <v>1974</v>
      </c>
      <c r="E1627" s="150" t="s">
        <v>137</v>
      </c>
      <c r="F1627" s="135"/>
    </row>
    <row r="1628" spans="2:6" x14ac:dyDescent="0.35">
      <c r="B1628" s="174" t="s">
        <v>2006</v>
      </c>
      <c r="C1628" s="150" t="s">
        <v>2335</v>
      </c>
      <c r="D1628" s="168" t="s">
        <v>2336</v>
      </c>
      <c r="E1628" s="150" t="s">
        <v>137</v>
      </c>
      <c r="F1628" s="135"/>
    </row>
    <row r="1629" spans="2:6" x14ac:dyDescent="0.35">
      <c r="B1629" s="174" t="s">
        <v>2006</v>
      </c>
      <c r="C1629" s="150" t="s">
        <v>2337</v>
      </c>
      <c r="D1629" s="168" t="s">
        <v>2338</v>
      </c>
      <c r="E1629" s="150" t="s">
        <v>137</v>
      </c>
      <c r="F1629" s="135"/>
    </row>
    <row r="1630" spans="2:6" x14ac:dyDescent="0.35">
      <c r="B1630" s="174" t="s">
        <v>2006</v>
      </c>
      <c r="C1630" s="150" t="s">
        <v>2339</v>
      </c>
      <c r="D1630" s="168" t="s">
        <v>2106</v>
      </c>
      <c r="E1630" s="150" t="s">
        <v>137</v>
      </c>
      <c r="F1630" s="135"/>
    </row>
    <row r="1631" spans="2:6" x14ac:dyDescent="0.35">
      <c r="B1631" s="174" t="s">
        <v>2006</v>
      </c>
      <c r="C1631" s="150" t="s">
        <v>2340</v>
      </c>
      <c r="D1631" s="168" t="s">
        <v>2341</v>
      </c>
      <c r="E1631" s="150" t="s">
        <v>137</v>
      </c>
      <c r="F1631" s="135"/>
    </row>
    <row r="1632" spans="2:6" x14ac:dyDescent="0.35">
      <c r="B1632" s="174" t="s">
        <v>2006</v>
      </c>
      <c r="C1632" s="150" t="s">
        <v>2342</v>
      </c>
      <c r="D1632" s="168" t="s">
        <v>2343</v>
      </c>
      <c r="E1632" s="150" t="s">
        <v>137</v>
      </c>
      <c r="F1632" s="135"/>
    </row>
    <row r="1633" spans="2:6" x14ac:dyDescent="0.35">
      <c r="B1633" s="174" t="s">
        <v>2006</v>
      </c>
      <c r="C1633" s="150" t="s">
        <v>2344</v>
      </c>
      <c r="D1633" s="168" t="s">
        <v>1937</v>
      </c>
      <c r="E1633" s="150" t="s">
        <v>137</v>
      </c>
      <c r="F1633" s="135"/>
    </row>
    <row r="1634" spans="2:6" x14ac:dyDescent="0.35">
      <c r="B1634" s="174" t="s">
        <v>2006</v>
      </c>
      <c r="C1634" s="150" t="s">
        <v>2345</v>
      </c>
      <c r="D1634" s="168" t="s">
        <v>2346</v>
      </c>
      <c r="E1634" s="150" t="s">
        <v>137</v>
      </c>
      <c r="F1634" s="135"/>
    </row>
    <row r="1635" spans="2:6" x14ac:dyDescent="0.35">
      <c r="B1635" s="174" t="s">
        <v>2006</v>
      </c>
      <c r="C1635" s="150" t="s">
        <v>2347</v>
      </c>
      <c r="D1635" s="168" t="s">
        <v>2348</v>
      </c>
      <c r="E1635" s="150" t="s">
        <v>137</v>
      </c>
      <c r="F1635" s="135"/>
    </row>
    <row r="1636" spans="2:6" x14ac:dyDescent="0.35">
      <c r="B1636" s="174" t="s">
        <v>2006</v>
      </c>
      <c r="C1636" s="150" t="s">
        <v>2349</v>
      </c>
      <c r="D1636" s="168" t="s">
        <v>2350</v>
      </c>
      <c r="E1636" s="150" t="s">
        <v>137</v>
      </c>
      <c r="F1636" s="135"/>
    </row>
    <row r="1637" spans="2:6" x14ac:dyDescent="0.35">
      <c r="B1637" s="174" t="s">
        <v>2006</v>
      </c>
      <c r="C1637" s="150" t="s">
        <v>2351</v>
      </c>
      <c r="D1637" s="168" t="s">
        <v>2352</v>
      </c>
      <c r="E1637" s="150" t="s">
        <v>137</v>
      </c>
      <c r="F1637" s="135"/>
    </row>
    <row r="1638" spans="2:6" x14ac:dyDescent="0.35">
      <c r="B1638" s="174" t="s">
        <v>2006</v>
      </c>
      <c r="C1638" s="150" t="s">
        <v>2353</v>
      </c>
      <c r="D1638" s="168" t="s">
        <v>2354</v>
      </c>
      <c r="E1638" s="150" t="s">
        <v>137</v>
      </c>
      <c r="F1638" s="135"/>
    </row>
    <row r="1639" spans="2:6" x14ac:dyDescent="0.35">
      <c r="B1639" s="174" t="s">
        <v>2006</v>
      </c>
      <c r="C1639" s="150" t="s">
        <v>2355</v>
      </c>
      <c r="D1639" s="168" t="s">
        <v>2356</v>
      </c>
      <c r="E1639" s="150" t="s">
        <v>137</v>
      </c>
      <c r="F1639" s="135"/>
    </row>
    <row r="1640" spans="2:6" x14ac:dyDescent="0.35">
      <c r="B1640" s="174" t="s">
        <v>2006</v>
      </c>
      <c r="C1640" s="150" t="s">
        <v>2357</v>
      </c>
      <c r="D1640" s="168" t="s">
        <v>2358</v>
      </c>
      <c r="E1640" s="150" t="s">
        <v>137</v>
      </c>
      <c r="F1640" s="135"/>
    </row>
    <row r="1641" spans="2:6" x14ac:dyDescent="0.35">
      <c r="B1641" s="174" t="s">
        <v>2006</v>
      </c>
      <c r="C1641" s="150" t="s">
        <v>2359</v>
      </c>
      <c r="D1641" s="168" t="s">
        <v>2067</v>
      </c>
      <c r="E1641" s="150" t="s">
        <v>137</v>
      </c>
      <c r="F1641" s="135"/>
    </row>
    <row r="1642" spans="2:6" x14ac:dyDescent="0.35">
      <c r="B1642" s="174" t="s">
        <v>2006</v>
      </c>
      <c r="C1642" s="150" t="s">
        <v>2360</v>
      </c>
      <c r="D1642" s="168" t="s">
        <v>2253</v>
      </c>
      <c r="E1642" s="150" t="s">
        <v>137</v>
      </c>
      <c r="F1642" s="135"/>
    </row>
    <row r="1643" spans="2:6" x14ac:dyDescent="0.35">
      <c r="B1643" s="174" t="s">
        <v>2006</v>
      </c>
      <c r="C1643" s="150" t="s">
        <v>2361</v>
      </c>
      <c r="D1643" s="168" t="s">
        <v>2362</v>
      </c>
      <c r="E1643" s="150" t="s">
        <v>137</v>
      </c>
      <c r="F1643" s="135"/>
    </row>
    <row r="1644" spans="2:6" x14ac:dyDescent="0.35">
      <c r="B1644" s="174" t="s">
        <v>2006</v>
      </c>
      <c r="C1644" s="150" t="s">
        <v>2363</v>
      </c>
      <c r="D1644" s="168" t="s">
        <v>2364</v>
      </c>
      <c r="E1644" s="150" t="s">
        <v>137</v>
      </c>
      <c r="F1644" s="135"/>
    </row>
    <row r="1645" spans="2:6" x14ac:dyDescent="0.35">
      <c r="B1645" s="174" t="s">
        <v>2006</v>
      </c>
      <c r="C1645" s="150" t="s">
        <v>2365</v>
      </c>
      <c r="D1645" s="168" t="s">
        <v>2366</v>
      </c>
      <c r="E1645" s="150" t="s">
        <v>137</v>
      </c>
      <c r="F1645" s="135"/>
    </row>
    <row r="1646" spans="2:6" x14ac:dyDescent="0.35">
      <c r="B1646" s="174" t="s">
        <v>2006</v>
      </c>
      <c r="C1646" s="150" t="s">
        <v>2367</v>
      </c>
      <c r="D1646" s="168" t="s">
        <v>2368</v>
      </c>
      <c r="E1646" s="150" t="s">
        <v>137</v>
      </c>
      <c r="F1646" s="135"/>
    </row>
    <row r="1647" spans="2:6" x14ac:dyDescent="0.35">
      <c r="B1647" s="174" t="s">
        <v>2006</v>
      </c>
      <c r="C1647" s="150" t="s">
        <v>2369</v>
      </c>
      <c r="D1647" s="168" t="s">
        <v>2370</v>
      </c>
      <c r="E1647" s="150" t="s">
        <v>137</v>
      </c>
      <c r="F1647" s="135"/>
    </row>
    <row r="1648" spans="2:6" x14ac:dyDescent="0.35">
      <c r="B1648" s="174" t="s">
        <v>2006</v>
      </c>
      <c r="C1648" s="150" t="s">
        <v>2371</v>
      </c>
      <c r="D1648" s="168" t="s">
        <v>2372</v>
      </c>
      <c r="E1648" s="150" t="s">
        <v>137</v>
      </c>
      <c r="F1648" s="135"/>
    </row>
    <row r="1649" spans="2:6" x14ac:dyDescent="0.35">
      <c r="B1649" s="174" t="s">
        <v>2006</v>
      </c>
      <c r="C1649" s="150" t="s">
        <v>2373</v>
      </c>
      <c r="D1649" s="168" t="s">
        <v>2374</v>
      </c>
      <c r="E1649" s="150" t="s">
        <v>137</v>
      </c>
      <c r="F1649" s="135"/>
    </row>
    <row r="1650" spans="2:6" x14ac:dyDescent="0.35">
      <c r="B1650" s="174" t="s">
        <v>2006</v>
      </c>
      <c r="C1650" s="150" t="s">
        <v>2375</v>
      </c>
      <c r="D1650" s="168" t="s">
        <v>2376</v>
      </c>
      <c r="E1650" s="150" t="s">
        <v>137</v>
      </c>
      <c r="F1650" s="135"/>
    </row>
    <row r="1651" spans="2:6" x14ac:dyDescent="0.35">
      <c r="B1651" s="174" t="s">
        <v>2006</v>
      </c>
      <c r="C1651" s="150" t="s">
        <v>2377</v>
      </c>
      <c r="D1651" s="168" t="s">
        <v>2378</v>
      </c>
      <c r="E1651" s="150" t="s">
        <v>137</v>
      </c>
      <c r="F1651" s="135"/>
    </row>
    <row r="1652" spans="2:6" x14ac:dyDescent="0.35">
      <c r="B1652" s="174" t="s">
        <v>2006</v>
      </c>
      <c r="C1652" s="150" t="s">
        <v>2379</v>
      </c>
      <c r="D1652" s="168" t="s">
        <v>2380</v>
      </c>
      <c r="E1652" s="150" t="s">
        <v>137</v>
      </c>
      <c r="F1652" s="135"/>
    </row>
    <row r="1653" spans="2:6" x14ac:dyDescent="0.35">
      <c r="B1653" s="174" t="s">
        <v>2006</v>
      </c>
      <c r="C1653" s="150" t="s">
        <v>2381</v>
      </c>
      <c r="D1653" s="168" t="s">
        <v>2382</v>
      </c>
      <c r="E1653" s="150" t="s">
        <v>137</v>
      </c>
      <c r="F1653" s="135"/>
    </row>
    <row r="1654" spans="2:6" x14ac:dyDescent="0.35">
      <c r="B1654" s="174" t="s">
        <v>2006</v>
      </c>
      <c r="C1654" s="150" t="s">
        <v>2383</v>
      </c>
      <c r="D1654" s="168" t="s">
        <v>2384</v>
      </c>
      <c r="E1654" s="150" t="s">
        <v>137</v>
      </c>
      <c r="F1654" s="135"/>
    </row>
    <row r="1655" spans="2:6" x14ac:dyDescent="0.35">
      <c r="B1655" s="174" t="s">
        <v>2006</v>
      </c>
      <c r="C1655" s="150" t="s">
        <v>2385</v>
      </c>
      <c r="D1655" s="168" t="s">
        <v>2128</v>
      </c>
      <c r="E1655" s="150" t="s">
        <v>137</v>
      </c>
      <c r="F1655" s="135"/>
    </row>
    <row r="1656" spans="2:6" x14ac:dyDescent="0.35">
      <c r="B1656" s="174" t="s">
        <v>2006</v>
      </c>
      <c r="C1656" s="150" t="s">
        <v>2386</v>
      </c>
      <c r="D1656" s="168" t="s">
        <v>2387</v>
      </c>
      <c r="E1656" s="150" t="s">
        <v>137</v>
      </c>
      <c r="F1656" s="135"/>
    </row>
    <row r="1657" spans="2:6" x14ac:dyDescent="0.35">
      <c r="B1657" s="174" t="s">
        <v>2006</v>
      </c>
      <c r="C1657" s="150" t="s">
        <v>2388</v>
      </c>
      <c r="D1657" s="168" t="s">
        <v>2389</v>
      </c>
      <c r="E1657" s="150" t="s">
        <v>137</v>
      </c>
      <c r="F1657" s="135"/>
    </row>
    <row r="1658" spans="2:6" x14ac:dyDescent="0.35">
      <c r="B1658" s="174" t="s">
        <v>2006</v>
      </c>
      <c r="C1658" s="150" t="s">
        <v>2390</v>
      </c>
      <c r="D1658" s="168" t="s">
        <v>2391</v>
      </c>
      <c r="E1658" s="150" t="s">
        <v>137</v>
      </c>
      <c r="F1658" s="135"/>
    </row>
    <row r="1659" spans="2:6" x14ac:dyDescent="0.35">
      <c r="B1659" s="174" t="s">
        <v>2006</v>
      </c>
      <c r="C1659" s="150" t="s">
        <v>2392</v>
      </c>
      <c r="D1659" s="168" t="s">
        <v>2393</v>
      </c>
      <c r="E1659" s="150" t="s">
        <v>137</v>
      </c>
      <c r="F1659" s="135"/>
    </row>
    <row r="1660" spans="2:6" x14ac:dyDescent="0.35">
      <c r="B1660" s="174" t="s">
        <v>2006</v>
      </c>
      <c r="C1660" s="150" t="s">
        <v>2394</v>
      </c>
      <c r="D1660" s="168" t="s">
        <v>2395</v>
      </c>
      <c r="E1660" s="150" t="s">
        <v>137</v>
      </c>
      <c r="F1660" s="135"/>
    </row>
    <row r="1661" spans="2:6" x14ac:dyDescent="0.35">
      <c r="B1661" s="174" t="s">
        <v>2006</v>
      </c>
      <c r="C1661" s="150" t="s">
        <v>2396</v>
      </c>
      <c r="D1661" s="168" t="s">
        <v>2397</v>
      </c>
      <c r="E1661" s="150" t="s">
        <v>137</v>
      </c>
      <c r="F1661" s="135"/>
    </row>
    <row r="1662" spans="2:6" x14ac:dyDescent="0.35">
      <c r="B1662" s="174" t="s">
        <v>2006</v>
      </c>
      <c r="C1662" s="150" t="s">
        <v>2398</v>
      </c>
      <c r="D1662" s="168" t="s">
        <v>2399</v>
      </c>
      <c r="E1662" s="150" t="s">
        <v>137</v>
      </c>
      <c r="F1662" s="135"/>
    </row>
    <row r="1663" spans="2:6" x14ac:dyDescent="0.35">
      <c r="B1663" s="174" t="s">
        <v>2006</v>
      </c>
      <c r="C1663" s="150" t="s">
        <v>2400</v>
      </c>
      <c r="D1663" s="168" t="s">
        <v>2401</v>
      </c>
      <c r="E1663" s="150" t="s">
        <v>137</v>
      </c>
      <c r="F1663" s="135"/>
    </row>
    <row r="1664" spans="2:6" x14ac:dyDescent="0.35">
      <c r="B1664" s="174" t="s">
        <v>2006</v>
      </c>
      <c r="C1664" s="150" t="s">
        <v>2402</v>
      </c>
      <c r="D1664" s="168" t="s">
        <v>2067</v>
      </c>
      <c r="E1664" s="150" t="s">
        <v>137</v>
      </c>
      <c r="F1664" s="135"/>
    </row>
    <row r="1665" spans="2:6" x14ac:dyDescent="0.35">
      <c r="B1665" s="174" t="s">
        <v>2006</v>
      </c>
      <c r="C1665" s="150" t="s">
        <v>2403</v>
      </c>
      <c r="D1665" s="168" t="s">
        <v>2404</v>
      </c>
      <c r="E1665" s="150" t="s">
        <v>137</v>
      </c>
      <c r="F1665" s="135"/>
    </row>
    <row r="1666" spans="2:6" x14ac:dyDescent="0.35">
      <c r="B1666" s="174" t="s">
        <v>2006</v>
      </c>
      <c r="C1666" s="150" t="s">
        <v>2405</v>
      </c>
      <c r="D1666" s="168" t="s">
        <v>2406</v>
      </c>
      <c r="E1666" s="150" t="s">
        <v>137</v>
      </c>
      <c r="F1666" s="135"/>
    </row>
    <row r="1667" spans="2:6" x14ac:dyDescent="0.35">
      <c r="B1667" s="174" t="s">
        <v>2006</v>
      </c>
      <c r="C1667" s="150" t="s">
        <v>2407</v>
      </c>
      <c r="D1667" s="168" t="s">
        <v>2408</v>
      </c>
      <c r="E1667" s="150" t="s">
        <v>137</v>
      </c>
      <c r="F1667" s="135"/>
    </row>
    <row r="1668" spans="2:6" x14ac:dyDescent="0.35">
      <c r="B1668" s="174" t="s">
        <v>2006</v>
      </c>
      <c r="C1668" s="150" t="s">
        <v>2409</v>
      </c>
      <c r="D1668" s="168" t="s">
        <v>2410</v>
      </c>
      <c r="E1668" s="150" t="s">
        <v>137</v>
      </c>
      <c r="F1668" s="135"/>
    </row>
    <row r="1669" spans="2:6" x14ac:dyDescent="0.35">
      <c r="B1669" s="174" t="s">
        <v>2006</v>
      </c>
      <c r="C1669" s="150" t="s">
        <v>2411</v>
      </c>
      <c r="D1669" s="168" t="s">
        <v>2412</v>
      </c>
      <c r="E1669" s="150" t="s">
        <v>137</v>
      </c>
      <c r="F1669" s="135"/>
    </row>
    <row r="1670" spans="2:6" x14ac:dyDescent="0.35">
      <c r="B1670" s="174" t="s">
        <v>2006</v>
      </c>
      <c r="C1670" s="150" t="s">
        <v>2413</v>
      </c>
      <c r="D1670" s="168" t="s">
        <v>2414</v>
      </c>
      <c r="E1670" s="150" t="s">
        <v>164</v>
      </c>
      <c r="F1670" s="135"/>
    </row>
    <row r="1671" spans="2:6" x14ac:dyDescent="0.35">
      <c r="B1671" s="174" t="s">
        <v>2006</v>
      </c>
      <c r="C1671" s="150" t="s">
        <v>2415</v>
      </c>
      <c r="D1671" s="168" t="s">
        <v>2416</v>
      </c>
      <c r="E1671" s="150" t="s">
        <v>137</v>
      </c>
      <c r="F1671" s="135"/>
    </row>
    <row r="1672" spans="2:6" x14ac:dyDescent="0.35">
      <c r="B1672" s="174" t="s">
        <v>2006</v>
      </c>
      <c r="C1672" s="150" t="s">
        <v>2417</v>
      </c>
      <c r="D1672" s="168" t="s">
        <v>2418</v>
      </c>
      <c r="E1672" s="150" t="s">
        <v>137</v>
      </c>
      <c r="F1672" s="135"/>
    </row>
    <row r="1673" spans="2:6" x14ac:dyDescent="0.35">
      <c r="B1673" s="174" t="s">
        <v>2006</v>
      </c>
      <c r="C1673" s="150" t="s">
        <v>2419</v>
      </c>
      <c r="D1673" s="168" t="s">
        <v>2420</v>
      </c>
      <c r="E1673" s="150" t="s">
        <v>137</v>
      </c>
      <c r="F1673" s="135"/>
    </row>
    <row r="1674" spans="2:6" x14ac:dyDescent="0.35">
      <c r="B1674" s="174" t="s">
        <v>2006</v>
      </c>
      <c r="C1674" s="150" t="s">
        <v>2421</v>
      </c>
      <c r="D1674" s="168" t="s">
        <v>2422</v>
      </c>
      <c r="E1674" s="150" t="s">
        <v>137</v>
      </c>
      <c r="F1674" s="135"/>
    </row>
    <row r="1675" spans="2:6" x14ac:dyDescent="0.35">
      <c r="B1675" s="174" t="s">
        <v>2006</v>
      </c>
      <c r="C1675" s="150" t="s">
        <v>2423</v>
      </c>
      <c r="D1675" s="168" t="s">
        <v>1937</v>
      </c>
      <c r="E1675" s="150" t="s">
        <v>137</v>
      </c>
      <c r="F1675" s="135"/>
    </row>
    <row r="1676" spans="2:6" x14ac:dyDescent="0.35">
      <c r="B1676" s="174" t="s">
        <v>2006</v>
      </c>
      <c r="C1676" s="150" t="s">
        <v>2424</v>
      </c>
      <c r="D1676" s="168" t="s">
        <v>2425</v>
      </c>
      <c r="E1676" s="150" t="s">
        <v>137</v>
      </c>
      <c r="F1676" s="135"/>
    </row>
    <row r="1677" spans="2:6" x14ac:dyDescent="0.35">
      <c r="B1677" s="174" t="s">
        <v>2006</v>
      </c>
      <c r="C1677" s="150" t="s">
        <v>2426</v>
      </c>
      <c r="D1677" s="168" t="s">
        <v>2427</v>
      </c>
      <c r="E1677" s="150" t="s">
        <v>137</v>
      </c>
      <c r="F1677" s="135"/>
    </row>
    <row r="1678" spans="2:6" x14ac:dyDescent="0.35">
      <c r="B1678" s="174" t="s">
        <v>2006</v>
      </c>
      <c r="C1678" s="150" t="s">
        <v>2428</v>
      </c>
      <c r="D1678" s="168" t="s">
        <v>2420</v>
      </c>
      <c r="E1678" s="150" t="s">
        <v>137</v>
      </c>
      <c r="F1678" s="135"/>
    </row>
    <row r="1679" spans="2:6" x14ac:dyDescent="0.35">
      <c r="B1679" s="174" t="s">
        <v>2006</v>
      </c>
      <c r="C1679" s="150" t="s">
        <v>2429</v>
      </c>
      <c r="D1679" s="168" t="s">
        <v>1937</v>
      </c>
      <c r="E1679" s="150" t="s">
        <v>137</v>
      </c>
      <c r="F1679" s="135"/>
    </row>
    <row r="1680" spans="2:6" x14ac:dyDescent="0.35">
      <c r="B1680" s="174" t="s">
        <v>2006</v>
      </c>
      <c r="C1680" s="150" t="s">
        <v>2430</v>
      </c>
      <c r="D1680" s="168" t="s">
        <v>2431</v>
      </c>
      <c r="E1680" s="150" t="s">
        <v>137</v>
      </c>
      <c r="F1680" s="135"/>
    </row>
    <row r="1681" spans="2:6" x14ac:dyDescent="0.35">
      <c r="B1681" s="174" t="s">
        <v>2006</v>
      </c>
      <c r="C1681" s="150" t="s">
        <v>2432</v>
      </c>
      <c r="D1681" s="168" t="s">
        <v>2433</v>
      </c>
      <c r="E1681" s="150" t="s">
        <v>137</v>
      </c>
      <c r="F1681" s="135"/>
    </row>
    <row r="1682" spans="2:6" x14ac:dyDescent="0.35">
      <c r="B1682" s="174" t="s">
        <v>2006</v>
      </c>
      <c r="C1682" s="150" t="s">
        <v>2434</v>
      </c>
      <c r="D1682" s="168" t="s">
        <v>2435</v>
      </c>
      <c r="E1682" s="150" t="s">
        <v>137</v>
      </c>
      <c r="F1682" s="135"/>
    </row>
    <row r="1683" spans="2:6" x14ac:dyDescent="0.35">
      <c r="B1683" s="174" t="s">
        <v>2006</v>
      </c>
      <c r="C1683" s="150" t="s">
        <v>2436</v>
      </c>
      <c r="D1683" s="168" t="s">
        <v>2437</v>
      </c>
      <c r="E1683" s="150" t="s">
        <v>137</v>
      </c>
      <c r="F1683" s="135"/>
    </row>
    <row r="1684" spans="2:6" x14ac:dyDescent="0.35">
      <c r="B1684" s="174" t="s">
        <v>2006</v>
      </c>
      <c r="C1684" s="150" t="s">
        <v>2438</v>
      </c>
      <c r="D1684" s="168" t="s">
        <v>2439</v>
      </c>
      <c r="E1684" s="150" t="s">
        <v>137</v>
      </c>
      <c r="F1684" s="135"/>
    </row>
    <row r="1685" spans="2:6" x14ac:dyDescent="0.35">
      <c r="B1685" s="174" t="s">
        <v>2006</v>
      </c>
      <c r="C1685" s="150" t="s">
        <v>2440</v>
      </c>
      <c r="D1685" s="168" t="s">
        <v>2441</v>
      </c>
      <c r="E1685" s="150" t="s">
        <v>137</v>
      </c>
      <c r="F1685" s="135"/>
    </row>
    <row r="1686" spans="2:6" x14ac:dyDescent="0.35">
      <c r="B1686" s="174" t="s">
        <v>2006</v>
      </c>
      <c r="C1686" s="150" t="s">
        <v>2442</v>
      </c>
      <c r="D1686" s="168" t="s">
        <v>2171</v>
      </c>
      <c r="E1686" s="150" t="s">
        <v>137</v>
      </c>
      <c r="F1686" s="135"/>
    </row>
    <row r="1687" spans="2:6" x14ac:dyDescent="0.35">
      <c r="B1687" s="174" t="s">
        <v>2006</v>
      </c>
      <c r="C1687" s="150" t="s">
        <v>2443</v>
      </c>
      <c r="D1687" s="168" t="s">
        <v>2444</v>
      </c>
      <c r="E1687" s="150" t="s">
        <v>137</v>
      </c>
      <c r="F1687" s="135"/>
    </row>
    <row r="1688" spans="2:6" x14ac:dyDescent="0.35">
      <c r="B1688" s="174" t="s">
        <v>2006</v>
      </c>
      <c r="C1688" s="150" t="s">
        <v>2445</v>
      </c>
      <c r="D1688" s="168" t="s">
        <v>2446</v>
      </c>
      <c r="E1688" s="150" t="s">
        <v>137</v>
      </c>
      <c r="F1688" s="135"/>
    </row>
    <row r="1689" spans="2:6" x14ac:dyDescent="0.35">
      <c r="B1689" s="174" t="s">
        <v>2006</v>
      </c>
      <c r="C1689" s="150" t="s">
        <v>2447</v>
      </c>
      <c r="D1689" s="168" t="s">
        <v>1939</v>
      </c>
      <c r="E1689" s="150" t="s">
        <v>137</v>
      </c>
      <c r="F1689" s="135"/>
    </row>
    <row r="1690" spans="2:6" x14ac:dyDescent="0.35">
      <c r="B1690" s="174" t="s">
        <v>2006</v>
      </c>
      <c r="C1690" s="150" t="s">
        <v>2448</v>
      </c>
      <c r="D1690" s="168" t="s">
        <v>1953</v>
      </c>
      <c r="E1690" s="150" t="s">
        <v>137</v>
      </c>
      <c r="F1690" s="135"/>
    </row>
    <row r="1691" spans="2:6" x14ac:dyDescent="0.35">
      <c r="B1691" s="174" t="s">
        <v>2006</v>
      </c>
      <c r="C1691" s="150" t="s">
        <v>2449</v>
      </c>
      <c r="D1691" s="168" t="s">
        <v>2450</v>
      </c>
      <c r="E1691" s="150" t="s">
        <v>137</v>
      </c>
      <c r="F1691" s="135"/>
    </row>
    <row r="1692" spans="2:6" x14ac:dyDescent="0.35">
      <c r="B1692" s="174" t="s">
        <v>2006</v>
      </c>
      <c r="C1692" s="150" t="s">
        <v>2451</v>
      </c>
      <c r="D1692" s="168" t="s">
        <v>1941</v>
      </c>
      <c r="E1692" s="150" t="s">
        <v>137</v>
      </c>
      <c r="F1692" s="135"/>
    </row>
    <row r="1693" spans="2:6" x14ac:dyDescent="0.35">
      <c r="B1693" s="174" t="s">
        <v>2006</v>
      </c>
      <c r="C1693" s="150" t="s">
        <v>2452</v>
      </c>
      <c r="D1693" s="168" t="s">
        <v>2453</v>
      </c>
      <c r="E1693" s="150" t="s">
        <v>137</v>
      </c>
      <c r="F1693" s="135"/>
    </row>
    <row r="1694" spans="2:6" x14ac:dyDescent="0.35">
      <c r="B1694" s="174" t="s">
        <v>2006</v>
      </c>
      <c r="C1694" s="150" t="s">
        <v>2454</v>
      </c>
      <c r="D1694" s="168" t="s">
        <v>2455</v>
      </c>
      <c r="E1694" s="150" t="s">
        <v>137</v>
      </c>
      <c r="F1694" s="135"/>
    </row>
    <row r="1695" spans="2:6" x14ac:dyDescent="0.35">
      <c r="B1695" s="174" t="s">
        <v>2006</v>
      </c>
      <c r="C1695" s="150" t="s">
        <v>2456</v>
      </c>
      <c r="D1695" s="168" t="s">
        <v>2457</v>
      </c>
      <c r="E1695" s="150" t="s">
        <v>137</v>
      </c>
      <c r="F1695" s="135"/>
    </row>
    <row r="1696" spans="2:6" x14ac:dyDescent="0.35">
      <c r="B1696" s="174" t="s">
        <v>2006</v>
      </c>
      <c r="C1696" s="150" t="s">
        <v>2458</v>
      </c>
      <c r="D1696" s="168" t="s">
        <v>2205</v>
      </c>
      <c r="E1696" s="150" t="s">
        <v>137</v>
      </c>
      <c r="F1696" s="135"/>
    </row>
    <row r="1697" spans="2:6" x14ac:dyDescent="0.35">
      <c r="B1697" s="174" t="s">
        <v>2006</v>
      </c>
      <c r="C1697" s="150" t="s">
        <v>2459</v>
      </c>
      <c r="D1697" s="168" t="s">
        <v>2460</v>
      </c>
      <c r="E1697" s="150" t="s">
        <v>137</v>
      </c>
      <c r="F1697" s="135"/>
    </row>
    <row r="1698" spans="2:6" x14ac:dyDescent="0.35">
      <c r="B1698" s="174" t="s">
        <v>2006</v>
      </c>
      <c r="C1698" s="150" t="s">
        <v>2461</v>
      </c>
      <c r="D1698" s="168" t="s">
        <v>2462</v>
      </c>
      <c r="E1698" s="150" t="s">
        <v>137</v>
      </c>
      <c r="F1698" s="135"/>
    </row>
    <row r="1699" spans="2:6" x14ac:dyDescent="0.35">
      <c r="B1699" s="174" t="s">
        <v>2006</v>
      </c>
      <c r="C1699" s="150" t="s">
        <v>2463</v>
      </c>
      <c r="D1699" s="168" t="s">
        <v>2464</v>
      </c>
      <c r="E1699" s="150" t="s">
        <v>137</v>
      </c>
      <c r="F1699" s="135"/>
    </row>
    <row r="1700" spans="2:6" x14ac:dyDescent="0.35">
      <c r="B1700" s="174" t="s">
        <v>2006</v>
      </c>
      <c r="C1700" s="150" t="s">
        <v>2465</v>
      </c>
      <c r="D1700" s="168" t="s">
        <v>2034</v>
      </c>
      <c r="E1700" s="150" t="s">
        <v>137</v>
      </c>
      <c r="F1700" s="135"/>
    </row>
    <row r="1701" spans="2:6" x14ac:dyDescent="0.35">
      <c r="B1701" s="174" t="s">
        <v>2006</v>
      </c>
      <c r="C1701" s="150" t="s">
        <v>2466</v>
      </c>
      <c r="D1701" s="168" t="s">
        <v>2467</v>
      </c>
      <c r="E1701" s="150" t="s">
        <v>137</v>
      </c>
      <c r="F1701" s="135"/>
    </row>
    <row r="1702" spans="2:6" x14ac:dyDescent="0.35">
      <c r="B1702" s="174" t="s">
        <v>2006</v>
      </c>
      <c r="C1702" s="150" t="s">
        <v>2468</v>
      </c>
      <c r="D1702" s="168" t="s">
        <v>2469</v>
      </c>
      <c r="E1702" s="150" t="s">
        <v>137</v>
      </c>
      <c r="F1702" s="135"/>
    </row>
    <row r="1703" spans="2:6" x14ac:dyDescent="0.35">
      <c r="B1703" s="174" t="s">
        <v>2006</v>
      </c>
      <c r="C1703" s="150" t="s">
        <v>2470</v>
      </c>
      <c r="D1703" s="168" t="s">
        <v>2471</v>
      </c>
      <c r="E1703" s="150" t="s">
        <v>137</v>
      </c>
      <c r="F1703" s="135"/>
    </row>
    <row r="1704" spans="2:6" x14ac:dyDescent="0.35">
      <c r="B1704" s="174" t="s">
        <v>2006</v>
      </c>
      <c r="C1704" s="150" t="s">
        <v>2472</v>
      </c>
      <c r="D1704" s="168" t="s">
        <v>2473</v>
      </c>
      <c r="E1704" s="150" t="s">
        <v>137</v>
      </c>
      <c r="F1704" s="135"/>
    </row>
    <row r="1705" spans="2:6" x14ac:dyDescent="0.35">
      <c r="B1705" s="174" t="s">
        <v>2006</v>
      </c>
      <c r="C1705" s="150" t="s">
        <v>2474</v>
      </c>
      <c r="D1705" s="168" t="s">
        <v>2475</v>
      </c>
      <c r="E1705" s="150" t="s">
        <v>137</v>
      </c>
      <c r="F1705" s="135"/>
    </row>
    <row r="1706" spans="2:6" x14ac:dyDescent="0.35">
      <c r="B1706" s="174" t="s">
        <v>2006</v>
      </c>
      <c r="C1706" s="150" t="s">
        <v>2476</v>
      </c>
      <c r="D1706" s="168" t="s">
        <v>2477</v>
      </c>
      <c r="E1706" s="150" t="s">
        <v>137</v>
      </c>
      <c r="F1706" s="135"/>
    </row>
    <row r="1707" spans="2:6" x14ac:dyDescent="0.35">
      <c r="B1707" s="174" t="s">
        <v>2006</v>
      </c>
      <c r="C1707" s="150" t="s">
        <v>2478</v>
      </c>
      <c r="D1707" s="168" t="s">
        <v>2479</v>
      </c>
      <c r="E1707" s="150" t="s">
        <v>137</v>
      </c>
      <c r="F1707" s="135"/>
    </row>
    <row r="1708" spans="2:6" x14ac:dyDescent="0.35">
      <c r="B1708" s="174" t="s">
        <v>2006</v>
      </c>
      <c r="C1708" s="150" t="s">
        <v>2480</v>
      </c>
      <c r="D1708" s="168" t="s">
        <v>2481</v>
      </c>
      <c r="E1708" s="150" t="s">
        <v>137</v>
      </c>
      <c r="F1708" s="135"/>
    </row>
    <row r="1709" spans="2:6" x14ac:dyDescent="0.35">
      <c r="B1709" s="174" t="s">
        <v>2006</v>
      </c>
      <c r="C1709" s="150" t="s">
        <v>2482</v>
      </c>
      <c r="D1709" s="168" t="s">
        <v>2483</v>
      </c>
      <c r="E1709" s="150" t="s">
        <v>137</v>
      </c>
      <c r="F1709" s="135"/>
    </row>
    <row r="1710" spans="2:6" x14ac:dyDescent="0.35">
      <c r="B1710" s="174" t="s">
        <v>2006</v>
      </c>
      <c r="C1710" s="150" t="s">
        <v>2484</v>
      </c>
      <c r="D1710" s="168" t="s">
        <v>2485</v>
      </c>
      <c r="E1710" s="150" t="s">
        <v>137</v>
      </c>
      <c r="F1710" s="135"/>
    </row>
    <row r="1711" spans="2:6" x14ac:dyDescent="0.35">
      <c r="B1711" s="174" t="s">
        <v>2006</v>
      </c>
      <c r="C1711" s="150" t="s">
        <v>2486</v>
      </c>
      <c r="D1711" s="168" t="s">
        <v>1945</v>
      </c>
      <c r="E1711" s="150" t="s">
        <v>137</v>
      </c>
      <c r="F1711" s="135"/>
    </row>
    <row r="1712" spans="2:6" x14ac:dyDescent="0.35">
      <c r="B1712" s="174" t="s">
        <v>2006</v>
      </c>
      <c r="C1712" s="150" t="s">
        <v>2487</v>
      </c>
      <c r="D1712" s="168" t="s">
        <v>2326</v>
      </c>
      <c r="E1712" s="150" t="s">
        <v>137</v>
      </c>
      <c r="F1712" s="135"/>
    </row>
    <row r="1713" spans="2:6" x14ac:dyDescent="0.35">
      <c r="B1713" s="174" t="s">
        <v>2006</v>
      </c>
      <c r="C1713" s="150" t="s">
        <v>2488</v>
      </c>
      <c r="D1713" s="168" t="s">
        <v>2489</v>
      </c>
      <c r="E1713" s="150" t="s">
        <v>137</v>
      </c>
      <c r="F1713" s="135"/>
    </row>
    <row r="1714" spans="2:6" x14ac:dyDescent="0.35">
      <c r="B1714" s="174" t="s">
        <v>2006</v>
      </c>
      <c r="C1714" s="150" t="s">
        <v>2490</v>
      </c>
      <c r="D1714" s="168" t="s">
        <v>2491</v>
      </c>
      <c r="E1714" s="150" t="s">
        <v>137</v>
      </c>
      <c r="F1714" s="135"/>
    </row>
    <row r="1715" spans="2:6" x14ac:dyDescent="0.35">
      <c r="B1715" s="174" t="s">
        <v>2006</v>
      </c>
      <c r="C1715" s="150" t="s">
        <v>2492</v>
      </c>
      <c r="D1715" s="168" t="s">
        <v>2493</v>
      </c>
      <c r="E1715" s="150" t="s">
        <v>137</v>
      </c>
      <c r="F1715" s="135"/>
    </row>
    <row r="1716" spans="2:6" x14ac:dyDescent="0.35">
      <c r="B1716" s="174" t="s">
        <v>2006</v>
      </c>
      <c r="C1716" s="150" t="s">
        <v>2494</v>
      </c>
      <c r="D1716" s="168" t="s">
        <v>2495</v>
      </c>
      <c r="E1716" s="150" t="s">
        <v>137</v>
      </c>
      <c r="F1716" s="135"/>
    </row>
    <row r="1717" spans="2:6" x14ac:dyDescent="0.35">
      <c r="B1717" s="174" t="s">
        <v>2006</v>
      </c>
      <c r="C1717" s="150" t="s">
        <v>2496</v>
      </c>
      <c r="D1717" s="168" t="s">
        <v>2497</v>
      </c>
      <c r="E1717" s="150" t="s">
        <v>137</v>
      </c>
      <c r="F1717" s="135"/>
    </row>
    <row r="1718" spans="2:6" x14ac:dyDescent="0.35">
      <c r="B1718" s="174" t="s">
        <v>2006</v>
      </c>
      <c r="C1718" s="150" t="s">
        <v>2498</v>
      </c>
      <c r="D1718" s="168" t="s">
        <v>2072</v>
      </c>
      <c r="E1718" s="150" t="s">
        <v>137</v>
      </c>
      <c r="F1718" s="135"/>
    </row>
    <row r="1719" spans="2:6" x14ac:dyDescent="0.35">
      <c r="B1719" s="174" t="s">
        <v>2006</v>
      </c>
      <c r="C1719" s="150" t="s">
        <v>2499</v>
      </c>
      <c r="D1719" s="168" t="s">
        <v>2500</v>
      </c>
      <c r="E1719" s="150" t="s">
        <v>137</v>
      </c>
      <c r="F1719" s="135"/>
    </row>
    <row r="1720" spans="2:6" x14ac:dyDescent="0.35">
      <c r="B1720" s="174" t="s">
        <v>2006</v>
      </c>
      <c r="C1720" s="150" t="s">
        <v>2501</v>
      </c>
      <c r="D1720" s="168" t="s">
        <v>2502</v>
      </c>
      <c r="E1720" s="150" t="s">
        <v>137</v>
      </c>
      <c r="F1720" s="135"/>
    </row>
    <row r="1721" spans="2:6" x14ac:dyDescent="0.35">
      <c r="B1721" s="174" t="s">
        <v>2006</v>
      </c>
      <c r="C1721" s="150" t="s">
        <v>2503</v>
      </c>
      <c r="D1721" s="168" t="s">
        <v>2074</v>
      </c>
      <c r="E1721" s="150" t="s">
        <v>137</v>
      </c>
      <c r="F1721" s="135"/>
    </row>
    <row r="1722" spans="2:6" x14ac:dyDescent="0.35">
      <c r="B1722" s="174" t="s">
        <v>2006</v>
      </c>
      <c r="C1722" s="150" t="s">
        <v>2504</v>
      </c>
      <c r="D1722" s="168" t="s">
        <v>2505</v>
      </c>
      <c r="E1722" s="150" t="s">
        <v>137</v>
      </c>
      <c r="F1722" s="135"/>
    </row>
    <row r="1723" spans="2:6" x14ac:dyDescent="0.35">
      <c r="B1723" s="174" t="s">
        <v>2006</v>
      </c>
      <c r="C1723" s="150" t="s">
        <v>2506</v>
      </c>
      <c r="D1723" s="168" t="s">
        <v>2507</v>
      </c>
      <c r="E1723" s="150" t="s">
        <v>137</v>
      </c>
      <c r="F1723" s="135"/>
    </row>
    <row r="1724" spans="2:6" x14ac:dyDescent="0.35">
      <c r="B1724" s="174" t="s">
        <v>2006</v>
      </c>
      <c r="C1724" s="150" t="s">
        <v>2508</v>
      </c>
      <c r="D1724" s="168" t="s">
        <v>2509</v>
      </c>
      <c r="E1724" s="150" t="s">
        <v>137</v>
      </c>
      <c r="F1724" s="135"/>
    </row>
    <row r="1725" spans="2:6" x14ac:dyDescent="0.35">
      <c r="B1725" s="174" t="s">
        <v>2006</v>
      </c>
      <c r="C1725" s="150" t="s">
        <v>2510</v>
      </c>
      <c r="D1725" s="168" t="s">
        <v>1937</v>
      </c>
      <c r="E1725" s="150" t="s">
        <v>137</v>
      </c>
      <c r="F1725" s="135"/>
    </row>
    <row r="1726" spans="2:6" x14ac:dyDescent="0.35">
      <c r="B1726" s="174" t="s">
        <v>2006</v>
      </c>
      <c r="C1726" s="150" t="s">
        <v>2511</v>
      </c>
      <c r="D1726" s="168" t="s">
        <v>2512</v>
      </c>
      <c r="E1726" s="150" t="s">
        <v>137</v>
      </c>
      <c r="F1726" s="135"/>
    </row>
    <row r="1727" spans="2:6" x14ac:dyDescent="0.35">
      <c r="B1727" s="174" t="s">
        <v>2006</v>
      </c>
      <c r="C1727" s="150" t="s">
        <v>2513</v>
      </c>
      <c r="D1727" s="168" t="s">
        <v>2514</v>
      </c>
      <c r="E1727" s="150" t="s">
        <v>137</v>
      </c>
      <c r="F1727" s="135"/>
    </row>
    <row r="1728" spans="2:6" x14ac:dyDescent="0.35">
      <c r="B1728" s="174" t="s">
        <v>2006</v>
      </c>
      <c r="C1728" s="150" t="s">
        <v>2515</v>
      </c>
      <c r="D1728" s="168" t="s">
        <v>2516</v>
      </c>
      <c r="E1728" s="150" t="s">
        <v>137</v>
      </c>
      <c r="F1728" s="135"/>
    </row>
    <row r="1729" spans="2:6" x14ac:dyDescent="0.35">
      <c r="B1729" s="174" t="s">
        <v>2006</v>
      </c>
      <c r="C1729" s="150" t="s">
        <v>2517</v>
      </c>
      <c r="D1729" s="168" t="s">
        <v>2518</v>
      </c>
      <c r="E1729" s="150" t="s">
        <v>137</v>
      </c>
      <c r="F1729" s="135"/>
    </row>
    <row r="1730" spans="2:6" x14ac:dyDescent="0.35">
      <c r="B1730" s="174" t="s">
        <v>2006</v>
      </c>
      <c r="C1730" s="150" t="s">
        <v>2519</v>
      </c>
      <c r="D1730" s="168" t="s">
        <v>1939</v>
      </c>
      <c r="E1730" s="150" t="s">
        <v>137</v>
      </c>
      <c r="F1730" s="135"/>
    </row>
    <row r="1731" spans="2:6" x14ac:dyDescent="0.35">
      <c r="B1731" s="174" t="s">
        <v>2006</v>
      </c>
      <c r="C1731" s="150" t="s">
        <v>2520</v>
      </c>
      <c r="D1731" s="168" t="s">
        <v>2521</v>
      </c>
      <c r="E1731" s="150" t="s">
        <v>137</v>
      </c>
      <c r="F1731" s="135"/>
    </row>
    <row r="1732" spans="2:6" x14ac:dyDescent="0.35">
      <c r="B1732" s="174" t="s">
        <v>2006</v>
      </c>
      <c r="C1732" s="150" t="s">
        <v>2522</v>
      </c>
      <c r="D1732" s="168" t="s">
        <v>2523</v>
      </c>
      <c r="E1732" s="150" t="s">
        <v>137</v>
      </c>
      <c r="F1732" s="135"/>
    </row>
    <row r="1733" spans="2:6" ht="28" x14ac:dyDescent="0.35">
      <c r="B1733" s="174" t="s">
        <v>2006</v>
      </c>
      <c r="C1733" s="150" t="s">
        <v>2524</v>
      </c>
      <c r="D1733" s="168" t="s">
        <v>2525</v>
      </c>
      <c r="E1733" s="150" t="s">
        <v>137</v>
      </c>
      <c r="F1733" s="135"/>
    </row>
    <row r="1734" spans="2:6" x14ac:dyDescent="0.35">
      <c r="B1734" s="174" t="s">
        <v>2006</v>
      </c>
      <c r="C1734" s="150" t="s">
        <v>2526</v>
      </c>
      <c r="D1734" s="168" t="s">
        <v>2527</v>
      </c>
      <c r="E1734" s="150" t="s">
        <v>137</v>
      </c>
      <c r="F1734" s="135"/>
    </row>
    <row r="1735" spans="2:6" x14ac:dyDescent="0.35">
      <c r="B1735" s="174" t="s">
        <v>2006</v>
      </c>
      <c r="C1735" s="150" t="s">
        <v>2528</v>
      </c>
      <c r="D1735" s="168" t="s">
        <v>2529</v>
      </c>
      <c r="E1735" s="150" t="s">
        <v>137</v>
      </c>
      <c r="F1735" s="135"/>
    </row>
    <row r="1736" spans="2:6" x14ac:dyDescent="0.35">
      <c r="B1736" s="174" t="s">
        <v>2006</v>
      </c>
      <c r="C1736" s="150" t="s">
        <v>2530</v>
      </c>
      <c r="D1736" s="168" t="s">
        <v>2531</v>
      </c>
      <c r="E1736" s="150" t="s">
        <v>137</v>
      </c>
      <c r="F1736" s="135"/>
    </row>
    <row r="1737" spans="2:6" x14ac:dyDescent="0.35">
      <c r="B1737" s="174" t="s">
        <v>2006</v>
      </c>
      <c r="C1737" s="150" t="s">
        <v>2532</v>
      </c>
      <c r="D1737" s="168" t="s">
        <v>2533</v>
      </c>
      <c r="E1737" s="150" t="s">
        <v>137</v>
      </c>
      <c r="F1737" s="135"/>
    </row>
    <row r="1738" spans="2:6" x14ac:dyDescent="0.35">
      <c r="B1738" s="174" t="s">
        <v>2006</v>
      </c>
      <c r="C1738" s="150" t="s">
        <v>2534</v>
      </c>
      <c r="D1738" s="168" t="s">
        <v>2535</v>
      </c>
      <c r="E1738" s="150" t="s">
        <v>137</v>
      </c>
      <c r="F1738" s="135"/>
    </row>
    <row r="1739" spans="2:6" x14ac:dyDescent="0.35">
      <c r="B1739" s="174" t="s">
        <v>2006</v>
      </c>
      <c r="C1739" s="150" t="s">
        <v>2536</v>
      </c>
      <c r="D1739" s="168" t="s">
        <v>2537</v>
      </c>
      <c r="E1739" s="150" t="s">
        <v>137</v>
      </c>
      <c r="F1739" s="135"/>
    </row>
    <row r="1740" spans="2:6" x14ac:dyDescent="0.35">
      <c r="B1740" s="174" t="s">
        <v>2006</v>
      </c>
      <c r="C1740" s="150" t="s">
        <v>2538</v>
      </c>
      <c r="D1740" s="168" t="s">
        <v>2539</v>
      </c>
      <c r="E1740" s="150" t="s">
        <v>137</v>
      </c>
      <c r="F1740" s="135"/>
    </row>
    <row r="1741" spans="2:6" x14ac:dyDescent="0.35">
      <c r="B1741" s="174" t="s">
        <v>2006</v>
      </c>
      <c r="C1741" s="150" t="s">
        <v>2540</v>
      </c>
      <c r="D1741" s="168" t="s">
        <v>2247</v>
      </c>
      <c r="E1741" s="150" t="s">
        <v>137</v>
      </c>
      <c r="F1741" s="135"/>
    </row>
    <row r="1742" spans="2:6" x14ac:dyDescent="0.35">
      <c r="B1742" s="174" t="s">
        <v>2006</v>
      </c>
      <c r="C1742" s="150" t="s">
        <v>2541</v>
      </c>
      <c r="D1742" s="168" t="s">
        <v>2542</v>
      </c>
      <c r="E1742" s="150" t="s">
        <v>137</v>
      </c>
      <c r="F1742" s="135"/>
    </row>
    <row r="1743" spans="2:6" x14ac:dyDescent="0.35">
      <c r="B1743" s="174" t="s">
        <v>2006</v>
      </c>
      <c r="C1743" s="150" t="s">
        <v>2543</v>
      </c>
      <c r="D1743" s="168" t="s">
        <v>2067</v>
      </c>
      <c r="E1743" s="150" t="s">
        <v>137</v>
      </c>
      <c r="F1743" s="135"/>
    </row>
    <row r="1744" spans="2:6" x14ac:dyDescent="0.35">
      <c r="B1744" s="174" t="s">
        <v>2006</v>
      </c>
      <c r="C1744" s="150" t="s">
        <v>2544</v>
      </c>
      <c r="D1744" s="168" t="s">
        <v>2545</v>
      </c>
      <c r="E1744" s="150" t="s">
        <v>137</v>
      </c>
      <c r="F1744" s="135"/>
    </row>
    <row r="1745" spans="2:6" x14ac:dyDescent="0.35">
      <c r="B1745" s="174" t="s">
        <v>2006</v>
      </c>
      <c r="C1745" s="150" t="s">
        <v>2546</v>
      </c>
      <c r="D1745" s="168" t="s">
        <v>2326</v>
      </c>
      <c r="E1745" s="150" t="s">
        <v>137</v>
      </c>
      <c r="F1745" s="135"/>
    </row>
    <row r="1746" spans="2:6" x14ac:dyDescent="0.35">
      <c r="B1746" s="174" t="s">
        <v>2006</v>
      </c>
      <c r="C1746" s="150" t="s">
        <v>2547</v>
      </c>
      <c r="D1746" s="168" t="s">
        <v>2548</v>
      </c>
      <c r="E1746" s="150" t="s">
        <v>137</v>
      </c>
      <c r="F1746" s="135"/>
    </row>
    <row r="1747" spans="2:6" x14ac:dyDescent="0.35">
      <c r="B1747" s="174" t="s">
        <v>2006</v>
      </c>
      <c r="C1747" s="150" t="s">
        <v>2549</v>
      </c>
      <c r="D1747" s="168" t="s">
        <v>2550</v>
      </c>
      <c r="E1747" s="150" t="s">
        <v>137</v>
      </c>
      <c r="F1747" s="135"/>
    </row>
    <row r="1748" spans="2:6" x14ac:dyDescent="0.35">
      <c r="B1748" s="174" t="s">
        <v>2006</v>
      </c>
      <c r="C1748" s="150" t="s">
        <v>2551</v>
      </c>
      <c r="D1748" s="168" t="s">
        <v>2552</v>
      </c>
      <c r="E1748" s="150" t="s">
        <v>137</v>
      </c>
      <c r="F1748" s="135"/>
    </row>
    <row r="1749" spans="2:6" x14ac:dyDescent="0.35">
      <c r="B1749" s="174" t="s">
        <v>2006</v>
      </c>
      <c r="C1749" s="150" t="s">
        <v>2553</v>
      </c>
      <c r="D1749" s="168" t="s">
        <v>2554</v>
      </c>
      <c r="E1749" s="150" t="s">
        <v>137</v>
      </c>
      <c r="F1749" s="135"/>
    </row>
    <row r="1750" spans="2:6" x14ac:dyDescent="0.35">
      <c r="B1750" s="174" t="s">
        <v>2006</v>
      </c>
      <c r="C1750" s="150" t="s">
        <v>2555</v>
      </c>
      <c r="D1750" s="168" t="s">
        <v>1937</v>
      </c>
      <c r="E1750" s="150" t="s">
        <v>137</v>
      </c>
      <c r="F1750" s="135"/>
    </row>
    <row r="1751" spans="2:6" x14ac:dyDescent="0.35">
      <c r="B1751" s="174" t="s">
        <v>2006</v>
      </c>
      <c r="C1751" s="150" t="s">
        <v>2556</v>
      </c>
      <c r="D1751" s="168" t="s">
        <v>1933</v>
      </c>
      <c r="E1751" s="150" t="s">
        <v>137</v>
      </c>
      <c r="F1751" s="135"/>
    </row>
    <row r="1752" spans="2:6" x14ac:dyDescent="0.35">
      <c r="B1752" s="174" t="s">
        <v>2006</v>
      </c>
      <c r="C1752" s="150" t="s">
        <v>2557</v>
      </c>
      <c r="D1752" s="168" t="s">
        <v>2326</v>
      </c>
      <c r="E1752" s="150" t="s">
        <v>137</v>
      </c>
      <c r="F1752" s="135"/>
    </row>
    <row r="1753" spans="2:6" x14ac:dyDescent="0.35">
      <c r="B1753" s="174" t="s">
        <v>2006</v>
      </c>
      <c r="C1753" s="150" t="s">
        <v>2558</v>
      </c>
      <c r="D1753" s="168" t="s">
        <v>2559</v>
      </c>
      <c r="E1753" s="150" t="s">
        <v>137</v>
      </c>
      <c r="F1753" s="135"/>
    </row>
    <row r="1754" spans="2:6" x14ac:dyDescent="0.35">
      <c r="B1754" s="174" t="s">
        <v>2006</v>
      </c>
      <c r="C1754" s="150" t="s">
        <v>2560</v>
      </c>
      <c r="D1754" s="168" t="s">
        <v>2326</v>
      </c>
      <c r="E1754" s="150" t="s">
        <v>137</v>
      </c>
      <c r="F1754" s="135"/>
    </row>
    <row r="1755" spans="2:6" x14ac:dyDescent="0.35">
      <c r="B1755" s="174" t="s">
        <v>2006</v>
      </c>
      <c r="C1755" s="150" t="s">
        <v>2561</v>
      </c>
      <c r="D1755" s="168" t="s">
        <v>2562</v>
      </c>
      <c r="E1755" s="150" t="s">
        <v>137</v>
      </c>
      <c r="F1755" s="135"/>
    </row>
    <row r="1756" spans="2:6" x14ac:dyDescent="0.35">
      <c r="B1756" s="174" t="s">
        <v>2006</v>
      </c>
      <c r="C1756" s="150" t="s">
        <v>2563</v>
      </c>
      <c r="D1756" s="168" t="s">
        <v>2564</v>
      </c>
      <c r="E1756" s="150" t="s">
        <v>137</v>
      </c>
      <c r="F1756" s="135"/>
    </row>
    <row r="1757" spans="2:6" x14ac:dyDescent="0.35">
      <c r="B1757" s="174" t="s">
        <v>2006</v>
      </c>
      <c r="C1757" s="150" t="s">
        <v>2565</v>
      </c>
      <c r="D1757" s="168" t="s">
        <v>2247</v>
      </c>
      <c r="E1757" s="150" t="s">
        <v>137</v>
      </c>
      <c r="F1757" s="135"/>
    </row>
    <row r="1758" spans="2:6" x14ac:dyDescent="0.35">
      <c r="B1758" s="174" t="s">
        <v>2006</v>
      </c>
      <c r="C1758" s="150" t="s">
        <v>2566</v>
      </c>
      <c r="D1758" s="168" t="s">
        <v>2567</v>
      </c>
      <c r="E1758" s="150" t="s">
        <v>137</v>
      </c>
      <c r="F1758" s="135"/>
    </row>
    <row r="1759" spans="2:6" x14ac:dyDescent="0.35">
      <c r="B1759" s="174" t="s">
        <v>2006</v>
      </c>
      <c r="C1759" s="150" t="s">
        <v>2568</v>
      </c>
      <c r="D1759" s="168" t="s">
        <v>2569</v>
      </c>
      <c r="E1759" s="150" t="s">
        <v>137</v>
      </c>
      <c r="F1759" s="135"/>
    </row>
    <row r="1760" spans="2:6" x14ac:dyDescent="0.35">
      <c r="B1760" s="174" t="s">
        <v>2006</v>
      </c>
      <c r="C1760" s="150" t="s">
        <v>2570</v>
      </c>
      <c r="D1760" s="168" t="s">
        <v>2571</v>
      </c>
      <c r="E1760" s="150" t="s">
        <v>137</v>
      </c>
      <c r="F1760" s="135"/>
    </row>
    <row r="1761" spans="2:6" x14ac:dyDescent="0.35">
      <c r="B1761" s="174" t="s">
        <v>2006</v>
      </c>
      <c r="C1761" s="150" t="s">
        <v>2572</v>
      </c>
      <c r="D1761" s="168" t="s">
        <v>2573</v>
      </c>
      <c r="E1761" s="150" t="s">
        <v>137</v>
      </c>
      <c r="F1761" s="135"/>
    </row>
    <row r="1762" spans="2:6" x14ac:dyDescent="0.35">
      <c r="B1762" s="174" t="s">
        <v>2006</v>
      </c>
      <c r="C1762" s="150" t="s">
        <v>2574</v>
      </c>
      <c r="D1762" s="168" t="s">
        <v>2479</v>
      </c>
      <c r="E1762" s="150" t="s">
        <v>137</v>
      </c>
      <c r="F1762" s="135"/>
    </row>
    <row r="1763" spans="2:6" x14ac:dyDescent="0.35">
      <c r="B1763" s="174" t="s">
        <v>2006</v>
      </c>
      <c r="C1763" s="150" t="s">
        <v>2575</v>
      </c>
      <c r="D1763" s="168" t="s">
        <v>2576</v>
      </c>
      <c r="E1763" s="150" t="s">
        <v>137</v>
      </c>
      <c r="F1763" s="135"/>
    </row>
    <row r="1764" spans="2:6" x14ac:dyDescent="0.35">
      <c r="B1764" s="174" t="s">
        <v>2006</v>
      </c>
      <c r="C1764" s="150" t="s">
        <v>2577</v>
      </c>
      <c r="D1764" s="168" t="s">
        <v>2578</v>
      </c>
      <c r="E1764" s="150" t="s">
        <v>137</v>
      </c>
      <c r="F1764" s="135"/>
    </row>
    <row r="1765" spans="2:6" x14ac:dyDescent="0.35">
      <c r="B1765" s="174" t="s">
        <v>2006</v>
      </c>
      <c r="C1765" s="150" t="s">
        <v>2579</v>
      </c>
      <c r="D1765" s="168" t="s">
        <v>2580</v>
      </c>
      <c r="E1765" s="150" t="s">
        <v>137</v>
      </c>
      <c r="F1765" s="135"/>
    </row>
    <row r="1766" spans="2:6" x14ac:dyDescent="0.35">
      <c r="B1766" s="174" t="s">
        <v>2006</v>
      </c>
      <c r="C1766" s="150" t="s">
        <v>2581</v>
      </c>
      <c r="D1766" s="168" t="s">
        <v>2582</v>
      </c>
      <c r="E1766" s="150" t="s">
        <v>137</v>
      </c>
      <c r="F1766" s="135"/>
    </row>
    <row r="1767" spans="2:6" x14ac:dyDescent="0.35">
      <c r="B1767" s="174" t="s">
        <v>2006</v>
      </c>
      <c r="C1767" s="150" t="s">
        <v>2583</v>
      </c>
      <c r="D1767" s="168" t="s">
        <v>2584</v>
      </c>
      <c r="E1767" s="150" t="s">
        <v>137</v>
      </c>
      <c r="F1767" s="135"/>
    </row>
    <row r="1768" spans="2:6" x14ac:dyDescent="0.35">
      <c r="B1768" s="174" t="s">
        <v>2006</v>
      </c>
      <c r="C1768" s="150" t="s">
        <v>2585</v>
      </c>
      <c r="D1768" s="168" t="s">
        <v>2586</v>
      </c>
      <c r="E1768" s="150" t="s">
        <v>137</v>
      </c>
      <c r="F1768" s="135"/>
    </row>
    <row r="1769" spans="2:6" x14ac:dyDescent="0.35">
      <c r="B1769" s="174" t="s">
        <v>2006</v>
      </c>
      <c r="C1769" s="150" t="s">
        <v>2587</v>
      </c>
      <c r="D1769" s="168" t="s">
        <v>2588</v>
      </c>
      <c r="E1769" s="150" t="s">
        <v>137</v>
      </c>
      <c r="F1769" s="135"/>
    </row>
    <row r="1770" spans="2:6" x14ac:dyDescent="0.35">
      <c r="B1770" s="174" t="s">
        <v>2006</v>
      </c>
      <c r="C1770" s="150" t="s">
        <v>2589</v>
      </c>
      <c r="D1770" s="168" t="s">
        <v>2590</v>
      </c>
      <c r="E1770" s="150" t="s">
        <v>137</v>
      </c>
      <c r="F1770" s="135"/>
    </row>
    <row r="1771" spans="2:6" x14ac:dyDescent="0.35">
      <c r="B1771" s="174" t="s">
        <v>2006</v>
      </c>
      <c r="C1771" s="150" t="s">
        <v>2591</v>
      </c>
      <c r="D1771" s="168" t="s">
        <v>2592</v>
      </c>
      <c r="E1771" s="150" t="s">
        <v>137</v>
      </c>
      <c r="F1771" s="135"/>
    </row>
    <row r="1772" spans="2:6" x14ac:dyDescent="0.35">
      <c r="B1772" s="174" t="s">
        <v>2006</v>
      </c>
      <c r="C1772" s="150" t="s">
        <v>2593</v>
      </c>
      <c r="D1772" s="168" t="s">
        <v>2594</v>
      </c>
      <c r="E1772" s="150" t="s">
        <v>137</v>
      </c>
      <c r="F1772" s="135"/>
    </row>
    <row r="1773" spans="2:6" x14ac:dyDescent="0.35">
      <c r="B1773" s="174" t="s">
        <v>2006</v>
      </c>
      <c r="C1773" s="150" t="s">
        <v>2595</v>
      </c>
      <c r="D1773" s="168" t="s">
        <v>2596</v>
      </c>
      <c r="E1773" s="150" t="s">
        <v>137</v>
      </c>
      <c r="F1773" s="135"/>
    </row>
    <row r="1774" spans="2:6" x14ac:dyDescent="0.35">
      <c r="B1774" s="174" t="s">
        <v>2006</v>
      </c>
      <c r="C1774" s="150" t="s">
        <v>2597</v>
      </c>
      <c r="D1774" s="168" t="s">
        <v>2177</v>
      </c>
      <c r="E1774" s="150" t="s">
        <v>137</v>
      </c>
      <c r="F1774" s="135"/>
    </row>
    <row r="1775" spans="2:6" x14ac:dyDescent="0.35">
      <c r="B1775" s="174" t="s">
        <v>2006</v>
      </c>
      <c r="C1775" s="150" t="s">
        <v>2598</v>
      </c>
      <c r="D1775" s="168" t="s">
        <v>2599</v>
      </c>
      <c r="E1775" s="150" t="s">
        <v>137</v>
      </c>
      <c r="F1775" s="135"/>
    </row>
    <row r="1776" spans="2:6" x14ac:dyDescent="0.35">
      <c r="B1776" s="174" t="s">
        <v>2006</v>
      </c>
      <c r="C1776" s="150" t="s">
        <v>2600</v>
      </c>
      <c r="D1776" s="168" t="s">
        <v>2601</v>
      </c>
      <c r="E1776" s="150" t="s">
        <v>137</v>
      </c>
      <c r="F1776" s="135"/>
    </row>
    <row r="1777" spans="2:6" x14ac:dyDescent="0.35">
      <c r="B1777" s="174" t="s">
        <v>2006</v>
      </c>
      <c r="C1777" s="150" t="s">
        <v>2602</v>
      </c>
      <c r="D1777" s="168" t="s">
        <v>2603</v>
      </c>
      <c r="E1777" s="150" t="s">
        <v>137</v>
      </c>
      <c r="F1777" s="135"/>
    </row>
    <row r="1778" spans="2:6" x14ac:dyDescent="0.35">
      <c r="B1778" s="174" t="s">
        <v>2006</v>
      </c>
      <c r="C1778" s="150" t="s">
        <v>2604</v>
      </c>
      <c r="D1778" s="168" t="s">
        <v>2605</v>
      </c>
      <c r="E1778" s="150" t="s">
        <v>137</v>
      </c>
      <c r="F1778" s="135"/>
    </row>
    <row r="1779" spans="2:6" x14ac:dyDescent="0.35">
      <c r="B1779" s="174" t="s">
        <v>2006</v>
      </c>
      <c r="C1779" s="150" t="s">
        <v>2606</v>
      </c>
      <c r="D1779" s="168" t="s">
        <v>2607</v>
      </c>
      <c r="E1779" s="150" t="s">
        <v>137</v>
      </c>
      <c r="F1779" s="135"/>
    </row>
    <row r="1780" spans="2:6" x14ac:dyDescent="0.35">
      <c r="B1780" s="174" t="s">
        <v>2006</v>
      </c>
      <c r="C1780" s="150" t="s">
        <v>2608</v>
      </c>
      <c r="D1780" s="168" t="s">
        <v>2609</v>
      </c>
      <c r="E1780" s="150" t="s">
        <v>137</v>
      </c>
      <c r="F1780" s="135"/>
    </row>
    <row r="1781" spans="2:6" x14ac:dyDescent="0.35">
      <c r="B1781" s="174" t="s">
        <v>2006</v>
      </c>
      <c r="C1781" s="150" t="s">
        <v>2610</v>
      </c>
      <c r="D1781" s="168" t="s">
        <v>2074</v>
      </c>
      <c r="E1781" s="150" t="s">
        <v>137</v>
      </c>
      <c r="F1781" s="135"/>
    </row>
    <row r="1782" spans="2:6" x14ac:dyDescent="0.35">
      <c r="B1782" s="174" t="s">
        <v>2006</v>
      </c>
      <c r="C1782" s="150" t="s">
        <v>2611</v>
      </c>
      <c r="D1782" s="168" t="s">
        <v>1953</v>
      </c>
      <c r="E1782" s="150" t="s">
        <v>137</v>
      </c>
      <c r="F1782" s="135"/>
    </row>
    <row r="1783" spans="2:6" x14ac:dyDescent="0.35">
      <c r="B1783" s="174" t="s">
        <v>2006</v>
      </c>
      <c r="C1783" s="150" t="s">
        <v>2612</v>
      </c>
      <c r="D1783" s="168" t="s">
        <v>2613</v>
      </c>
      <c r="E1783" s="150" t="s">
        <v>137</v>
      </c>
      <c r="F1783" s="135"/>
    </row>
    <row r="1784" spans="2:6" x14ac:dyDescent="0.35">
      <c r="B1784" s="174" t="s">
        <v>2006</v>
      </c>
      <c r="C1784" s="150" t="s">
        <v>2614</v>
      </c>
      <c r="D1784" s="168" t="s">
        <v>1939</v>
      </c>
      <c r="E1784" s="150" t="s">
        <v>137</v>
      </c>
      <c r="F1784" s="135"/>
    </row>
    <row r="1785" spans="2:6" x14ac:dyDescent="0.35">
      <c r="B1785" s="174" t="s">
        <v>2006</v>
      </c>
      <c r="C1785" s="150" t="s">
        <v>2615</v>
      </c>
      <c r="D1785" s="168" t="s">
        <v>2616</v>
      </c>
      <c r="E1785" s="150" t="s">
        <v>137</v>
      </c>
      <c r="F1785" s="135"/>
    </row>
    <row r="1786" spans="2:6" x14ac:dyDescent="0.35">
      <c r="B1786" s="174" t="s">
        <v>2006</v>
      </c>
      <c r="C1786" s="150" t="s">
        <v>2617</v>
      </c>
      <c r="D1786" s="168" t="s">
        <v>2618</v>
      </c>
      <c r="E1786" s="150" t="s">
        <v>137</v>
      </c>
      <c r="F1786" s="135"/>
    </row>
    <row r="1787" spans="2:6" x14ac:dyDescent="0.35">
      <c r="B1787" s="174" t="s">
        <v>2006</v>
      </c>
      <c r="C1787" s="150" t="s">
        <v>2619</v>
      </c>
      <c r="D1787" s="168" t="s">
        <v>1937</v>
      </c>
      <c r="E1787" s="150" t="s">
        <v>137</v>
      </c>
      <c r="F1787" s="135"/>
    </row>
    <row r="1788" spans="2:6" x14ac:dyDescent="0.35">
      <c r="B1788" s="174" t="s">
        <v>2006</v>
      </c>
      <c r="C1788" s="150" t="s">
        <v>2620</v>
      </c>
      <c r="D1788" s="168" t="s">
        <v>2621</v>
      </c>
      <c r="E1788" s="150" t="s">
        <v>137</v>
      </c>
      <c r="F1788" s="135"/>
    </row>
    <row r="1789" spans="2:6" x14ac:dyDescent="0.35">
      <c r="B1789" s="174" t="s">
        <v>2006</v>
      </c>
      <c r="C1789" s="150" t="s">
        <v>2622</v>
      </c>
      <c r="D1789" s="168" t="s">
        <v>2623</v>
      </c>
      <c r="E1789" s="150" t="s">
        <v>137</v>
      </c>
      <c r="F1789" s="135"/>
    </row>
    <row r="1790" spans="2:6" x14ac:dyDescent="0.35">
      <c r="B1790" s="174" t="s">
        <v>2006</v>
      </c>
      <c r="C1790" s="150" t="s">
        <v>2624</v>
      </c>
      <c r="D1790" s="168" t="s">
        <v>2625</v>
      </c>
      <c r="E1790" s="150" t="s">
        <v>137</v>
      </c>
      <c r="F1790" s="135"/>
    </row>
    <row r="1791" spans="2:6" x14ac:dyDescent="0.35">
      <c r="B1791" s="174" t="s">
        <v>2006</v>
      </c>
      <c r="C1791" s="150" t="s">
        <v>2626</v>
      </c>
      <c r="D1791" s="168" t="s">
        <v>2469</v>
      </c>
      <c r="E1791" s="150" t="s">
        <v>137</v>
      </c>
      <c r="F1791" s="135"/>
    </row>
    <row r="1792" spans="2:6" x14ac:dyDescent="0.35">
      <c r="B1792" s="174" t="s">
        <v>2006</v>
      </c>
      <c r="C1792" s="150" t="s">
        <v>2627</v>
      </c>
      <c r="D1792" s="168" t="s">
        <v>2628</v>
      </c>
      <c r="E1792" s="150" t="s">
        <v>137</v>
      </c>
      <c r="F1792" s="135"/>
    </row>
    <row r="1793" spans="2:6" x14ac:dyDescent="0.35">
      <c r="B1793" s="174" t="s">
        <v>2006</v>
      </c>
      <c r="C1793" s="150" t="s">
        <v>2629</v>
      </c>
      <c r="D1793" s="168" t="s">
        <v>2115</v>
      </c>
      <c r="E1793" s="150" t="s">
        <v>164</v>
      </c>
      <c r="F1793" s="135"/>
    </row>
    <row r="1794" spans="2:6" x14ac:dyDescent="0.35">
      <c r="B1794" s="174" t="s">
        <v>2006</v>
      </c>
      <c r="C1794" s="150" t="s">
        <v>2630</v>
      </c>
      <c r="D1794" s="168" t="s">
        <v>2631</v>
      </c>
      <c r="E1794" s="150" t="s">
        <v>137</v>
      </c>
      <c r="F1794" s="135"/>
    </row>
    <row r="1795" spans="2:6" x14ac:dyDescent="0.35">
      <c r="B1795" s="174" t="s">
        <v>2006</v>
      </c>
      <c r="C1795" s="150" t="s">
        <v>2632</v>
      </c>
      <c r="D1795" s="168" t="s">
        <v>2479</v>
      </c>
      <c r="E1795" s="150" t="s">
        <v>137</v>
      </c>
      <c r="F1795" s="135"/>
    </row>
    <row r="1796" spans="2:6" x14ac:dyDescent="0.35">
      <c r="B1796" s="174" t="s">
        <v>2006</v>
      </c>
      <c r="C1796" s="150" t="s">
        <v>2633</v>
      </c>
      <c r="D1796" s="168" t="s">
        <v>2634</v>
      </c>
      <c r="E1796" s="150" t="s">
        <v>137</v>
      </c>
      <c r="F1796" s="135"/>
    </row>
    <row r="1797" spans="2:6" x14ac:dyDescent="0.35">
      <c r="B1797" s="174" t="s">
        <v>2006</v>
      </c>
      <c r="C1797" s="150" t="s">
        <v>2635</v>
      </c>
      <c r="D1797" s="168" t="s">
        <v>2636</v>
      </c>
      <c r="E1797" s="150" t="s">
        <v>137</v>
      </c>
      <c r="F1797" s="135"/>
    </row>
    <row r="1798" spans="2:6" x14ac:dyDescent="0.35">
      <c r="B1798" s="174" t="s">
        <v>2006</v>
      </c>
      <c r="C1798" s="150" t="s">
        <v>2637</v>
      </c>
      <c r="D1798" s="168" t="s">
        <v>2638</v>
      </c>
      <c r="E1798" s="150" t="s">
        <v>137</v>
      </c>
      <c r="F1798" s="135"/>
    </row>
    <row r="1799" spans="2:6" x14ac:dyDescent="0.35">
      <c r="B1799" s="174" t="s">
        <v>2006</v>
      </c>
      <c r="C1799" s="150" t="s">
        <v>2639</v>
      </c>
      <c r="D1799" s="168" t="s">
        <v>2640</v>
      </c>
      <c r="E1799" s="150" t="s">
        <v>137</v>
      </c>
      <c r="F1799" s="135"/>
    </row>
    <row r="1800" spans="2:6" x14ac:dyDescent="0.35">
      <c r="B1800" s="174" t="s">
        <v>2006</v>
      </c>
      <c r="C1800" s="150" t="s">
        <v>2641</v>
      </c>
      <c r="D1800" s="168" t="s">
        <v>2642</v>
      </c>
      <c r="E1800" s="150" t="s">
        <v>137</v>
      </c>
      <c r="F1800" s="135"/>
    </row>
    <row r="1801" spans="2:6" x14ac:dyDescent="0.35">
      <c r="B1801" s="174" t="s">
        <v>2006</v>
      </c>
      <c r="C1801" s="150" t="s">
        <v>2643</v>
      </c>
      <c r="D1801" s="168" t="s">
        <v>1845</v>
      </c>
      <c r="E1801" s="150" t="s">
        <v>137</v>
      </c>
      <c r="F1801" s="135"/>
    </row>
    <row r="1802" spans="2:6" x14ac:dyDescent="0.35">
      <c r="B1802" s="174" t="s">
        <v>2006</v>
      </c>
      <c r="C1802" s="150" t="s">
        <v>2644</v>
      </c>
      <c r="D1802" s="168" t="s">
        <v>2645</v>
      </c>
      <c r="E1802" s="150" t="s">
        <v>137</v>
      </c>
      <c r="F1802" s="135"/>
    </row>
    <row r="1803" spans="2:6" x14ac:dyDescent="0.35">
      <c r="B1803" s="174" t="s">
        <v>2006</v>
      </c>
      <c r="C1803" s="150" t="s">
        <v>2646</v>
      </c>
      <c r="D1803" s="168" t="s">
        <v>2647</v>
      </c>
      <c r="E1803" s="150" t="s">
        <v>137</v>
      </c>
      <c r="F1803" s="135"/>
    </row>
    <row r="1804" spans="2:6" x14ac:dyDescent="0.35">
      <c r="B1804" s="174" t="s">
        <v>2006</v>
      </c>
      <c r="C1804" s="150" t="s">
        <v>2648</v>
      </c>
      <c r="D1804" s="168" t="s">
        <v>2649</v>
      </c>
      <c r="E1804" s="150" t="s">
        <v>137</v>
      </c>
      <c r="F1804" s="135"/>
    </row>
    <row r="1805" spans="2:6" x14ac:dyDescent="0.35">
      <c r="B1805" s="174" t="s">
        <v>2006</v>
      </c>
      <c r="C1805" s="150" t="s">
        <v>2650</v>
      </c>
      <c r="D1805" s="168" t="s">
        <v>2106</v>
      </c>
      <c r="E1805" s="150" t="s">
        <v>137</v>
      </c>
      <c r="F1805" s="135"/>
    </row>
    <row r="1806" spans="2:6" x14ac:dyDescent="0.35">
      <c r="B1806" s="174" t="s">
        <v>2006</v>
      </c>
      <c r="C1806" s="150" t="s">
        <v>2651</v>
      </c>
      <c r="D1806" s="168" t="s">
        <v>2652</v>
      </c>
      <c r="E1806" s="150" t="s">
        <v>137</v>
      </c>
      <c r="F1806" s="135"/>
    </row>
    <row r="1807" spans="2:6" x14ac:dyDescent="0.35">
      <c r="B1807" s="174" t="s">
        <v>2006</v>
      </c>
      <c r="C1807" s="150" t="s">
        <v>2653</v>
      </c>
      <c r="D1807" s="168" t="s">
        <v>2654</v>
      </c>
      <c r="E1807" s="150" t="s">
        <v>137</v>
      </c>
      <c r="F1807" s="135"/>
    </row>
    <row r="1808" spans="2:6" x14ac:dyDescent="0.35">
      <c r="B1808" s="174" t="s">
        <v>2006</v>
      </c>
      <c r="C1808" s="150" t="s">
        <v>2655</v>
      </c>
      <c r="D1808" s="168" t="s">
        <v>2656</v>
      </c>
      <c r="E1808" s="150" t="s">
        <v>137</v>
      </c>
      <c r="F1808" s="135"/>
    </row>
    <row r="1809" spans="2:6" x14ac:dyDescent="0.35">
      <c r="B1809" s="174" t="s">
        <v>2006</v>
      </c>
      <c r="C1809" s="150" t="s">
        <v>2657</v>
      </c>
      <c r="D1809" s="168" t="s">
        <v>2658</v>
      </c>
      <c r="E1809" s="150" t="s">
        <v>137</v>
      </c>
      <c r="F1809" s="135"/>
    </row>
    <row r="1810" spans="2:6" x14ac:dyDescent="0.35">
      <c r="B1810" s="174" t="s">
        <v>2006</v>
      </c>
      <c r="C1810" s="150" t="s">
        <v>2659</v>
      </c>
      <c r="D1810" s="168" t="s">
        <v>2660</v>
      </c>
      <c r="E1810" s="150" t="s">
        <v>137</v>
      </c>
      <c r="F1810" s="135"/>
    </row>
    <row r="1811" spans="2:6" x14ac:dyDescent="0.35">
      <c r="B1811" s="174" t="s">
        <v>2006</v>
      </c>
      <c r="C1811" s="150" t="s">
        <v>2661</v>
      </c>
      <c r="D1811" s="168" t="s">
        <v>2662</v>
      </c>
      <c r="E1811" s="150" t="s">
        <v>137</v>
      </c>
      <c r="F1811" s="135"/>
    </row>
    <row r="1812" spans="2:6" x14ac:dyDescent="0.35">
      <c r="B1812" s="174" t="s">
        <v>2006</v>
      </c>
      <c r="C1812" s="150" t="s">
        <v>2663</v>
      </c>
      <c r="D1812" s="168" t="s">
        <v>2664</v>
      </c>
      <c r="E1812" s="150" t="s">
        <v>137</v>
      </c>
      <c r="F1812" s="135"/>
    </row>
    <row r="1813" spans="2:6" x14ac:dyDescent="0.35">
      <c r="B1813" s="174" t="s">
        <v>2006</v>
      </c>
      <c r="C1813" s="150" t="s">
        <v>2665</v>
      </c>
      <c r="D1813" s="168" t="s">
        <v>2666</v>
      </c>
      <c r="E1813" s="150" t="s">
        <v>137</v>
      </c>
      <c r="F1813" s="135"/>
    </row>
    <row r="1814" spans="2:6" x14ac:dyDescent="0.35">
      <c r="B1814" s="174" t="s">
        <v>2006</v>
      </c>
      <c r="C1814" s="150" t="s">
        <v>2667</v>
      </c>
      <c r="D1814" s="168" t="s">
        <v>2521</v>
      </c>
      <c r="E1814" s="150" t="s">
        <v>137</v>
      </c>
      <c r="F1814" s="135"/>
    </row>
    <row r="1815" spans="2:6" x14ac:dyDescent="0.35">
      <c r="B1815" s="174" t="s">
        <v>2006</v>
      </c>
      <c r="C1815" s="150" t="s">
        <v>2668</v>
      </c>
      <c r="D1815" s="168" t="s">
        <v>2669</v>
      </c>
      <c r="E1815" s="150" t="s">
        <v>137</v>
      </c>
      <c r="F1815" s="135"/>
    </row>
    <row r="1816" spans="2:6" x14ac:dyDescent="0.35">
      <c r="B1816" s="174" t="s">
        <v>2006</v>
      </c>
      <c r="C1816" s="150" t="s">
        <v>2670</v>
      </c>
      <c r="D1816" s="168" t="s">
        <v>2671</v>
      </c>
      <c r="E1816" s="150" t="s">
        <v>137</v>
      </c>
      <c r="F1816" s="135"/>
    </row>
    <row r="1817" spans="2:6" x14ac:dyDescent="0.35">
      <c r="B1817" s="174" t="s">
        <v>2006</v>
      </c>
      <c r="C1817" s="150" t="s">
        <v>2672</v>
      </c>
      <c r="D1817" s="168" t="s">
        <v>2067</v>
      </c>
      <c r="E1817" s="150" t="s">
        <v>137</v>
      </c>
      <c r="F1817" s="135"/>
    </row>
    <row r="1818" spans="2:6" x14ac:dyDescent="0.35">
      <c r="B1818" s="174" t="s">
        <v>2006</v>
      </c>
      <c r="C1818" s="150" t="s">
        <v>2673</v>
      </c>
      <c r="D1818" s="168" t="s">
        <v>2483</v>
      </c>
      <c r="E1818" s="150" t="s">
        <v>137</v>
      </c>
      <c r="F1818" s="135"/>
    </row>
    <row r="1819" spans="2:6" x14ac:dyDescent="0.35">
      <c r="B1819" s="174" t="s">
        <v>2006</v>
      </c>
      <c r="C1819" s="150" t="s">
        <v>2674</v>
      </c>
      <c r="D1819" s="168" t="s">
        <v>2251</v>
      </c>
      <c r="E1819" s="150" t="s">
        <v>137</v>
      </c>
      <c r="F1819" s="135"/>
    </row>
    <row r="1820" spans="2:6" x14ac:dyDescent="0.35">
      <c r="B1820" s="174" t="s">
        <v>2006</v>
      </c>
      <c r="C1820" s="150" t="s">
        <v>2675</v>
      </c>
      <c r="D1820" s="168" t="s">
        <v>2676</v>
      </c>
      <c r="E1820" s="150" t="s">
        <v>137</v>
      </c>
      <c r="F1820" s="135"/>
    </row>
    <row r="1821" spans="2:6" x14ac:dyDescent="0.35">
      <c r="B1821" s="174" t="s">
        <v>2006</v>
      </c>
      <c r="C1821" s="150" t="s">
        <v>2677</v>
      </c>
      <c r="D1821" s="168" t="s">
        <v>2678</v>
      </c>
      <c r="E1821" s="150" t="s">
        <v>137</v>
      </c>
      <c r="F1821" s="135"/>
    </row>
    <row r="1822" spans="2:6" x14ac:dyDescent="0.35">
      <c r="B1822" s="174" t="s">
        <v>2006</v>
      </c>
      <c r="C1822" s="150" t="s">
        <v>2679</v>
      </c>
      <c r="D1822" s="168" t="s">
        <v>1939</v>
      </c>
      <c r="E1822" s="150" t="s">
        <v>137</v>
      </c>
      <c r="F1822" s="135"/>
    </row>
    <row r="1823" spans="2:6" x14ac:dyDescent="0.35">
      <c r="B1823" s="174" t="s">
        <v>2006</v>
      </c>
      <c r="C1823" s="150" t="s">
        <v>2680</v>
      </c>
      <c r="D1823" s="168" t="s">
        <v>2681</v>
      </c>
      <c r="E1823" s="150" t="s">
        <v>137</v>
      </c>
      <c r="F1823" s="135"/>
    </row>
    <row r="1824" spans="2:6" x14ac:dyDescent="0.35">
      <c r="B1824" s="174" t="s">
        <v>2006</v>
      </c>
      <c r="C1824" s="150" t="s">
        <v>2682</v>
      </c>
      <c r="D1824" s="168" t="s">
        <v>2683</v>
      </c>
      <c r="E1824" s="150" t="s">
        <v>137</v>
      </c>
      <c r="F1824" s="135"/>
    </row>
    <row r="1825" spans="2:6" x14ac:dyDescent="0.35">
      <c r="B1825" s="174" t="s">
        <v>2006</v>
      </c>
      <c r="C1825" s="150" t="s">
        <v>2684</v>
      </c>
      <c r="D1825" s="168" t="s">
        <v>2685</v>
      </c>
      <c r="E1825" s="150" t="s">
        <v>137</v>
      </c>
      <c r="F1825" s="135"/>
    </row>
    <row r="1826" spans="2:6" x14ac:dyDescent="0.35">
      <c r="B1826" s="174" t="s">
        <v>2006</v>
      </c>
      <c r="C1826" s="150" t="s">
        <v>2686</v>
      </c>
      <c r="D1826" s="168" t="s">
        <v>2687</v>
      </c>
      <c r="E1826" s="150" t="s">
        <v>137</v>
      </c>
      <c r="F1826" s="135"/>
    </row>
    <row r="1827" spans="2:6" x14ac:dyDescent="0.35">
      <c r="B1827" s="174" t="s">
        <v>2006</v>
      </c>
      <c r="C1827" s="150" t="s">
        <v>2688</v>
      </c>
      <c r="D1827" s="168" t="s">
        <v>1891</v>
      </c>
      <c r="E1827" s="150" t="s">
        <v>137</v>
      </c>
      <c r="F1827" s="135"/>
    </row>
    <row r="1828" spans="2:6" x14ac:dyDescent="0.35">
      <c r="B1828" s="174" t="s">
        <v>2006</v>
      </c>
      <c r="C1828" s="150" t="s">
        <v>2689</v>
      </c>
      <c r="D1828" s="168" t="s">
        <v>2690</v>
      </c>
      <c r="E1828" s="150" t="s">
        <v>137</v>
      </c>
      <c r="F1828" s="135"/>
    </row>
    <row r="1829" spans="2:6" x14ac:dyDescent="0.35">
      <c r="B1829" s="174" t="s">
        <v>2006</v>
      </c>
      <c r="C1829" s="150" t="s">
        <v>2691</v>
      </c>
      <c r="D1829" s="168" t="s">
        <v>2692</v>
      </c>
      <c r="E1829" s="150" t="s">
        <v>137</v>
      </c>
      <c r="F1829" s="135"/>
    </row>
    <row r="1830" spans="2:6" x14ac:dyDescent="0.35">
      <c r="B1830" s="174" t="s">
        <v>2006</v>
      </c>
      <c r="C1830" s="150" t="s">
        <v>2693</v>
      </c>
      <c r="D1830" s="168" t="s">
        <v>2694</v>
      </c>
      <c r="E1830" s="150" t="s">
        <v>137</v>
      </c>
      <c r="F1830" s="135"/>
    </row>
    <row r="1831" spans="2:6" x14ac:dyDescent="0.35">
      <c r="B1831" s="174" t="s">
        <v>2006</v>
      </c>
      <c r="C1831" s="150" t="s">
        <v>2695</v>
      </c>
      <c r="D1831" s="168" t="s">
        <v>2696</v>
      </c>
      <c r="E1831" s="150" t="s">
        <v>137</v>
      </c>
      <c r="F1831" s="135"/>
    </row>
    <row r="1832" spans="2:6" x14ac:dyDescent="0.35">
      <c r="B1832" s="174" t="s">
        <v>2006</v>
      </c>
      <c r="C1832" s="150" t="s">
        <v>2697</v>
      </c>
      <c r="D1832" s="168" t="s">
        <v>2698</v>
      </c>
      <c r="E1832" s="150" t="s">
        <v>137</v>
      </c>
      <c r="F1832" s="135"/>
    </row>
    <row r="1833" spans="2:6" x14ac:dyDescent="0.35">
      <c r="B1833" s="174" t="s">
        <v>2006</v>
      </c>
      <c r="C1833" s="150" t="s">
        <v>2699</v>
      </c>
      <c r="D1833" s="168" t="s">
        <v>2700</v>
      </c>
      <c r="E1833" s="150" t="s">
        <v>137</v>
      </c>
      <c r="F1833" s="135"/>
    </row>
    <row r="1834" spans="2:6" x14ac:dyDescent="0.35">
      <c r="B1834" s="174" t="s">
        <v>2006</v>
      </c>
      <c r="C1834" s="150" t="s">
        <v>2701</v>
      </c>
      <c r="D1834" s="168" t="s">
        <v>2702</v>
      </c>
      <c r="E1834" s="150" t="s">
        <v>137</v>
      </c>
      <c r="F1834" s="135"/>
    </row>
    <row r="1835" spans="2:6" x14ac:dyDescent="0.35">
      <c r="B1835" s="174" t="s">
        <v>2006</v>
      </c>
      <c r="C1835" s="150" t="s">
        <v>2703</v>
      </c>
      <c r="D1835" s="168" t="s">
        <v>2704</v>
      </c>
      <c r="E1835" s="150" t="s">
        <v>137</v>
      </c>
      <c r="F1835" s="135"/>
    </row>
    <row r="1836" spans="2:6" x14ac:dyDescent="0.35">
      <c r="B1836" s="174" t="s">
        <v>2006</v>
      </c>
      <c r="C1836" s="150" t="s">
        <v>2705</v>
      </c>
      <c r="D1836" s="168" t="s">
        <v>2706</v>
      </c>
      <c r="E1836" s="150" t="s">
        <v>137</v>
      </c>
      <c r="F1836" s="135"/>
    </row>
    <row r="1837" spans="2:6" x14ac:dyDescent="0.35">
      <c r="B1837" s="174" t="s">
        <v>2006</v>
      </c>
      <c r="C1837" s="150" t="s">
        <v>2707</v>
      </c>
      <c r="D1837" s="168" t="s">
        <v>2708</v>
      </c>
      <c r="E1837" s="150" t="s">
        <v>137</v>
      </c>
      <c r="F1837" s="135"/>
    </row>
    <row r="1838" spans="2:6" x14ac:dyDescent="0.35">
      <c r="B1838" s="174" t="s">
        <v>2006</v>
      </c>
      <c r="C1838" s="150" t="s">
        <v>2709</v>
      </c>
      <c r="D1838" s="168" t="s">
        <v>2710</v>
      </c>
      <c r="E1838" s="150" t="s">
        <v>137</v>
      </c>
      <c r="F1838" s="135"/>
    </row>
    <row r="1839" spans="2:6" x14ac:dyDescent="0.35">
      <c r="B1839" s="174" t="s">
        <v>2006</v>
      </c>
      <c r="C1839" s="150" t="s">
        <v>2711</v>
      </c>
      <c r="D1839" s="168" t="s">
        <v>2712</v>
      </c>
      <c r="E1839" s="150" t="s">
        <v>137</v>
      </c>
      <c r="F1839" s="135"/>
    </row>
    <row r="1840" spans="2:6" x14ac:dyDescent="0.35">
      <c r="B1840" s="174" t="s">
        <v>2006</v>
      </c>
      <c r="C1840" s="150" t="s">
        <v>2713</v>
      </c>
      <c r="D1840" s="168" t="s">
        <v>2714</v>
      </c>
      <c r="E1840" s="150" t="s">
        <v>137</v>
      </c>
      <c r="F1840" s="135"/>
    </row>
    <row r="1841" spans="2:6" x14ac:dyDescent="0.35">
      <c r="B1841" s="174" t="s">
        <v>2006</v>
      </c>
      <c r="C1841" s="150" t="s">
        <v>2715</v>
      </c>
      <c r="D1841" s="168" t="s">
        <v>2164</v>
      </c>
      <c r="E1841" s="150" t="s">
        <v>137</v>
      </c>
      <c r="F1841" s="135"/>
    </row>
    <row r="1842" spans="2:6" x14ac:dyDescent="0.35">
      <c r="B1842" s="174" t="s">
        <v>2006</v>
      </c>
      <c r="C1842" s="150" t="s">
        <v>2716</v>
      </c>
      <c r="D1842" s="168" t="s">
        <v>2717</v>
      </c>
      <c r="E1842" s="150" t="s">
        <v>137</v>
      </c>
      <c r="F1842" s="135"/>
    </row>
    <row r="1843" spans="2:6" x14ac:dyDescent="0.35">
      <c r="B1843" s="174" t="s">
        <v>2006</v>
      </c>
      <c r="C1843" s="150" t="s">
        <v>2718</v>
      </c>
      <c r="D1843" s="168" t="s">
        <v>2719</v>
      </c>
      <c r="E1843" s="150" t="s">
        <v>137</v>
      </c>
      <c r="F1843" s="135"/>
    </row>
    <row r="1844" spans="2:6" x14ac:dyDescent="0.35">
      <c r="B1844" s="174" t="s">
        <v>2006</v>
      </c>
      <c r="C1844" s="150" t="s">
        <v>2720</v>
      </c>
      <c r="D1844" s="168" t="s">
        <v>2302</v>
      </c>
      <c r="E1844" s="150" t="s">
        <v>137</v>
      </c>
      <c r="F1844" s="135"/>
    </row>
    <row r="1845" spans="2:6" x14ac:dyDescent="0.35">
      <c r="B1845" s="174" t="s">
        <v>2006</v>
      </c>
      <c r="C1845" s="150" t="s">
        <v>2721</v>
      </c>
      <c r="D1845" s="168" t="s">
        <v>2722</v>
      </c>
      <c r="E1845" s="150" t="s">
        <v>137</v>
      </c>
      <c r="F1845" s="135"/>
    </row>
    <row r="1846" spans="2:6" x14ac:dyDescent="0.35">
      <c r="B1846" s="174" t="s">
        <v>2006</v>
      </c>
      <c r="C1846" s="150" t="s">
        <v>2723</v>
      </c>
      <c r="D1846" s="168" t="s">
        <v>1937</v>
      </c>
      <c r="E1846" s="150" t="s">
        <v>137</v>
      </c>
      <c r="F1846" s="135"/>
    </row>
    <row r="1847" spans="2:6" x14ac:dyDescent="0.35">
      <c r="B1847" s="174" t="s">
        <v>2006</v>
      </c>
      <c r="C1847" s="150" t="s">
        <v>2724</v>
      </c>
      <c r="D1847" s="168" t="s">
        <v>2725</v>
      </c>
      <c r="E1847" s="150" t="s">
        <v>137</v>
      </c>
      <c r="F1847" s="135"/>
    </row>
    <row r="1848" spans="2:6" x14ac:dyDescent="0.35">
      <c r="B1848" s="174" t="s">
        <v>2006</v>
      </c>
      <c r="C1848" s="150" t="s">
        <v>2726</v>
      </c>
      <c r="D1848" s="168" t="s">
        <v>2727</v>
      </c>
      <c r="E1848" s="150" t="s">
        <v>137</v>
      </c>
      <c r="F1848" s="135"/>
    </row>
    <row r="1849" spans="2:6" x14ac:dyDescent="0.35">
      <c r="B1849" s="174" t="s">
        <v>2006</v>
      </c>
      <c r="C1849" s="150" t="s">
        <v>2728</v>
      </c>
      <c r="D1849" s="168" t="s">
        <v>2450</v>
      </c>
      <c r="E1849" s="150" t="s">
        <v>137</v>
      </c>
      <c r="F1849" s="135"/>
    </row>
    <row r="1850" spans="2:6" x14ac:dyDescent="0.35">
      <c r="B1850" s="174" t="s">
        <v>2006</v>
      </c>
      <c r="C1850" s="150" t="s">
        <v>2729</v>
      </c>
      <c r="D1850" s="168" t="s">
        <v>2730</v>
      </c>
      <c r="E1850" s="150" t="s">
        <v>137</v>
      </c>
      <c r="F1850" s="135"/>
    </row>
    <row r="1851" spans="2:6" x14ac:dyDescent="0.35">
      <c r="B1851" s="174" t="s">
        <v>2006</v>
      </c>
      <c r="C1851" s="150" t="s">
        <v>2731</v>
      </c>
      <c r="D1851" s="168" t="s">
        <v>2732</v>
      </c>
      <c r="E1851" s="150" t="s">
        <v>137</v>
      </c>
      <c r="F1851" s="135"/>
    </row>
    <row r="1852" spans="2:6" x14ac:dyDescent="0.35">
      <c r="B1852" s="174" t="s">
        <v>2006</v>
      </c>
      <c r="C1852" s="150" t="s">
        <v>2733</v>
      </c>
      <c r="D1852" s="168" t="s">
        <v>2734</v>
      </c>
      <c r="E1852" s="150" t="s">
        <v>137</v>
      </c>
      <c r="F1852" s="135"/>
    </row>
    <row r="1853" spans="2:6" x14ac:dyDescent="0.35">
      <c r="B1853" s="174" t="s">
        <v>2006</v>
      </c>
      <c r="C1853" s="150" t="s">
        <v>2735</v>
      </c>
      <c r="D1853" s="168" t="s">
        <v>2736</v>
      </c>
      <c r="E1853" s="150" t="s">
        <v>137</v>
      </c>
      <c r="F1853" s="135"/>
    </row>
    <row r="1854" spans="2:6" x14ac:dyDescent="0.35">
      <c r="B1854" s="174" t="s">
        <v>2006</v>
      </c>
      <c r="C1854" s="150" t="s">
        <v>2737</v>
      </c>
      <c r="D1854" s="168" t="s">
        <v>2738</v>
      </c>
      <c r="E1854" s="150" t="s">
        <v>137</v>
      </c>
      <c r="F1854" s="135"/>
    </row>
    <row r="1855" spans="2:6" x14ac:dyDescent="0.35">
      <c r="B1855" s="174" t="s">
        <v>2006</v>
      </c>
      <c r="C1855" s="150" t="s">
        <v>2739</v>
      </c>
      <c r="D1855" s="168" t="s">
        <v>2740</v>
      </c>
      <c r="E1855" s="150" t="s">
        <v>137</v>
      </c>
      <c r="F1855" s="135"/>
    </row>
    <row r="1856" spans="2:6" x14ac:dyDescent="0.35">
      <c r="B1856" s="174" t="s">
        <v>2006</v>
      </c>
      <c r="C1856" s="150" t="s">
        <v>2741</v>
      </c>
      <c r="D1856" s="168" t="s">
        <v>2067</v>
      </c>
      <c r="E1856" s="150" t="s">
        <v>137</v>
      </c>
      <c r="F1856" s="135"/>
    </row>
    <row r="1857" spans="2:6" x14ac:dyDescent="0.35">
      <c r="B1857" s="174" t="s">
        <v>2006</v>
      </c>
      <c r="C1857" s="150" t="s">
        <v>2742</v>
      </c>
      <c r="D1857" s="168" t="s">
        <v>2743</v>
      </c>
      <c r="E1857" s="150" t="s">
        <v>137</v>
      </c>
      <c r="F1857" s="135"/>
    </row>
    <row r="1858" spans="2:6" x14ac:dyDescent="0.35">
      <c r="B1858" s="174" t="s">
        <v>2006</v>
      </c>
      <c r="C1858" s="150" t="s">
        <v>2744</v>
      </c>
      <c r="D1858" s="168" t="s">
        <v>2745</v>
      </c>
      <c r="E1858" s="150" t="s">
        <v>137</v>
      </c>
      <c r="F1858" s="135"/>
    </row>
    <row r="1859" spans="2:6" x14ac:dyDescent="0.35">
      <c r="B1859" s="174" t="s">
        <v>2006</v>
      </c>
      <c r="C1859" s="150" t="s">
        <v>2746</v>
      </c>
      <c r="D1859" s="168" t="s">
        <v>2747</v>
      </c>
      <c r="E1859" s="150" t="s">
        <v>137</v>
      </c>
      <c r="F1859" s="135"/>
    </row>
    <row r="1860" spans="2:6" x14ac:dyDescent="0.35">
      <c r="B1860" s="174" t="s">
        <v>2006</v>
      </c>
      <c r="C1860" s="150" t="s">
        <v>2748</v>
      </c>
      <c r="D1860" s="168" t="s">
        <v>2749</v>
      </c>
      <c r="E1860" s="150" t="s">
        <v>137</v>
      </c>
      <c r="F1860" s="135"/>
    </row>
    <row r="1861" spans="2:6" x14ac:dyDescent="0.35">
      <c r="B1861" s="174" t="s">
        <v>2006</v>
      </c>
      <c r="C1861" s="150" t="s">
        <v>2750</v>
      </c>
      <c r="D1861" s="168" t="s">
        <v>2751</v>
      </c>
      <c r="E1861" s="150" t="s">
        <v>137</v>
      </c>
      <c r="F1861" s="135"/>
    </row>
    <row r="1862" spans="2:6" x14ac:dyDescent="0.35">
      <c r="B1862" s="174" t="s">
        <v>2006</v>
      </c>
      <c r="C1862" s="150" t="s">
        <v>2752</v>
      </c>
      <c r="D1862" s="168" t="s">
        <v>2753</v>
      </c>
      <c r="E1862" s="150" t="s">
        <v>137</v>
      </c>
      <c r="F1862" s="135"/>
    </row>
    <row r="1863" spans="2:6" x14ac:dyDescent="0.35">
      <c r="B1863" s="174" t="s">
        <v>2006</v>
      </c>
      <c r="C1863" s="150" t="s">
        <v>2754</v>
      </c>
      <c r="D1863" s="168" t="s">
        <v>2755</v>
      </c>
      <c r="E1863" s="150" t="s">
        <v>137</v>
      </c>
      <c r="F1863" s="135"/>
    </row>
    <row r="1864" spans="2:6" x14ac:dyDescent="0.35">
      <c r="B1864" s="174" t="s">
        <v>2006</v>
      </c>
      <c r="C1864" s="150" t="s">
        <v>2756</v>
      </c>
      <c r="D1864" s="168" t="s">
        <v>2757</v>
      </c>
      <c r="E1864" s="150" t="s">
        <v>137</v>
      </c>
      <c r="F1864" s="135"/>
    </row>
    <row r="1865" spans="2:6" x14ac:dyDescent="0.35">
      <c r="B1865" s="174" t="s">
        <v>2006</v>
      </c>
      <c r="C1865" s="150" t="s">
        <v>2758</v>
      </c>
      <c r="D1865" s="168" t="s">
        <v>2631</v>
      </c>
      <c r="E1865" s="150" t="s">
        <v>137</v>
      </c>
      <c r="F1865" s="135"/>
    </row>
    <row r="1866" spans="2:6" x14ac:dyDescent="0.35">
      <c r="B1866" s="174" t="s">
        <v>2006</v>
      </c>
      <c r="C1866" s="150" t="s">
        <v>2759</v>
      </c>
      <c r="D1866" s="387" t="s">
        <v>2760</v>
      </c>
      <c r="E1866" s="150" t="s">
        <v>137</v>
      </c>
      <c r="F1866" s="135"/>
    </row>
    <row r="1867" spans="2:6" x14ac:dyDescent="0.35">
      <c r="B1867" s="174" t="s">
        <v>2006</v>
      </c>
      <c r="C1867" s="150" t="s">
        <v>2761</v>
      </c>
      <c r="D1867" s="168" t="s">
        <v>2762</v>
      </c>
      <c r="E1867" s="150" t="s">
        <v>137</v>
      </c>
      <c r="F1867" s="135"/>
    </row>
    <row r="1868" spans="2:6" x14ac:dyDescent="0.35">
      <c r="B1868" s="174" t="s">
        <v>2006</v>
      </c>
      <c r="C1868" s="150" t="s">
        <v>2763</v>
      </c>
      <c r="D1868" s="168" t="s">
        <v>2706</v>
      </c>
      <c r="E1868" s="150" t="s">
        <v>137</v>
      </c>
      <c r="F1868" s="135"/>
    </row>
    <row r="1869" spans="2:6" x14ac:dyDescent="0.35">
      <c r="B1869" s="174" t="s">
        <v>2006</v>
      </c>
      <c r="C1869" s="150" t="s">
        <v>2764</v>
      </c>
      <c r="D1869" s="168" t="s">
        <v>2765</v>
      </c>
      <c r="E1869" s="150" t="s">
        <v>137</v>
      </c>
      <c r="F1869" s="135"/>
    </row>
    <row r="1870" spans="2:6" x14ac:dyDescent="0.35">
      <c r="B1870" s="174" t="s">
        <v>2006</v>
      </c>
      <c r="C1870" s="150" t="s">
        <v>2766</v>
      </c>
      <c r="D1870" s="168" t="s">
        <v>2767</v>
      </c>
      <c r="E1870" s="150" t="s">
        <v>137</v>
      </c>
      <c r="F1870" s="135"/>
    </row>
    <row r="1871" spans="2:6" x14ac:dyDescent="0.35">
      <c r="B1871" s="174" t="s">
        <v>2006</v>
      </c>
      <c r="C1871" s="150" t="s">
        <v>2768</v>
      </c>
      <c r="D1871" s="168" t="s">
        <v>2769</v>
      </c>
      <c r="E1871" s="150" t="s">
        <v>137</v>
      </c>
      <c r="F1871" s="135"/>
    </row>
    <row r="1872" spans="2:6" x14ac:dyDescent="0.35">
      <c r="B1872" s="174" t="s">
        <v>2006</v>
      </c>
      <c r="C1872" s="150" t="s">
        <v>2770</v>
      </c>
      <c r="D1872" s="168" t="s">
        <v>2479</v>
      </c>
      <c r="E1872" s="150" t="s">
        <v>137</v>
      </c>
      <c r="F1872" s="135"/>
    </row>
    <row r="1873" spans="2:6" x14ac:dyDescent="0.35">
      <c r="B1873" s="174" t="s">
        <v>2006</v>
      </c>
      <c r="C1873" s="150" t="s">
        <v>2771</v>
      </c>
      <c r="D1873" s="168" t="s">
        <v>2772</v>
      </c>
      <c r="E1873" s="150" t="s">
        <v>137</v>
      </c>
      <c r="F1873" s="135"/>
    </row>
    <row r="1874" spans="2:6" x14ac:dyDescent="0.35">
      <c r="B1874" s="174" t="s">
        <v>2006</v>
      </c>
      <c r="C1874" s="150" t="s">
        <v>2773</v>
      </c>
      <c r="D1874" s="168" t="s">
        <v>2774</v>
      </c>
      <c r="E1874" s="150" t="s">
        <v>137</v>
      </c>
      <c r="F1874" s="135"/>
    </row>
    <row r="1875" spans="2:6" x14ac:dyDescent="0.35">
      <c r="B1875" s="174" t="s">
        <v>2006</v>
      </c>
      <c r="C1875" s="150" t="s">
        <v>2775</v>
      </c>
      <c r="D1875" s="168" t="s">
        <v>2776</v>
      </c>
      <c r="E1875" s="150" t="s">
        <v>137</v>
      </c>
      <c r="F1875" s="135"/>
    </row>
    <row r="1876" spans="2:6" x14ac:dyDescent="0.35">
      <c r="B1876" s="174" t="s">
        <v>2006</v>
      </c>
      <c r="C1876" s="150" t="s">
        <v>2777</v>
      </c>
      <c r="D1876" s="168" t="s">
        <v>1856</v>
      </c>
      <c r="E1876" s="150" t="s">
        <v>137</v>
      </c>
      <c r="F1876" s="135"/>
    </row>
    <row r="1877" spans="2:6" x14ac:dyDescent="0.35">
      <c r="B1877" s="174" t="s">
        <v>2006</v>
      </c>
      <c r="C1877" s="150" t="s">
        <v>2778</v>
      </c>
      <c r="D1877" s="168" t="s">
        <v>2779</v>
      </c>
      <c r="E1877" s="150" t="s">
        <v>137</v>
      </c>
      <c r="F1877" s="135"/>
    </row>
    <row r="1878" spans="2:6" x14ac:dyDescent="0.35">
      <c r="B1878" s="174" t="s">
        <v>2006</v>
      </c>
      <c r="C1878" s="150" t="s">
        <v>2780</v>
      </c>
      <c r="D1878" s="168" t="s">
        <v>2781</v>
      </c>
      <c r="E1878" s="150" t="s">
        <v>137</v>
      </c>
      <c r="F1878" s="135"/>
    </row>
    <row r="1879" spans="2:6" x14ac:dyDescent="0.35">
      <c r="B1879" s="174" t="s">
        <v>2006</v>
      </c>
      <c r="C1879" s="150" t="s">
        <v>2782</v>
      </c>
      <c r="D1879" s="168" t="s">
        <v>2783</v>
      </c>
      <c r="E1879" s="150" t="s">
        <v>137</v>
      </c>
      <c r="F1879" s="135"/>
    </row>
    <row r="1880" spans="2:6" x14ac:dyDescent="0.35">
      <c r="B1880" s="174" t="s">
        <v>2006</v>
      </c>
      <c r="C1880" s="150" t="s">
        <v>2784</v>
      </c>
      <c r="D1880" s="168" t="s">
        <v>2785</v>
      </c>
      <c r="E1880" s="150" t="s">
        <v>137</v>
      </c>
      <c r="F1880" s="135"/>
    </row>
    <row r="1881" spans="2:6" x14ac:dyDescent="0.35">
      <c r="B1881" s="174" t="s">
        <v>2006</v>
      </c>
      <c r="C1881" s="150" t="s">
        <v>2786</v>
      </c>
      <c r="D1881" s="168" t="s">
        <v>2787</v>
      </c>
      <c r="E1881" s="150" t="s">
        <v>137</v>
      </c>
      <c r="F1881" s="135"/>
    </row>
    <row r="1882" spans="2:6" x14ac:dyDescent="0.35">
      <c r="B1882" s="174" t="s">
        <v>2006</v>
      </c>
      <c r="C1882" s="150" t="s">
        <v>2788</v>
      </c>
      <c r="D1882" s="168" t="s">
        <v>2789</v>
      </c>
      <c r="E1882" s="150" t="s">
        <v>137</v>
      </c>
      <c r="F1882" s="135"/>
    </row>
    <row r="1883" spans="2:6" x14ac:dyDescent="0.35">
      <c r="B1883" s="174" t="s">
        <v>2006</v>
      </c>
      <c r="C1883" s="150" t="s">
        <v>2790</v>
      </c>
      <c r="D1883" s="168" t="s">
        <v>2791</v>
      </c>
      <c r="E1883" s="150" t="s">
        <v>137</v>
      </c>
      <c r="F1883" s="135"/>
    </row>
    <row r="1884" spans="2:6" x14ac:dyDescent="0.35">
      <c r="B1884" s="174" t="s">
        <v>2006</v>
      </c>
      <c r="C1884" s="150" t="s">
        <v>2792</v>
      </c>
      <c r="D1884" s="168" t="s">
        <v>2793</v>
      </c>
      <c r="E1884" s="150" t="s">
        <v>137</v>
      </c>
      <c r="F1884" s="135"/>
    </row>
    <row r="1885" spans="2:6" x14ac:dyDescent="0.35">
      <c r="B1885" s="174" t="s">
        <v>2006</v>
      </c>
      <c r="C1885" s="150" t="s">
        <v>2794</v>
      </c>
      <c r="D1885" s="168" t="s">
        <v>2795</v>
      </c>
      <c r="E1885" s="150" t="s">
        <v>137</v>
      </c>
      <c r="F1885" s="135"/>
    </row>
    <row r="1886" spans="2:6" x14ac:dyDescent="0.35">
      <c r="B1886" s="174" t="s">
        <v>2006</v>
      </c>
      <c r="C1886" s="150" t="s">
        <v>2796</v>
      </c>
      <c r="D1886" s="168" t="s">
        <v>2797</v>
      </c>
      <c r="E1886" s="150" t="s">
        <v>137</v>
      </c>
      <c r="F1886" s="135"/>
    </row>
    <row r="1887" spans="2:6" x14ac:dyDescent="0.35">
      <c r="B1887" s="174" t="s">
        <v>2006</v>
      </c>
      <c r="C1887" s="150" t="s">
        <v>2798</v>
      </c>
      <c r="D1887" s="168" t="s">
        <v>2799</v>
      </c>
      <c r="E1887" s="150" t="s">
        <v>137</v>
      </c>
      <c r="F1887" s="135"/>
    </row>
    <row r="1888" spans="2:6" x14ac:dyDescent="0.35">
      <c r="B1888" s="174" t="s">
        <v>2006</v>
      </c>
      <c r="C1888" s="150" t="s">
        <v>2800</v>
      </c>
      <c r="D1888" s="168" t="s">
        <v>2326</v>
      </c>
      <c r="E1888" s="150" t="s">
        <v>137</v>
      </c>
      <c r="F1888" s="135"/>
    </row>
    <row r="1889" spans="2:6" x14ac:dyDescent="0.35">
      <c r="B1889" s="174" t="s">
        <v>2006</v>
      </c>
      <c r="C1889" s="150" t="s">
        <v>2801</v>
      </c>
      <c r="D1889" s="168" t="s">
        <v>2802</v>
      </c>
      <c r="E1889" s="150" t="s">
        <v>137</v>
      </c>
      <c r="F1889" s="135"/>
    </row>
    <row r="1890" spans="2:6" x14ac:dyDescent="0.35">
      <c r="B1890" s="174" t="s">
        <v>2006</v>
      </c>
      <c r="C1890" s="150" t="s">
        <v>2803</v>
      </c>
      <c r="D1890" s="168" t="s">
        <v>2804</v>
      </c>
      <c r="E1890" s="150" t="s">
        <v>137</v>
      </c>
      <c r="F1890" s="135"/>
    </row>
    <row r="1891" spans="2:6" x14ac:dyDescent="0.35">
      <c r="B1891" s="174" t="s">
        <v>2006</v>
      </c>
      <c r="C1891" s="150" t="s">
        <v>2805</v>
      </c>
      <c r="D1891" s="168" t="s">
        <v>2806</v>
      </c>
      <c r="E1891" s="150" t="s">
        <v>137</v>
      </c>
      <c r="F1891" s="135"/>
    </row>
    <row r="1892" spans="2:6" x14ac:dyDescent="0.35">
      <c r="B1892" s="174" t="s">
        <v>2006</v>
      </c>
      <c r="C1892" s="150" t="s">
        <v>2807</v>
      </c>
      <c r="D1892" s="168" t="s">
        <v>2808</v>
      </c>
      <c r="E1892" s="150" t="s">
        <v>137</v>
      </c>
      <c r="F1892" s="135"/>
    </row>
    <row r="1893" spans="2:6" x14ac:dyDescent="0.35">
      <c r="B1893" s="174" t="s">
        <v>2006</v>
      </c>
      <c r="C1893" s="150" t="s">
        <v>2809</v>
      </c>
      <c r="D1893" s="168" t="s">
        <v>2810</v>
      </c>
      <c r="E1893" s="150" t="s">
        <v>164</v>
      </c>
      <c r="F1893" s="135"/>
    </row>
    <row r="1894" spans="2:6" x14ac:dyDescent="0.35">
      <c r="B1894" s="174" t="s">
        <v>2006</v>
      </c>
      <c r="C1894" s="150" t="s">
        <v>2811</v>
      </c>
      <c r="D1894" s="168" t="s">
        <v>2812</v>
      </c>
      <c r="E1894" s="150" t="s">
        <v>137</v>
      </c>
      <c r="F1894" s="135"/>
    </row>
    <row r="1895" spans="2:6" x14ac:dyDescent="0.35">
      <c r="B1895" s="174" t="s">
        <v>2006</v>
      </c>
      <c r="C1895" s="150" t="s">
        <v>2813</v>
      </c>
      <c r="D1895" s="168" t="s">
        <v>2814</v>
      </c>
      <c r="E1895" s="150" t="s">
        <v>137</v>
      </c>
      <c r="F1895" s="135"/>
    </row>
    <row r="1896" spans="2:6" x14ac:dyDescent="0.35">
      <c r="B1896" s="174" t="s">
        <v>2006</v>
      </c>
      <c r="C1896" s="150" t="s">
        <v>2815</v>
      </c>
      <c r="D1896" s="168" t="s">
        <v>2358</v>
      </c>
      <c r="E1896" s="150" t="s">
        <v>137</v>
      </c>
      <c r="F1896" s="135"/>
    </row>
    <row r="1897" spans="2:6" x14ac:dyDescent="0.35">
      <c r="B1897" s="174" t="s">
        <v>2006</v>
      </c>
      <c r="C1897" s="150" t="s">
        <v>2816</v>
      </c>
      <c r="D1897" s="168" t="s">
        <v>2817</v>
      </c>
      <c r="E1897" s="150" t="s">
        <v>137</v>
      </c>
      <c r="F1897" s="135"/>
    </row>
    <row r="1898" spans="2:6" x14ac:dyDescent="0.35">
      <c r="B1898" s="174" t="s">
        <v>2006</v>
      </c>
      <c r="C1898" s="150" t="s">
        <v>2818</v>
      </c>
      <c r="D1898" s="168" t="s">
        <v>2819</v>
      </c>
      <c r="E1898" s="150" t="s">
        <v>137</v>
      </c>
      <c r="F1898" s="135"/>
    </row>
    <row r="1899" spans="2:6" x14ac:dyDescent="0.35">
      <c r="B1899" s="174" t="s">
        <v>2006</v>
      </c>
      <c r="C1899" s="150" t="s">
        <v>2820</v>
      </c>
      <c r="D1899" s="168" t="s">
        <v>2649</v>
      </c>
      <c r="E1899" s="150" t="s">
        <v>137</v>
      </c>
      <c r="F1899" s="135"/>
    </row>
    <row r="1900" spans="2:6" x14ac:dyDescent="0.35">
      <c r="B1900" s="174" t="s">
        <v>2006</v>
      </c>
      <c r="C1900" s="150" t="s">
        <v>2821</v>
      </c>
      <c r="D1900" s="168" t="s">
        <v>2822</v>
      </c>
      <c r="E1900" s="150" t="s">
        <v>137</v>
      </c>
      <c r="F1900" s="135"/>
    </row>
    <row r="1901" spans="2:6" x14ac:dyDescent="0.35">
      <c r="B1901" s="174" t="s">
        <v>2006</v>
      </c>
      <c r="C1901" s="150" t="s">
        <v>2823</v>
      </c>
      <c r="D1901" s="168" t="s">
        <v>2824</v>
      </c>
      <c r="E1901" s="150" t="s">
        <v>137</v>
      </c>
      <c r="F1901" s="135"/>
    </row>
    <row r="1902" spans="2:6" x14ac:dyDescent="0.35">
      <c r="B1902" s="174" t="s">
        <v>2006</v>
      </c>
      <c r="C1902" s="150" t="s">
        <v>2825</v>
      </c>
      <c r="D1902" s="168" t="s">
        <v>2826</v>
      </c>
      <c r="E1902" s="150" t="s">
        <v>137</v>
      </c>
      <c r="F1902" s="135"/>
    </row>
    <row r="1903" spans="2:6" x14ac:dyDescent="0.35">
      <c r="B1903" s="174" t="s">
        <v>2006</v>
      </c>
      <c r="C1903" s="150" t="s">
        <v>2827</v>
      </c>
      <c r="D1903" s="168" t="s">
        <v>2828</v>
      </c>
      <c r="E1903" s="150" t="s">
        <v>137</v>
      </c>
      <c r="F1903" s="135"/>
    </row>
    <row r="1904" spans="2:6" x14ac:dyDescent="0.35">
      <c r="B1904" s="174" t="s">
        <v>2006</v>
      </c>
      <c r="C1904" s="150" t="s">
        <v>2829</v>
      </c>
      <c r="D1904" s="168" t="s">
        <v>2830</v>
      </c>
      <c r="E1904" s="150" t="s">
        <v>137</v>
      </c>
      <c r="F1904" s="135"/>
    </row>
    <row r="1905" spans="2:6" x14ac:dyDescent="0.35">
      <c r="B1905" s="174" t="s">
        <v>2006</v>
      </c>
      <c r="C1905" s="150" t="s">
        <v>2831</v>
      </c>
      <c r="D1905" s="168" t="s">
        <v>2832</v>
      </c>
      <c r="E1905" s="150" t="s">
        <v>137</v>
      </c>
      <c r="F1905" s="135"/>
    </row>
    <row r="1906" spans="2:6" x14ac:dyDescent="0.35">
      <c r="B1906" s="174" t="s">
        <v>2006</v>
      </c>
      <c r="C1906" s="150" t="s">
        <v>2833</v>
      </c>
      <c r="D1906" s="168" t="s">
        <v>1947</v>
      </c>
      <c r="E1906" s="150" t="s">
        <v>137</v>
      </c>
      <c r="F1906" s="135"/>
    </row>
    <row r="1907" spans="2:6" x14ac:dyDescent="0.35">
      <c r="B1907" s="174" t="s">
        <v>2006</v>
      </c>
      <c r="C1907" s="150" t="s">
        <v>2834</v>
      </c>
      <c r="D1907" s="168" t="s">
        <v>2835</v>
      </c>
      <c r="E1907" s="150" t="s">
        <v>137</v>
      </c>
      <c r="F1907" s="135"/>
    </row>
    <row r="1908" spans="2:6" x14ac:dyDescent="0.35">
      <c r="B1908" s="174" t="s">
        <v>2006</v>
      </c>
      <c r="C1908" s="150" t="s">
        <v>2836</v>
      </c>
      <c r="D1908" s="168" t="s">
        <v>2169</v>
      </c>
      <c r="E1908" s="150" t="s">
        <v>137</v>
      </c>
      <c r="F1908" s="135"/>
    </row>
    <row r="1909" spans="2:6" x14ac:dyDescent="0.35">
      <c r="B1909" s="174" t="s">
        <v>2006</v>
      </c>
      <c r="C1909" s="150" t="s">
        <v>2837</v>
      </c>
      <c r="D1909" s="168" t="s">
        <v>2838</v>
      </c>
      <c r="E1909" s="150" t="s">
        <v>137</v>
      </c>
      <c r="F1909" s="135"/>
    </row>
    <row r="1910" spans="2:6" x14ac:dyDescent="0.35">
      <c r="B1910" s="174" t="s">
        <v>2006</v>
      </c>
      <c r="C1910" s="150" t="s">
        <v>2839</v>
      </c>
      <c r="D1910" s="168" t="s">
        <v>2840</v>
      </c>
      <c r="E1910" s="150" t="s">
        <v>137</v>
      </c>
      <c r="F1910" s="135"/>
    </row>
    <row r="1911" spans="2:6" x14ac:dyDescent="0.35">
      <c r="B1911" s="174" t="s">
        <v>2006</v>
      </c>
      <c r="C1911" s="150" t="s">
        <v>2841</v>
      </c>
      <c r="D1911" s="168" t="s">
        <v>1992</v>
      </c>
      <c r="E1911" s="150" t="s">
        <v>137</v>
      </c>
      <c r="F1911" s="135"/>
    </row>
    <row r="1912" spans="2:6" x14ac:dyDescent="0.35">
      <c r="B1912" s="174" t="s">
        <v>2006</v>
      </c>
      <c r="C1912" s="150" t="s">
        <v>2842</v>
      </c>
      <c r="D1912" s="168" t="s">
        <v>2843</v>
      </c>
      <c r="E1912" s="150" t="s">
        <v>137</v>
      </c>
      <c r="F1912" s="135"/>
    </row>
    <row r="1913" spans="2:6" ht="42" x14ac:dyDescent="0.35">
      <c r="B1913" s="174" t="s">
        <v>2844</v>
      </c>
      <c r="C1913" s="150">
        <v>0</v>
      </c>
      <c r="D1913" s="168" t="s">
        <v>2845</v>
      </c>
      <c r="E1913" s="150">
        <v>1</v>
      </c>
      <c r="F1913" s="135"/>
    </row>
    <row r="1914" spans="2:6" ht="28" x14ac:dyDescent="0.35">
      <c r="B1914" s="174" t="s">
        <v>2844</v>
      </c>
      <c r="C1914" s="150">
        <v>1</v>
      </c>
      <c r="D1914" s="168" t="s">
        <v>2846</v>
      </c>
      <c r="E1914" s="150">
        <v>1</v>
      </c>
      <c r="F1914" s="135"/>
    </row>
    <row r="1915" spans="2:6" x14ac:dyDescent="0.35">
      <c r="B1915" s="174" t="s">
        <v>2844</v>
      </c>
      <c r="C1915" s="150">
        <v>2</v>
      </c>
      <c r="D1915" s="168" t="s">
        <v>2847</v>
      </c>
      <c r="E1915" s="150">
        <v>1</v>
      </c>
      <c r="F1915" s="135"/>
    </row>
    <row r="1916" spans="2:6" ht="28" x14ac:dyDescent="0.35">
      <c r="B1916" s="174" t="s">
        <v>2844</v>
      </c>
      <c r="C1916" s="150">
        <v>3</v>
      </c>
      <c r="D1916" s="168" t="s">
        <v>2848</v>
      </c>
      <c r="E1916" s="150">
        <v>1</v>
      </c>
      <c r="F1916" s="135"/>
    </row>
    <row r="1917" spans="2:6" ht="42" x14ac:dyDescent="0.35">
      <c r="B1917" s="174" t="s">
        <v>2844</v>
      </c>
      <c r="C1917" s="150">
        <v>4</v>
      </c>
      <c r="D1917" s="168" t="s">
        <v>2849</v>
      </c>
      <c r="E1917" s="150">
        <v>1</v>
      </c>
      <c r="F1917" s="135" t="s">
        <v>2850</v>
      </c>
    </row>
    <row r="1918" spans="2:6" ht="42" x14ac:dyDescent="0.35">
      <c r="B1918" s="174" t="s">
        <v>2844</v>
      </c>
      <c r="C1918" s="150">
        <v>5</v>
      </c>
      <c r="D1918" s="168" t="s">
        <v>996</v>
      </c>
      <c r="E1918" s="150">
        <v>1</v>
      </c>
      <c r="F1918" s="135" t="s">
        <v>2850</v>
      </c>
    </row>
    <row r="1919" spans="2:6" ht="42" x14ac:dyDescent="0.35">
      <c r="B1919" s="174" t="s">
        <v>2844</v>
      </c>
      <c r="C1919" s="150">
        <v>6</v>
      </c>
      <c r="D1919" s="168" t="s">
        <v>2851</v>
      </c>
      <c r="E1919" s="150">
        <v>1</v>
      </c>
      <c r="F1919" s="135" t="s">
        <v>2850</v>
      </c>
    </row>
    <row r="1920" spans="2:6" x14ac:dyDescent="0.35">
      <c r="B1920" s="174" t="s">
        <v>2844</v>
      </c>
      <c r="C1920" s="150">
        <v>7</v>
      </c>
      <c r="D1920" s="168" t="s">
        <v>2852</v>
      </c>
      <c r="E1920" s="150">
        <v>1</v>
      </c>
      <c r="F1920" s="135"/>
    </row>
    <row r="1921" spans="2:6" ht="252" x14ac:dyDescent="0.35">
      <c r="B1921" s="174" t="s">
        <v>2844</v>
      </c>
      <c r="C1921" s="150">
        <v>8</v>
      </c>
      <c r="D1921" s="168" t="s">
        <v>2853</v>
      </c>
      <c r="E1921" s="150">
        <v>1</v>
      </c>
      <c r="F1921" s="135" t="s">
        <v>2854</v>
      </c>
    </row>
    <row r="1922" spans="2:6" x14ac:dyDescent="0.35">
      <c r="B1922" s="174" t="s">
        <v>2844</v>
      </c>
      <c r="C1922" s="150">
        <v>9</v>
      </c>
      <c r="D1922" s="168" t="s">
        <v>2855</v>
      </c>
      <c r="E1922" s="150">
        <v>1</v>
      </c>
      <c r="F1922" s="135"/>
    </row>
    <row r="1923" spans="2:6" x14ac:dyDescent="0.35">
      <c r="B1923" s="174" t="s">
        <v>2844</v>
      </c>
      <c r="C1923" s="150">
        <v>10</v>
      </c>
      <c r="D1923" s="168" t="s">
        <v>2856</v>
      </c>
      <c r="E1923" s="150">
        <v>1</v>
      </c>
      <c r="F1923" s="135"/>
    </row>
    <row r="1924" spans="2:6" x14ac:dyDescent="0.35">
      <c r="B1924" s="174" t="s">
        <v>2844</v>
      </c>
      <c r="C1924" s="150">
        <v>11</v>
      </c>
      <c r="D1924" s="168" t="s">
        <v>2857</v>
      </c>
      <c r="E1924" s="150">
        <v>1</v>
      </c>
      <c r="F1924" s="135"/>
    </row>
    <row r="1925" spans="2:6" x14ac:dyDescent="0.35">
      <c r="B1925" s="174" t="s">
        <v>2858</v>
      </c>
      <c r="C1925" s="150">
        <v>1</v>
      </c>
      <c r="D1925" s="168" t="s">
        <v>2859</v>
      </c>
      <c r="E1925" s="150" t="s">
        <v>137</v>
      </c>
      <c r="F1925" s="135"/>
    </row>
    <row r="1926" spans="2:6" x14ac:dyDescent="0.35">
      <c r="B1926" s="174" t="s">
        <v>2858</v>
      </c>
      <c r="C1926" s="150">
        <v>2</v>
      </c>
      <c r="D1926" s="168" t="s">
        <v>2860</v>
      </c>
      <c r="E1926" s="150" t="s">
        <v>137</v>
      </c>
      <c r="F1926" s="135"/>
    </row>
    <row r="1927" spans="2:6" x14ac:dyDescent="0.35">
      <c r="B1927" s="174" t="s">
        <v>2858</v>
      </c>
      <c r="C1927" s="150">
        <v>3</v>
      </c>
      <c r="D1927" s="168" t="s">
        <v>2861</v>
      </c>
      <c r="E1927" s="150" t="s">
        <v>137</v>
      </c>
      <c r="F1927" s="135"/>
    </row>
    <row r="1928" spans="2:6" x14ac:dyDescent="0.35">
      <c r="B1928" s="174" t="s">
        <v>2858</v>
      </c>
      <c r="C1928" s="150">
        <v>4</v>
      </c>
      <c r="D1928" s="168" t="s">
        <v>2862</v>
      </c>
      <c r="E1928" s="150" t="s">
        <v>137</v>
      </c>
      <c r="F1928" s="135"/>
    </row>
    <row r="1929" spans="2:6" ht="28" x14ac:dyDescent="0.35">
      <c r="B1929" s="174" t="s">
        <v>2863</v>
      </c>
      <c r="C1929" s="150">
        <v>0</v>
      </c>
      <c r="D1929" s="168" t="s">
        <v>2864</v>
      </c>
      <c r="E1929" s="150">
        <v>1</v>
      </c>
      <c r="F1929" s="135"/>
    </row>
    <row r="1930" spans="2:6" ht="28" x14ac:dyDescent="0.35">
      <c r="B1930" s="174" t="s">
        <v>2863</v>
      </c>
      <c r="C1930" s="150">
        <v>1</v>
      </c>
      <c r="D1930" s="168" t="s">
        <v>2865</v>
      </c>
      <c r="E1930" s="150">
        <v>1</v>
      </c>
      <c r="F1930" s="135"/>
    </row>
    <row r="1931" spans="2:6" x14ac:dyDescent="0.35">
      <c r="B1931" s="174" t="s">
        <v>2863</v>
      </c>
      <c r="C1931" s="150">
        <v>2</v>
      </c>
      <c r="D1931" s="168" t="s">
        <v>2866</v>
      </c>
      <c r="E1931" s="150">
        <v>1</v>
      </c>
      <c r="F1931" s="135"/>
    </row>
    <row r="1932" spans="2:6" ht="28" x14ac:dyDescent="0.35">
      <c r="B1932" s="174" t="s">
        <v>2863</v>
      </c>
      <c r="C1932" s="150">
        <v>3</v>
      </c>
      <c r="D1932" s="168" t="s">
        <v>2867</v>
      </c>
      <c r="E1932" s="150">
        <v>1</v>
      </c>
      <c r="F1932" s="135"/>
    </row>
    <row r="1933" spans="2:6" ht="28" x14ac:dyDescent="0.35">
      <c r="B1933" s="174" t="s">
        <v>2863</v>
      </c>
      <c r="C1933" s="150">
        <v>4</v>
      </c>
      <c r="D1933" s="168" t="s">
        <v>2868</v>
      </c>
      <c r="E1933" s="150">
        <v>1</v>
      </c>
      <c r="F1933" s="135"/>
    </row>
    <row r="1934" spans="2:6" x14ac:dyDescent="0.35">
      <c r="B1934" s="174" t="s">
        <v>2863</v>
      </c>
      <c r="C1934" s="150">
        <v>5</v>
      </c>
      <c r="D1934" s="168" t="s">
        <v>2869</v>
      </c>
      <c r="E1934" s="150">
        <v>1</v>
      </c>
      <c r="F1934" s="135"/>
    </row>
    <row r="1935" spans="2:6" ht="56" x14ac:dyDescent="0.35">
      <c r="B1935" s="174" t="s">
        <v>2863</v>
      </c>
      <c r="C1935" s="150">
        <v>6</v>
      </c>
      <c r="D1935" s="168" t="s">
        <v>2870</v>
      </c>
      <c r="E1935" s="150">
        <v>1</v>
      </c>
      <c r="F1935" s="135"/>
    </row>
    <row r="1936" spans="2:6" x14ac:dyDescent="0.35">
      <c r="B1936" s="174" t="s">
        <v>2863</v>
      </c>
      <c r="C1936" s="150">
        <v>7</v>
      </c>
      <c r="D1936" s="168" t="s">
        <v>2871</v>
      </c>
      <c r="E1936" s="150">
        <v>1</v>
      </c>
      <c r="F1936" s="135"/>
    </row>
    <row r="1937" spans="2:6" x14ac:dyDescent="0.35">
      <c r="B1937" s="174" t="s">
        <v>2863</v>
      </c>
      <c r="C1937" s="150">
        <v>8</v>
      </c>
      <c r="D1937" s="168" t="s">
        <v>2872</v>
      </c>
      <c r="E1937" s="150">
        <v>1</v>
      </c>
      <c r="F1937" s="135"/>
    </row>
    <row r="1938" spans="2:6" x14ac:dyDescent="0.35">
      <c r="B1938" s="174" t="s">
        <v>2863</v>
      </c>
      <c r="C1938" s="150">
        <v>9</v>
      </c>
      <c r="D1938" s="168" t="s">
        <v>2873</v>
      </c>
      <c r="E1938" s="150">
        <v>1</v>
      </c>
      <c r="F1938" s="135"/>
    </row>
    <row r="1939" spans="2:6" ht="28" x14ac:dyDescent="0.35">
      <c r="B1939" s="174" t="s">
        <v>2863</v>
      </c>
      <c r="C1939" s="150">
        <v>10</v>
      </c>
      <c r="D1939" s="168" t="s">
        <v>2874</v>
      </c>
      <c r="E1939" s="150">
        <v>1</v>
      </c>
      <c r="F1939" s="135"/>
    </row>
    <row r="1940" spans="2:6" x14ac:dyDescent="0.35">
      <c r="B1940" s="174" t="s">
        <v>2863</v>
      </c>
      <c r="C1940" s="150">
        <v>11</v>
      </c>
      <c r="D1940" s="168" t="s">
        <v>2875</v>
      </c>
      <c r="E1940" s="150">
        <v>1</v>
      </c>
      <c r="F1940" s="135"/>
    </row>
    <row r="1941" spans="2:6" ht="28" x14ac:dyDescent="0.35">
      <c r="B1941" s="174" t="s">
        <v>2863</v>
      </c>
      <c r="C1941" s="150">
        <v>12</v>
      </c>
      <c r="D1941" s="168" t="s">
        <v>2876</v>
      </c>
      <c r="E1941" s="150">
        <v>1</v>
      </c>
      <c r="F1941" s="135"/>
    </row>
    <row r="1942" spans="2:6" ht="28" x14ac:dyDescent="0.35">
      <c r="B1942" s="174" t="s">
        <v>2863</v>
      </c>
      <c r="C1942" s="150">
        <v>13</v>
      </c>
      <c r="D1942" s="168" t="s">
        <v>2877</v>
      </c>
      <c r="E1942" s="150">
        <v>1</v>
      </c>
      <c r="F1942" s="135"/>
    </row>
    <row r="1943" spans="2:6" ht="28" x14ac:dyDescent="0.35">
      <c r="B1943" s="174" t="s">
        <v>2863</v>
      </c>
      <c r="C1943" s="150">
        <v>14</v>
      </c>
      <c r="D1943" s="168" t="s">
        <v>2878</v>
      </c>
      <c r="E1943" s="150">
        <v>1</v>
      </c>
      <c r="F1943" s="135"/>
    </row>
    <row r="1944" spans="2:6" ht="28" x14ac:dyDescent="0.35">
      <c r="B1944" s="174" t="s">
        <v>2863</v>
      </c>
      <c r="C1944" s="150">
        <v>15</v>
      </c>
      <c r="D1944" s="168" t="s">
        <v>2879</v>
      </c>
      <c r="E1944" s="150">
        <v>1</v>
      </c>
      <c r="F1944" s="135"/>
    </row>
    <row r="1945" spans="2:6" ht="28" x14ac:dyDescent="0.35">
      <c r="B1945" s="174" t="s">
        <v>2863</v>
      </c>
      <c r="C1945" s="150">
        <v>16</v>
      </c>
      <c r="D1945" s="168" t="s">
        <v>2880</v>
      </c>
      <c r="E1945" s="150">
        <v>1</v>
      </c>
      <c r="F1945" s="135"/>
    </row>
    <row r="1946" spans="2:6" x14ac:dyDescent="0.35">
      <c r="B1946" s="174" t="s">
        <v>2863</v>
      </c>
      <c r="C1946" s="150">
        <v>17</v>
      </c>
      <c r="D1946" s="168" t="s">
        <v>2881</v>
      </c>
      <c r="E1946" s="150">
        <v>1</v>
      </c>
      <c r="F1946" s="135"/>
    </row>
    <row r="1947" spans="2:6" ht="42" x14ac:dyDescent="0.35">
      <c r="B1947" s="174" t="s">
        <v>2863</v>
      </c>
      <c r="C1947" s="150">
        <v>18</v>
      </c>
      <c r="D1947" s="168" t="s">
        <v>2882</v>
      </c>
      <c r="E1947" s="150">
        <v>1</v>
      </c>
      <c r="F1947" s="135"/>
    </row>
    <row r="1948" spans="2:6" x14ac:dyDescent="0.35">
      <c r="B1948" s="174" t="s">
        <v>2863</v>
      </c>
      <c r="C1948" s="150">
        <v>19</v>
      </c>
      <c r="D1948" s="168" t="s">
        <v>2883</v>
      </c>
      <c r="F1948" s="135"/>
    </row>
    <row r="1949" spans="2:6" ht="56" x14ac:dyDescent="0.35">
      <c r="B1949" s="174" t="s">
        <v>2863</v>
      </c>
      <c r="C1949" s="150">
        <v>20</v>
      </c>
      <c r="D1949" s="168" t="s">
        <v>2884</v>
      </c>
      <c r="E1949" s="150">
        <v>1</v>
      </c>
      <c r="F1949" s="135"/>
    </row>
    <row r="1950" spans="2:6" ht="56" x14ac:dyDescent="0.35">
      <c r="B1950" s="174" t="s">
        <v>2863</v>
      </c>
      <c r="C1950" s="150">
        <v>21</v>
      </c>
      <c r="D1950" s="168" t="s">
        <v>2885</v>
      </c>
      <c r="E1950" s="150">
        <v>1</v>
      </c>
      <c r="F1950" s="135"/>
    </row>
    <row r="1951" spans="2:6" ht="84" x14ac:dyDescent="0.35">
      <c r="B1951" s="174" t="s">
        <v>2863</v>
      </c>
      <c r="C1951" s="150">
        <v>22</v>
      </c>
      <c r="D1951" s="168" t="s">
        <v>2886</v>
      </c>
      <c r="E1951" s="150">
        <v>1</v>
      </c>
      <c r="F1951" s="135"/>
    </row>
    <row r="1952" spans="2:6" ht="56" x14ac:dyDescent="0.35">
      <c r="B1952" s="174" t="s">
        <v>2863</v>
      </c>
      <c r="C1952" s="150">
        <v>23</v>
      </c>
      <c r="D1952" s="168" t="s">
        <v>2887</v>
      </c>
      <c r="E1952" s="150">
        <v>1</v>
      </c>
      <c r="F1952" s="135"/>
    </row>
    <row r="1953" spans="2:6" ht="70" x14ac:dyDescent="0.35">
      <c r="B1953" s="174" t="s">
        <v>2863</v>
      </c>
      <c r="C1953" s="150">
        <v>24</v>
      </c>
      <c r="D1953" s="168" t="s">
        <v>2888</v>
      </c>
      <c r="E1953" s="150">
        <v>1</v>
      </c>
      <c r="F1953" s="135"/>
    </row>
    <row r="1954" spans="2:6" x14ac:dyDescent="0.35">
      <c r="B1954" s="174" t="s">
        <v>2863</v>
      </c>
      <c r="C1954" s="150">
        <v>25</v>
      </c>
      <c r="D1954" s="168" t="s">
        <v>2889</v>
      </c>
      <c r="E1954" s="150">
        <v>0</v>
      </c>
      <c r="F1954" s="135"/>
    </row>
    <row r="1955" spans="2:6" ht="70" x14ac:dyDescent="0.35">
      <c r="B1955" s="174" t="s">
        <v>2863</v>
      </c>
      <c r="C1955" s="150">
        <v>26</v>
      </c>
      <c r="D1955" s="168" t="s">
        <v>2890</v>
      </c>
      <c r="E1955" s="150">
        <v>1</v>
      </c>
      <c r="F1955" s="135"/>
    </row>
    <row r="1956" spans="2:6" ht="28" x14ac:dyDescent="0.35">
      <c r="B1956" s="174" t="s">
        <v>2863</v>
      </c>
      <c r="C1956" s="150">
        <v>27</v>
      </c>
      <c r="D1956" s="168" t="s">
        <v>2891</v>
      </c>
      <c r="E1956" s="150">
        <v>1</v>
      </c>
      <c r="F1956" s="135"/>
    </row>
    <row r="1957" spans="2:6" ht="42" x14ac:dyDescent="0.35">
      <c r="B1957" s="174" t="s">
        <v>2863</v>
      </c>
      <c r="C1957" s="150">
        <v>28</v>
      </c>
      <c r="D1957" s="168" t="s">
        <v>2892</v>
      </c>
      <c r="E1957" s="150">
        <v>1</v>
      </c>
      <c r="F1957" s="135"/>
    </row>
    <row r="1958" spans="2:6" ht="56" x14ac:dyDescent="0.35">
      <c r="B1958" s="174" t="s">
        <v>2863</v>
      </c>
      <c r="C1958" s="150">
        <v>29</v>
      </c>
      <c r="D1958" s="168" t="s">
        <v>2893</v>
      </c>
      <c r="E1958" s="150">
        <v>1</v>
      </c>
      <c r="F1958" s="135"/>
    </row>
    <row r="1959" spans="2:6" ht="84" x14ac:dyDescent="0.35">
      <c r="B1959" s="174" t="s">
        <v>2863</v>
      </c>
      <c r="C1959" s="150">
        <v>30</v>
      </c>
      <c r="D1959" s="168" t="s">
        <v>2894</v>
      </c>
      <c r="E1959" s="150">
        <v>1</v>
      </c>
      <c r="F1959" s="135"/>
    </row>
    <row r="1960" spans="2:6" ht="56" x14ac:dyDescent="0.35">
      <c r="B1960" s="174" t="s">
        <v>2863</v>
      </c>
      <c r="C1960" s="150">
        <v>31</v>
      </c>
      <c r="D1960" s="168" t="s">
        <v>2895</v>
      </c>
      <c r="E1960" s="150">
        <v>1</v>
      </c>
      <c r="F1960" s="135"/>
    </row>
    <row r="1961" spans="2:6" ht="70" x14ac:dyDescent="0.35">
      <c r="B1961" s="174" t="s">
        <v>2863</v>
      </c>
      <c r="C1961" s="150">
        <v>32</v>
      </c>
      <c r="D1961" s="168" t="s">
        <v>2896</v>
      </c>
      <c r="E1961" s="150">
        <v>1</v>
      </c>
      <c r="F1961" s="135"/>
    </row>
    <row r="1962" spans="2:6" ht="56" x14ac:dyDescent="0.35">
      <c r="B1962" s="174" t="s">
        <v>2863</v>
      </c>
      <c r="C1962" s="150">
        <v>33</v>
      </c>
      <c r="D1962" s="168" t="s">
        <v>2897</v>
      </c>
      <c r="E1962" s="150">
        <v>1</v>
      </c>
      <c r="F1962" s="135"/>
    </row>
    <row r="1963" spans="2:6" ht="56" x14ac:dyDescent="0.35">
      <c r="B1963" s="174" t="s">
        <v>2863</v>
      </c>
      <c r="C1963" s="150">
        <v>98</v>
      </c>
      <c r="D1963" s="168" t="s">
        <v>2898</v>
      </c>
      <c r="E1963" s="150">
        <v>1</v>
      </c>
      <c r="F1963" s="135"/>
    </row>
    <row r="1964" spans="2:6" ht="85.5" x14ac:dyDescent="0.35">
      <c r="B1964" s="174" t="s">
        <v>2899</v>
      </c>
      <c r="C1964" s="150"/>
      <c r="D1964" s="168" t="s">
        <v>2900</v>
      </c>
      <c r="F1964" s="135"/>
    </row>
    <row r="1965" spans="2:6" x14ac:dyDescent="0.35">
      <c r="B1965" s="174" t="s">
        <v>2901</v>
      </c>
      <c r="C1965" s="150"/>
      <c r="D1965" s="736" t="s">
        <v>2902</v>
      </c>
      <c r="F1965" s="135"/>
    </row>
    <row r="1966" spans="2:6" x14ac:dyDescent="0.35">
      <c r="B1966" s="174" t="s">
        <v>2903</v>
      </c>
      <c r="C1966" s="150"/>
      <c r="D1966" s="736" t="s">
        <v>2902</v>
      </c>
      <c r="F1966" s="135"/>
    </row>
    <row r="1967" spans="2:6" x14ac:dyDescent="0.35">
      <c r="B1967" s="174" t="s">
        <v>2904</v>
      </c>
      <c r="C1967" s="150"/>
      <c r="D1967" s="736" t="s">
        <v>2902</v>
      </c>
      <c r="F1967" s="135"/>
    </row>
    <row r="1968" spans="2:6" ht="102.75" customHeight="1" x14ac:dyDescent="0.35">
      <c r="B1968" s="174" t="s">
        <v>2905</v>
      </c>
      <c r="C1968" s="150"/>
      <c r="D1968" s="168" t="s">
        <v>2906</v>
      </c>
      <c r="F1968" s="135"/>
    </row>
    <row r="1969" spans="2:6" x14ac:dyDescent="0.35">
      <c r="B1969" s="174" t="s">
        <v>2907</v>
      </c>
      <c r="C1969" s="150"/>
      <c r="D1969" s="736" t="s">
        <v>2902</v>
      </c>
      <c r="F1969" s="135"/>
    </row>
    <row r="1970" spans="2:6" x14ac:dyDescent="0.35">
      <c r="B1970" s="174" t="s">
        <v>2908</v>
      </c>
      <c r="C1970" s="150"/>
      <c r="D1970" s="736" t="s">
        <v>2902</v>
      </c>
      <c r="F1970" s="135"/>
    </row>
    <row r="1971" spans="2:6" x14ac:dyDescent="0.35">
      <c r="B1971" s="174" t="s">
        <v>2909</v>
      </c>
      <c r="C1971" s="150"/>
      <c r="D1971" s="736" t="s">
        <v>2902</v>
      </c>
      <c r="F1971" s="135"/>
    </row>
    <row r="1972" spans="2:6" x14ac:dyDescent="0.35">
      <c r="B1972" s="174" t="s">
        <v>2910</v>
      </c>
      <c r="C1972" s="150"/>
      <c r="D1972" s="736" t="s">
        <v>2902</v>
      </c>
      <c r="F1972" s="135"/>
    </row>
    <row r="1973" spans="2:6" x14ac:dyDescent="0.35">
      <c r="B1973" s="174" t="s">
        <v>2911</v>
      </c>
      <c r="C1973" s="150"/>
      <c r="D1973" s="736" t="s">
        <v>2902</v>
      </c>
      <c r="F1973" s="135"/>
    </row>
    <row r="1974" spans="2:6" x14ac:dyDescent="0.35">
      <c r="C1974" s="150"/>
      <c r="F1974" s="135"/>
    </row>
    <row r="1975" spans="2:6" x14ac:dyDescent="0.35">
      <c r="C1975" s="150"/>
      <c r="F1975" s="135"/>
    </row>
    <row r="1976" spans="2:6" x14ac:dyDescent="0.35">
      <c r="C1976" s="150"/>
      <c r="F1976" s="135"/>
    </row>
    <row r="1977" spans="2:6" x14ac:dyDescent="0.35">
      <c r="C1977" s="150"/>
      <c r="F1977" s="135"/>
    </row>
    <row r="1978" spans="2:6" x14ac:dyDescent="0.35">
      <c r="C1978" s="150"/>
      <c r="F1978" s="135"/>
    </row>
    <row r="1979" spans="2:6" ht="18.75" customHeight="1" x14ac:dyDescent="0.35">
      <c r="C1979" s="150"/>
      <c r="F1979" s="135"/>
    </row>
    <row r="1980" spans="2:6" ht="22.5" customHeight="1" x14ac:dyDescent="0.35">
      <c r="C1980" s="150"/>
      <c r="F1980" s="135"/>
    </row>
    <row r="1981" spans="2:6" ht="12" customHeight="1" x14ac:dyDescent="0.35">
      <c r="C1981" s="150"/>
      <c r="F1981" s="135"/>
    </row>
  </sheetData>
  <sheetProtection formatCells="0" formatColumns="0" formatRows="0" autoFilter="0"/>
  <mergeCells count="1">
    <mergeCell ref="B3:H3"/>
  </mergeCells>
  <hyperlinks>
    <hyperlink ref="A1" location="INDICE!A1" tooltip="INDICE" display="INDICE" xr:uid="{015F109C-5984-4F41-9D8E-EF98EF148A9C}"/>
    <hyperlink ref="A2" location="TABLAS!A1" tooltip="TABLAS" display="TABLAS" xr:uid="{4C32CACE-1EEC-4901-A1CF-3D4712ACA0EE}"/>
    <hyperlink ref="D1965" location="Tipo_Operador_SBD!C2" display="Ir al siguiente enlace." xr:uid="{CBB34B82-4224-46D3-999A-2DB89BF85167}"/>
    <hyperlink ref="D1966" location="Entidad_Autorizada_SBD!C2" display="Ir al siguiente enlace." xr:uid="{395B0556-2E57-4392-95CE-9E543013DF8B}"/>
    <hyperlink ref="D1967" location="CATEGORIA_RIESGO!C2" display="Ir al siguiente enlace." xr:uid="{A19E3778-2A21-4B60-9320-A5D5009B3C4C}"/>
    <hyperlink ref="D1969" location="TIPO_MONEDA!A2" display="Ir al siguiente enlace." xr:uid="{5F96F702-4DBE-4CC6-8FA3-AF1F1740D04D}"/>
    <hyperlink ref="D1970" location="EQUIV_CALIF_AGENCIA_CALIFICADOR!B2" display="Ir al siguiente enlace." xr:uid="{AD2E5250-7615-4D1D-86AE-C548EF277C5E}"/>
    <hyperlink ref="D1971" location="TASA_INCUMPLIMIENTO!C2" display="Ir al siguiente enlace." xr:uid="{77323DBB-E94E-403F-9689-7A58B956AE73}"/>
    <hyperlink ref="D1972" location="TIPO_COLATERAL_REAL!B2" display="Ir al siguiente enlace." xr:uid="{B12AFF6F-C6CF-42FE-B18A-7BFE0D4D05FB}"/>
    <hyperlink ref="D1973" location="TIPO_COLATERAL_FINANCIERO!B2" display="Ir al siguiente enlace." xr:uid="{EF34C6F1-BC0C-4F15-8F81-74CD8D2B1D47}"/>
  </hyperlinks>
  <pageMargins left="0.7" right="0.7" top="0.75" bottom="0.75" header="0.3" footer="0.3"/>
  <pageSetup orientation="portrait" r:id="rId1"/>
  <headerFooter>
    <oddFooter>&amp;C&amp;1#&amp;"Calibri"&amp;10&amp;K000000Uso Interno</oddFooter>
  </headerFooter>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8A92E-9356-478A-9991-E0D27621FCC6}">
  <sheetPr codeName="Hoja1"/>
  <dimension ref="B3:M98"/>
  <sheetViews>
    <sheetView showGridLines="0" topLeftCell="A31" zoomScaleNormal="100" workbookViewId="0">
      <selection activeCell="A56" sqref="A56"/>
    </sheetView>
  </sheetViews>
  <sheetFormatPr baseColWidth="10" defaultColWidth="11.453125" defaultRowHeight="14.5" x14ac:dyDescent="0.35"/>
  <cols>
    <col min="4" max="4" width="27.453125" customWidth="1"/>
    <col min="5" max="5" width="27.54296875" customWidth="1"/>
    <col min="10" max="10" width="16.453125" customWidth="1"/>
    <col min="13" max="13" width="23.54296875" customWidth="1"/>
  </cols>
  <sheetData>
    <row r="3" spans="3:12" x14ac:dyDescent="0.35">
      <c r="L3" t="s">
        <v>2912</v>
      </c>
    </row>
    <row r="4" spans="3:12" x14ac:dyDescent="0.35">
      <c r="D4" s="1443" t="s">
        <v>2913</v>
      </c>
      <c r="E4" s="1443"/>
      <c r="L4" t="s">
        <v>2914</v>
      </c>
    </row>
    <row r="5" spans="3:12" x14ac:dyDescent="0.35">
      <c r="C5" t="s">
        <v>2915</v>
      </c>
      <c r="D5" t="s">
        <v>2915</v>
      </c>
      <c r="E5" t="s">
        <v>2916</v>
      </c>
      <c r="G5" t="s">
        <v>2917</v>
      </c>
      <c r="L5" t="s">
        <v>2918</v>
      </c>
    </row>
    <row r="6" spans="3:12" x14ac:dyDescent="0.35">
      <c r="C6" t="s">
        <v>2919</v>
      </c>
      <c r="D6" t="s">
        <v>2919</v>
      </c>
      <c r="E6" t="s">
        <v>2920</v>
      </c>
      <c r="G6" t="s">
        <v>2921</v>
      </c>
      <c r="L6" t="s">
        <v>2922</v>
      </c>
    </row>
    <row r="7" spans="3:12" x14ac:dyDescent="0.35">
      <c r="C7" t="s">
        <v>2916</v>
      </c>
      <c r="D7" t="s">
        <v>2923</v>
      </c>
      <c r="E7" t="s">
        <v>2924</v>
      </c>
      <c r="G7" t="s">
        <v>2925</v>
      </c>
      <c r="L7" t="s">
        <v>2926</v>
      </c>
    </row>
    <row r="8" spans="3:12" x14ac:dyDescent="0.35">
      <c r="C8" t="s">
        <v>2923</v>
      </c>
      <c r="D8" t="s">
        <v>2927</v>
      </c>
      <c r="E8" t="s">
        <v>2928</v>
      </c>
      <c r="G8" t="s">
        <v>2929</v>
      </c>
      <c r="L8" t="s">
        <v>2930</v>
      </c>
    </row>
    <row r="9" spans="3:12" x14ac:dyDescent="0.35">
      <c r="C9" t="s">
        <v>2927</v>
      </c>
      <c r="D9" t="s">
        <v>2931</v>
      </c>
      <c r="E9" t="s">
        <v>2932</v>
      </c>
      <c r="G9" t="s">
        <v>2933</v>
      </c>
      <c r="K9" t="s">
        <v>2928</v>
      </c>
    </row>
    <row r="10" spans="3:12" x14ac:dyDescent="0.35">
      <c r="C10" t="s">
        <v>2931</v>
      </c>
      <c r="D10" t="s">
        <v>2932</v>
      </c>
    </row>
    <row r="11" spans="3:12" x14ac:dyDescent="0.35">
      <c r="C11" t="s">
        <v>2920</v>
      </c>
      <c r="D11" t="s">
        <v>2932</v>
      </c>
      <c r="G11" t="s">
        <v>2934</v>
      </c>
    </row>
    <row r="12" spans="3:12" x14ac:dyDescent="0.35">
      <c r="C12" t="s">
        <v>2924</v>
      </c>
      <c r="D12" t="s">
        <v>2932</v>
      </c>
      <c r="G12" t="s">
        <v>2933</v>
      </c>
    </row>
    <row r="13" spans="3:12" x14ac:dyDescent="0.35">
      <c r="C13" t="s">
        <v>2928</v>
      </c>
      <c r="D13" t="s">
        <v>2932</v>
      </c>
      <c r="G13" t="s">
        <v>2925</v>
      </c>
    </row>
    <row r="14" spans="3:12" x14ac:dyDescent="0.35">
      <c r="C14" t="s">
        <v>2932</v>
      </c>
    </row>
    <row r="16" spans="3:12" x14ac:dyDescent="0.35">
      <c r="C16" t="s">
        <v>2932</v>
      </c>
    </row>
    <row r="20" spans="3:5" ht="15" thickBot="1" x14ac:dyDescent="0.4"/>
    <row r="21" spans="3:5" x14ac:dyDescent="0.35">
      <c r="C21" s="448" t="s">
        <v>2935</v>
      </c>
      <c r="D21" s="449" t="s">
        <v>2936</v>
      </c>
    </row>
    <row r="22" spans="3:5" x14ac:dyDescent="0.35">
      <c r="C22" s="450">
        <v>5101</v>
      </c>
      <c r="D22" s="451" t="s">
        <v>2937</v>
      </c>
      <c r="E22" s="341" t="s">
        <v>2938</v>
      </c>
    </row>
    <row r="23" spans="3:5" x14ac:dyDescent="0.35">
      <c r="C23" s="452">
        <v>5102</v>
      </c>
      <c r="D23" s="453" t="s">
        <v>2939</v>
      </c>
      <c r="E23" s="341" t="s">
        <v>2940</v>
      </c>
    </row>
    <row r="24" spans="3:5" x14ac:dyDescent="0.35">
      <c r="C24" s="450">
        <v>5103</v>
      </c>
      <c r="D24" s="451" t="s">
        <v>2941</v>
      </c>
      <c r="E24" s="341" t="s">
        <v>2942</v>
      </c>
    </row>
    <row r="25" spans="3:5" x14ac:dyDescent="0.35">
      <c r="C25" s="452">
        <v>5104</v>
      </c>
      <c r="D25" s="453" t="s">
        <v>2943</v>
      </c>
      <c r="E25" s="341" t="s">
        <v>2944</v>
      </c>
    </row>
    <row r="26" spans="3:5" x14ac:dyDescent="0.35">
      <c r="C26" s="450">
        <v>5105</v>
      </c>
      <c r="D26" s="451" t="s">
        <v>2945</v>
      </c>
      <c r="E26" s="341" t="s">
        <v>2946</v>
      </c>
    </row>
    <row r="27" spans="3:5" x14ac:dyDescent="0.35">
      <c r="C27" s="452">
        <v>5106</v>
      </c>
      <c r="D27" s="453" t="s">
        <v>2947</v>
      </c>
      <c r="E27" s="341" t="s">
        <v>2948</v>
      </c>
    </row>
    <row r="28" spans="3:5" x14ac:dyDescent="0.35">
      <c r="C28" s="450">
        <v>5107</v>
      </c>
      <c r="D28" s="451" t="s">
        <v>2949</v>
      </c>
      <c r="E28" s="341" t="s">
        <v>2950</v>
      </c>
    </row>
    <row r="29" spans="3:5" x14ac:dyDescent="0.35">
      <c r="C29" s="452">
        <v>5108</v>
      </c>
      <c r="D29" s="453" t="s">
        <v>2951</v>
      </c>
      <c r="E29" s="341" t="s">
        <v>2952</v>
      </c>
    </row>
    <row r="30" spans="3:5" x14ac:dyDescent="0.35">
      <c r="C30" s="450">
        <v>5109</v>
      </c>
      <c r="D30" s="451" t="s">
        <v>2953</v>
      </c>
      <c r="E30" s="341" t="s">
        <v>2954</v>
      </c>
    </row>
    <row r="31" spans="3:5" x14ac:dyDescent="0.35">
      <c r="C31" s="452">
        <v>5110</v>
      </c>
      <c r="D31" s="453" t="s">
        <v>2955</v>
      </c>
      <c r="E31" s="341" t="s">
        <v>2956</v>
      </c>
    </row>
    <row r="32" spans="3:5" x14ac:dyDescent="0.35">
      <c r="C32" s="450">
        <v>5111</v>
      </c>
      <c r="D32" s="451" t="s">
        <v>2957</v>
      </c>
      <c r="E32" s="341" t="s">
        <v>2958</v>
      </c>
    </row>
    <row r="33" spans="3:5" x14ac:dyDescent="0.35">
      <c r="C33" s="452">
        <v>5112</v>
      </c>
      <c r="D33" s="453" t="s">
        <v>2959</v>
      </c>
      <c r="E33" s="341" t="s">
        <v>2960</v>
      </c>
    </row>
    <row r="34" spans="3:5" x14ac:dyDescent="0.35">
      <c r="C34" s="450">
        <v>5113</v>
      </c>
      <c r="D34" s="451" t="s">
        <v>2961</v>
      </c>
      <c r="E34" s="341" t="s">
        <v>2962</v>
      </c>
    </row>
    <row r="35" spans="3:5" x14ac:dyDescent="0.35">
      <c r="C35" s="452">
        <v>5114</v>
      </c>
      <c r="D35" s="453" t="s">
        <v>2963</v>
      </c>
      <c r="E35" s="341" t="s">
        <v>2964</v>
      </c>
    </row>
    <row r="36" spans="3:5" x14ac:dyDescent="0.35">
      <c r="C36" s="450">
        <v>5115</v>
      </c>
      <c r="D36" s="451" t="s">
        <v>2965</v>
      </c>
      <c r="E36" s="341" t="s">
        <v>2966</v>
      </c>
    </row>
    <row r="37" spans="3:5" x14ac:dyDescent="0.35">
      <c r="C37" s="452">
        <v>5116</v>
      </c>
      <c r="D37" s="453" t="s">
        <v>2967</v>
      </c>
      <c r="E37" s="341" t="s">
        <v>2968</v>
      </c>
    </row>
    <row r="38" spans="3:5" x14ac:dyDescent="0.35">
      <c r="C38" s="450">
        <v>5117</v>
      </c>
      <c r="D38" s="451" t="s">
        <v>2969</v>
      </c>
      <c r="E38" s="341" t="s">
        <v>2970</v>
      </c>
    </row>
    <row r="39" spans="3:5" x14ac:dyDescent="0.35">
      <c r="C39" s="452">
        <v>5118</v>
      </c>
      <c r="D39" s="453" t="s">
        <v>2971</v>
      </c>
      <c r="E39" s="341" t="s">
        <v>2972</v>
      </c>
    </row>
    <row r="40" spans="3:5" x14ac:dyDescent="0.35">
      <c r="C40" s="450">
        <v>5119</v>
      </c>
      <c r="D40" s="451" t="s">
        <v>2973</v>
      </c>
      <c r="E40" s="341" t="s">
        <v>2974</v>
      </c>
    </row>
    <row r="41" spans="3:5" x14ac:dyDescent="0.35">
      <c r="C41" s="452">
        <v>5120</v>
      </c>
      <c r="D41" s="453" t="s">
        <v>2975</v>
      </c>
      <c r="E41" s="341" t="s">
        <v>2976</v>
      </c>
    </row>
    <row r="42" spans="3:5" x14ac:dyDescent="0.35">
      <c r="C42" s="450">
        <v>5121</v>
      </c>
      <c r="D42" s="451" t="s">
        <v>2977</v>
      </c>
      <c r="E42" s="341" t="s">
        <v>2978</v>
      </c>
    </row>
    <row r="43" spans="3:5" ht="15" thickBot="1" x14ac:dyDescent="0.4">
      <c r="C43" s="454">
        <v>5122</v>
      </c>
      <c r="D43" s="455" t="s">
        <v>2979</v>
      </c>
      <c r="E43" s="341" t="s">
        <v>2980</v>
      </c>
    </row>
    <row r="44" spans="3:5" ht="17.149999999999999" customHeight="1" x14ac:dyDescent="0.35">
      <c r="C44" s="1018">
        <v>5201</v>
      </c>
      <c r="D44" s="1019" t="s">
        <v>2981</v>
      </c>
      <c r="E44" s="341" t="s">
        <v>2982</v>
      </c>
    </row>
    <row r="45" spans="3:5" x14ac:dyDescent="0.35">
      <c r="C45" s="1018">
        <v>5202</v>
      </c>
      <c r="D45" s="1019" t="s">
        <v>2983</v>
      </c>
      <c r="E45" s="341" t="s">
        <v>2984</v>
      </c>
    </row>
    <row r="46" spans="3:5" x14ac:dyDescent="0.35">
      <c r="C46" s="1018">
        <v>5203</v>
      </c>
      <c r="D46" s="1019" t="s">
        <v>2985</v>
      </c>
      <c r="E46" s="341" t="s">
        <v>2986</v>
      </c>
    </row>
    <row r="47" spans="3:5" x14ac:dyDescent="0.35">
      <c r="C47" s="1018">
        <v>5204</v>
      </c>
      <c r="D47" s="1019" t="s">
        <v>2987</v>
      </c>
      <c r="E47" s="341" t="s">
        <v>2988</v>
      </c>
    </row>
    <row r="48" spans="3:5" x14ac:dyDescent="0.35">
      <c r="C48" s="1018">
        <v>5205</v>
      </c>
      <c r="D48" s="1019" t="s">
        <v>2989</v>
      </c>
      <c r="E48" s="341" t="s">
        <v>2990</v>
      </c>
    </row>
    <row r="49" spans="2:13" x14ac:dyDescent="0.35">
      <c r="C49" s="1018">
        <v>5206</v>
      </c>
      <c r="D49" s="1019" t="s">
        <v>2991</v>
      </c>
      <c r="E49" s="341" t="s">
        <v>2992</v>
      </c>
    </row>
    <row r="50" spans="2:13" x14ac:dyDescent="0.35">
      <c r="C50" s="1018"/>
      <c r="D50" s="1019" t="s">
        <v>2993</v>
      </c>
      <c r="E50" s="1019" t="s">
        <v>2993</v>
      </c>
    </row>
    <row r="51" spans="2:13" x14ac:dyDescent="0.35">
      <c r="C51" s="1018" t="s">
        <v>2932</v>
      </c>
      <c r="D51" s="1019" t="s">
        <v>1170</v>
      </c>
      <c r="E51" s="1019" t="s">
        <v>1170</v>
      </c>
    </row>
    <row r="52" spans="2:13" x14ac:dyDescent="0.35">
      <c r="C52" s="1023"/>
      <c r="D52" s="1024"/>
      <c r="E52" s="1025"/>
    </row>
    <row r="54" spans="2:13" ht="56" x14ac:dyDescent="0.35">
      <c r="B54" t="s">
        <v>2994</v>
      </c>
      <c r="C54" s="1012" t="s">
        <v>2995</v>
      </c>
      <c r="D54" s="1012" t="s">
        <v>2996</v>
      </c>
      <c r="E54" s="1012" t="s">
        <v>2997</v>
      </c>
      <c r="F54" s="1012" t="s">
        <v>2998</v>
      </c>
      <c r="I54" s="1014" t="s">
        <v>2999</v>
      </c>
      <c r="J54" s="1014" t="s">
        <v>3000</v>
      </c>
    </row>
    <row r="55" spans="2:13" ht="62.5" x14ac:dyDescent="0.35">
      <c r="B55">
        <v>5</v>
      </c>
      <c r="C55" s="1013" t="s">
        <v>3001</v>
      </c>
      <c r="D55" s="1013" t="s">
        <v>3002</v>
      </c>
      <c r="E55" s="1013" t="s">
        <v>3003</v>
      </c>
      <c r="F55" s="1013" t="s">
        <v>3004</v>
      </c>
      <c r="I55" s="1015" t="s">
        <v>3005</v>
      </c>
      <c r="J55" s="1015" t="s">
        <v>3006</v>
      </c>
      <c r="M55" s="1022" t="s">
        <v>3007</v>
      </c>
    </row>
    <row r="56" spans="2:13" ht="75" x14ac:dyDescent="0.35">
      <c r="B56">
        <v>6</v>
      </c>
      <c r="C56" s="1013" t="s">
        <v>3001</v>
      </c>
      <c r="D56" s="1013" t="s">
        <v>3008</v>
      </c>
      <c r="E56" s="1013" t="s">
        <v>3009</v>
      </c>
      <c r="F56" s="1013" t="s">
        <v>3010</v>
      </c>
      <c r="I56" s="1015" t="s">
        <v>3011</v>
      </c>
      <c r="J56" s="1015" t="s">
        <v>3012</v>
      </c>
      <c r="M56" s="1022" t="s">
        <v>3013</v>
      </c>
    </row>
    <row r="57" spans="2:13" ht="75" x14ac:dyDescent="0.35">
      <c r="B57">
        <v>7</v>
      </c>
      <c r="C57" s="1013" t="s">
        <v>3001</v>
      </c>
      <c r="D57" s="1013" t="s">
        <v>3014</v>
      </c>
      <c r="E57" s="1013" t="s">
        <v>3015</v>
      </c>
      <c r="F57" s="1013" t="s">
        <v>3016</v>
      </c>
      <c r="I57" s="1015" t="s">
        <v>3017</v>
      </c>
      <c r="J57" s="1015" t="s">
        <v>3018</v>
      </c>
      <c r="M57" s="1022" t="s">
        <v>3019</v>
      </c>
    </row>
    <row r="58" spans="2:13" ht="62.5" x14ac:dyDescent="0.35">
      <c r="B58">
        <v>3</v>
      </c>
      <c r="C58" s="1013" t="s">
        <v>3020</v>
      </c>
      <c r="D58" s="1013" t="s">
        <v>3021</v>
      </c>
      <c r="E58" s="1013" t="s">
        <v>3022</v>
      </c>
      <c r="F58" s="1013" t="s">
        <v>3023</v>
      </c>
      <c r="I58" s="1015" t="s">
        <v>1170</v>
      </c>
      <c r="J58" s="1015" t="s">
        <v>1170</v>
      </c>
      <c r="M58" s="1022" t="s">
        <v>1170</v>
      </c>
    </row>
    <row r="59" spans="2:13" ht="50" x14ac:dyDescent="0.35">
      <c r="B59">
        <v>1</v>
      </c>
      <c r="C59" s="1013" t="s">
        <v>3024</v>
      </c>
      <c r="D59" s="1013" t="s">
        <v>3025</v>
      </c>
      <c r="E59" s="1013" t="s">
        <v>3026</v>
      </c>
      <c r="F59" s="1013" t="s">
        <v>3027</v>
      </c>
    </row>
    <row r="60" spans="2:13" ht="62.5" x14ac:dyDescent="0.35">
      <c r="B60">
        <v>8</v>
      </c>
      <c r="C60" s="1013" t="s">
        <v>3001</v>
      </c>
      <c r="D60" s="1013" t="s">
        <v>3028</v>
      </c>
      <c r="E60" s="1013" t="s">
        <v>3029</v>
      </c>
      <c r="F60" s="1013" t="s">
        <v>3030</v>
      </c>
    </row>
    <row r="61" spans="2:13" ht="50" x14ac:dyDescent="0.35">
      <c r="B61">
        <v>2</v>
      </c>
      <c r="C61" s="1013" t="s">
        <v>3024</v>
      </c>
      <c r="D61" s="1013" t="s">
        <v>3031</v>
      </c>
      <c r="E61" s="1013" t="s">
        <v>3032</v>
      </c>
      <c r="F61" s="1013" t="s">
        <v>3033</v>
      </c>
    </row>
    <row r="62" spans="2:13" ht="125" x14ac:dyDescent="0.35">
      <c r="B62">
        <v>22</v>
      </c>
      <c r="C62" s="1013" t="s">
        <v>3034</v>
      </c>
      <c r="D62" s="1013" t="s">
        <v>3035</v>
      </c>
      <c r="E62" s="1013" t="s">
        <v>3036</v>
      </c>
      <c r="F62" s="1013" t="s">
        <v>3037</v>
      </c>
    </row>
    <row r="63" spans="2:13" ht="75" x14ac:dyDescent="0.35">
      <c r="B63">
        <v>23</v>
      </c>
      <c r="C63" s="1013" t="s">
        <v>3034</v>
      </c>
      <c r="D63" s="1013" t="s">
        <v>3038</v>
      </c>
      <c r="E63" s="1013" t="s">
        <v>3039</v>
      </c>
      <c r="F63" s="1013" t="s">
        <v>3040</v>
      </c>
    </row>
    <row r="64" spans="2:13" ht="100" x14ac:dyDescent="0.35">
      <c r="B64">
        <v>24</v>
      </c>
      <c r="C64" s="1013" t="s">
        <v>3034</v>
      </c>
      <c r="D64" s="1013" t="s">
        <v>3041</v>
      </c>
      <c r="E64" s="1013" t="s">
        <v>3042</v>
      </c>
      <c r="F64" s="1013" t="s">
        <v>3043</v>
      </c>
    </row>
    <row r="65" spans="2:6" ht="175" x14ac:dyDescent="0.35">
      <c r="B65">
        <v>25</v>
      </c>
      <c r="C65" s="1013" t="s">
        <v>3034</v>
      </c>
      <c r="D65" s="1013" t="s">
        <v>3044</v>
      </c>
      <c r="E65" s="1013" t="s">
        <v>3045</v>
      </c>
      <c r="F65" s="1013" t="s">
        <v>3046</v>
      </c>
    </row>
    <row r="66" spans="2:6" ht="112.5" x14ac:dyDescent="0.35">
      <c r="B66">
        <v>26</v>
      </c>
      <c r="C66" s="1013" t="s">
        <v>3034</v>
      </c>
      <c r="D66" s="1013" t="s">
        <v>3047</v>
      </c>
      <c r="E66" s="1013" t="s">
        <v>3048</v>
      </c>
      <c r="F66" s="1013" t="s">
        <v>3049</v>
      </c>
    </row>
    <row r="67" spans="2:6" ht="150" x14ac:dyDescent="0.35">
      <c r="B67">
        <v>27</v>
      </c>
      <c r="C67" s="1013" t="s">
        <v>3034</v>
      </c>
      <c r="D67" s="1013" t="s">
        <v>3050</v>
      </c>
      <c r="E67" s="1013" t="s">
        <v>3051</v>
      </c>
      <c r="F67" s="1013" t="s">
        <v>3052</v>
      </c>
    </row>
    <row r="68" spans="2:6" ht="125" x14ac:dyDescent="0.35">
      <c r="B68">
        <v>28</v>
      </c>
      <c r="C68" s="1013" t="s">
        <v>3034</v>
      </c>
      <c r="D68" s="1013" t="s">
        <v>3053</v>
      </c>
      <c r="E68" s="1013" t="s">
        <v>3054</v>
      </c>
      <c r="F68" s="1013" t="s">
        <v>3055</v>
      </c>
    </row>
    <row r="69" spans="2:6" ht="125" x14ac:dyDescent="0.35">
      <c r="B69">
        <v>29</v>
      </c>
      <c r="C69" s="1013" t="s">
        <v>3034</v>
      </c>
      <c r="D69" s="1013" t="s">
        <v>3056</v>
      </c>
      <c r="E69" s="1013" t="s">
        <v>3057</v>
      </c>
      <c r="F69" s="1013" t="s">
        <v>3058</v>
      </c>
    </row>
    <row r="70" spans="2:6" ht="175" x14ac:dyDescent="0.35">
      <c r="B70">
        <v>30</v>
      </c>
      <c r="C70" s="1013" t="s">
        <v>3034</v>
      </c>
      <c r="D70" s="1013" t="s">
        <v>3059</v>
      </c>
      <c r="E70" s="1013" t="s">
        <v>3060</v>
      </c>
      <c r="F70" s="1013" t="s">
        <v>3061</v>
      </c>
    </row>
    <row r="71" spans="2:6" ht="112.5" x14ac:dyDescent="0.35">
      <c r="B71">
        <v>31</v>
      </c>
      <c r="C71" s="1013" t="s">
        <v>3034</v>
      </c>
      <c r="D71" s="1013" t="s">
        <v>3062</v>
      </c>
      <c r="E71" s="1013" t="s">
        <v>3063</v>
      </c>
      <c r="F71" s="1013" t="s">
        <v>3064</v>
      </c>
    </row>
    <row r="72" spans="2:6" ht="100" x14ac:dyDescent="0.35">
      <c r="B72">
        <v>32</v>
      </c>
      <c r="C72" s="1013" t="s">
        <v>3034</v>
      </c>
      <c r="D72" s="1013" t="s">
        <v>3065</v>
      </c>
      <c r="E72" s="1013" t="s">
        <v>3066</v>
      </c>
      <c r="F72" s="1013" t="s">
        <v>3067</v>
      </c>
    </row>
    <row r="73" spans="2:6" ht="87.5" x14ac:dyDescent="0.35">
      <c r="B73">
        <v>33</v>
      </c>
      <c r="C73" s="1013" t="s">
        <v>3034</v>
      </c>
      <c r="D73" s="1013" t="s">
        <v>3068</v>
      </c>
      <c r="E73" s="1013" t="s">
        <v>3069</v>
      </c>
      <c r="F73" s="1013" t="s">
        <v>3070</v>
      </c>
    </row>
    <row r="74" spans="2:6" ht="125" x14ac:dyDescent="0.35">
      <c r="B74">
        <v>34</v>
      </c>
      <c r="C74" s="1013" t="s">
        <v>3034</v>
      </c>
      <c r="D74" s="1013" t="s">
        <v>3071</v>
      </c>
      <c r="E74" s="1013" t="s">
        <v>3072</v>
      </c>
      <c r="F74" s="1013" t="s">
        <v>3073</v>
      </c>
    </row>
    <row r="75" spans="2:6" ht="137.5" x14ac:dyDescent="0.35">
      <c r="B75">
        <v>35</v>
      </c>
      <c r="C75" s="1013" t="s">
        <v>3034</v>
      </c>
      <c r="D75" s="1013" t="s">
        <v>3074</v>
      </c>
      <c r="E75" s="1013" t="s">
        <v>3075</v>
      </c>
      <c r="F75" s="1013" t="s">
        <v>3076</v>
      </c>
    </row>
    <row r="76" spans="2:6" ht="137.5" x14ac:dyDescent="0.35">
      <c r="B76">
        <v>36</v>
      </c>
      <c r="C76" s="1013" t="s">
        <v>3034</v>
      </c>
      <c r="D76" s="1013" t="s">
        <v>3077</v>
      </c>
      <c r="E76" s="1013" t="s">
        <v>3078</v>
      </c>
      <c r="F76" s="1013" t="s">
        <v>3079</v>
      </c>
    </row>
    <row r="77" spans="2:6" ht="175" x14ac:dyDescent="0.35">
      <c r="B77">
        <v>37</v>
      </c>
      <c r="C77" s="1013" t="s">
        <v>3034</v>
      </c>
      <c r="D77" s="1013" t="s">
        <v>3080</v>
      </c>
      <c r="E77" s="1013" t="s">
        <v>3081</v>
      </c>
      <c r="F77" s="1013" t="s">
        <v>3082</v>
      </c>
    </row>
    <row r="78" spans="2:6" ht="200" x14ac:dyDescent="0.35">
      <c r="B78">
        <v>38</v>
      </c>
      <c r="C78" s="1013" t="s">
        <v>3034</v>
      </c>
      <c r="D78" s="1013" t="s">
        <v>3083</v>
      </c>
      <c r="E78" s="1013" t="s">
        <v>3084</v>
      </c>
      <c r="F78" s="1013" t="s">
        <v>3085</v>
      </c>
    </row>
    <row r="79" spans="2:6" ht="150" x14ac:dyDescent="0.35">
      <c r="B79">
        <v>39</v>
      </c>
      <c r="C79" s="1013" t="s">
        <v>3034</v>
      </c>
      <c r="D79" s="1013" t="s">
        <v>3086</v>
      </c>
      <c r="E79" s="1013" t="s">
        <v>3087</v>
      </c>
      <c r="F79" s="1013" t="s">
        <v>3088</v>
      </c>
    </row>
    <row r="80" spans="2:6" ht="137.5" x14ac:dyDescent="0.35">
      <c r="B80">
        <v>40</v>
      </c>
      <c r="C80" s="1013" t="s">
        <v>3034</v>
      </c>
      <c r="D80" s="1013" t="s">
        <v>3089</v>
      </c>
      <c r="E80" s="1013" t="s">
        <v>3090</v>
      </c>
      <c r="F80" s="1013" t="s">
        <v>3091</v>
      </c>
    </row>
    <row r="81" spans="2:6" ht="150" x14ac:dyDescent="0.35">
      <c r="B81">
        <v>41</v>
      </c>
      <c r="C81" s="1013" t="s">
        <v>3034</v>
      </c>
      <c r="D81" s="1013" t="s">
        <v>3092</v>
      </c>
      <c r="E81" s="1013" t="s">
        <v>3093</v>
      </c>
      <c r="F81" s="1013" t="s">
        <v>3094</v>
      </c>
    </row>
    <row r="82" spans="2:6" ht="87.5" x14ac:dyDescent="0.35">
      <c r="B82">
        <v>42</v>
      </c>
      <c r="C82" s="1013" t="s">
        <v>3034</v>
      </c>
      <c r="D82" s="1013" t="s">
        <v>3095</v>
      </c>
      <c r="E82" s="1013" t="s">
        <v>3096</v>
      </c>
      <c r="F82" s="1013" t="s">
        <v>3097</v>
      </c>
    </row>
    <row r="83" spans="2:6" ht="62.5" x14ac:dyDescent="0.35">
      <c r="B83">
        <v>9</v>
      </c>
      <c r="C83" s="1013" t="s">
        <v>3001</v>
      </c>
      <c r="D83" s="1013" t="s">
        <v>3098</v>
      </c>
      <c r="E83" s="1013" t="s">
        <v>3099</v>
      </c>
      <c r="F83" s="1013" t="s">
        <v>3100</v>
      </c>
    </row>
    <row r="84" spans="2:6" ht="62.5" x14ac:dyDescent="0.35">
      <c r="B84">
        <v>10</v>
      </c>
      <c r="C84" s="1013" t="s">
        <v>3001</v>
      </c>
      <c r="D84" s="1013" t="s">
        <v>3101</v>
      </c>
      <c r="E84" s="1013" t="s">
        <v>3102</v>
      </c>
      <c r="F84" s="1013" t="s">
        <v>3103</v>
      </c>
    </row>
    <row r="85" spans="2:6" ht="50" x14ac:dyDescent="0.35">
      <c r="B85">
        <v>16</v>
      </c>
      <c r="C85" s="1013" t="s">
        <v>3104</v>
      </c>
      <c r="D85" s="1013" t="s">
        <v>3105</v>
      </c>
      <c r="E85" s="1013" t="s">
        <v>3106</v>
      </c>
      <c r="F85" s="1013" t="s">
        <v>3107</v>
      </c>
    </row>
    <row r="86" spans="2:6" ht="50" x14ac:dyDescent="0.35">
      <c r="B86">
        <v>17</v>
      </c>
      <c r="C86" s="1013" t="s">
        <v>3104</v>
      </c>
      <c r="D86" s="1013" t="s">
        <v>3108</v>
      </c>
      <c r="E86" s="1013" t="s">
        <v>3109</v>
      </c>
      <c r="F86" s="1013" t="s">
        <v>3110</v>
      </c>
    </row>
    <row r="87" spans="2:6" ht="50" x14ac:dyDescent="0.35">
      <c r="B87">
        <v>18</v>
      </c>
      <c r="C87" s="1013" t="s">
        <v>3104</v>
      </c>
      <c r="D87" s="1013" t="s">
        <v>3111</v>
      </c>
      <c r="E87" s="1013" t="s">
        <v>3112</v>
      </c>
      <c r="F87" s="1013" t="s">
        <v>3113</v>
      </c>
    </row>
    <row r="88" spans="2:6" ht="50" x14ac:dyDescent="0.35">
      <c r="B88">
        <v>19</v>
      </c>
      <c r="C88" s="1013" t="s">
        <v>3104</v>
      </c>
      <c r="D88" s="1013" t="s">
        <v>3114</v>
      </c>
      <c r="E88" s="1013" t="s">
        <v>3115</v>
      </c>
      <c r="F88" s="1013" t="s">
        <v>3116</v>
      </c>
    </row>
    <row r="89" spans="2:6" ht="62.5" x14ac:dyDescent="0.35">
      <c r="B89">
        <v>20</v>
      </c>
      <c r="C89" s="1013" t="s">
        <v>3104</v>
      </c>
      <c r="D89" s="1013" t="s">
        <v>3117</v>
      </c>
      <c r="E89" s="1013" t="s">
        <v>3118</v>
      </c>
      <c r="F89" s="1013" t="s">
        <v>3119</v>
      </c>
    </row>
    <row r="90" spans="2:6" ht="62.5" x14ac:dyDescent="0.35">
      <c r="B90">
        <v>11</v>
      </c>
      <c r="C90" s="1013" t="s">
        <v>3001</v>
      </c>
      <c r="D90" s="1013" t="s">
        <v>3120</v>
      </c>
      <c r="E90" s="1013" t="s">
        <v>3121</v>
      </c>
      <c r="F90" s="1013" t="s">
        <v>3122</v>
      </c>
    </row>
    <row r="91" spans="2:6" ht="62.5" x14ac:dyDescent="0.35">
      <c r="B91">
        <v>12</v>
      </c>
      <c r="C91" s="1013" t="s">
        <v>3001</v>
      </c>
      <c r="D91" s="1013" t="s">
        <v>3123</v>
      </c>
      <c r="E91" s="1013" t="s">
        <v>3124</v>
      </c>
      <c r="F91" s="1013" t="s">
        <v>3125</v>
      </c>
    </row>
    <row r="92" spans="2:6" ht="100" x14ac:dyDescent="0.35">
      <c r="B92">
        <v>43</v>
      </c>
      <c r="C92" s="1013" t="s">
        <v>3126</v>
      </c>
      <c r="D92" s="1013" t="s">
        <v>3127</v>
      </c>
      <c r="E92" s="1013" t="s">
        <v>3128</v>
      </c>
      <c r="F92" s="1013" t="s">
        <v>3129</v>
      </c>
    </row>
    <row r="93" spans="2:6" ht="100" x14ac:dyDescent="0.35">
      <c r="B93">
        <v>44</v>
      </c>
      <c r="C93" s="1013" t="s">
        <v>3126</v>
      </c>
      <c r="D93" s="1013" t="s">
        <v>3130</v>
      </c>
      <c r="E93" s="1013" t="s">
        <v>3131</v>
      </c>
      <c r="F93" s="1013" t="s">
        <v>3132</v>
      </c>
    </row>
    <row r="94" spans="2:6" ht="75" x14ac:dyDescent="0.35">
      <c r="B94">
        <v>4</v>
      </c>
      <c r="C94" s="1013" t="s">
        <v>3020</v>
      </c>
      <c r="D94" s="1013" t="s">
        <v>3133</v>
      </c>
      <c r="E94" s="1013" t="s">
        <v>3134</v>
      </c>
      <c r="F94" s="1013" t="s">
        <v>3135</v>
      </c>
    </row>
    <row r="95" spans="2:6" ht="75" x14ac:dyDescent="0.35">
      <c r="B95">
        <v>13</v>
      </c>
      <c r="C95" s="1013" t="s">
        <v>3001</v>
      </c>
      <c r="D95" s="1013" t="s">
        <v>3136</v>
      </c>
      <c r="E95" s="1013" t="s">
        <v>3137</v>
      </c>
      <c r="F95" s="1013" t="s">
        <v>3138</v>
      </c>
    </row>
    <row r="96" spans="2:6" ht="62.5" x14ac:dyDescent="0.35">
      <c r="B96">
        <v>14</v>
      </c>
      <c r="C96" s="1013" t="s">
        <v>3001</v>
      </c>
      <c r="D96" s="1013" t="s">
        <v>3139</v>
      </c>
      <c r="E96" s="1013" t="s">
        <v>3140</v>
      </c>
      <c r="F96" s="1013" t="s">
        <v>3141</v>
      </c>
    </row>
    <row r="97" spans="2:6" ht="62.5" x14ac:dyDescent="0.35">
      <c r="B97">
        <v>15</v>
      </c>
      <c r="C97" s="1013" t="s">
        <v>3001</v>
      </c>
      <c r="D97" s="1013" t="s">
        <v>3142</v>
      </c>
      <c r="E97" s="1013" t="s">
        <v>3143</v>
      </c>
      <c r="F97" s="1013" t="s">
        <v>3144</v>
      </c>
    </row>
    <row r="98" spans="2:6" ht="50" x14ac:dyDescent="0.35">
      <c r="B98">
        <v>21</v>
      </c>
      <c r="C98" s="1013" t="s">
        <v>3145</v>
      </c>
      <c r="D98" s="1013" t="s">
        <v>3146</v>
      </c>
      <c r="E98" s="1013" t="s">
        <v>3147</v>
      </c>
      <c r="F98" s="1013" t="s">
        <v>3148</v>
      </c>
    </row>
  </sheetData>
  <sortState xmlns:xlrd2="http://schemas.microsoft.com/office/spreadsheetml/2017/richdata2" ref="B55:F98">
    <sortCondition ref="E55:E98"/>
  </sortState>
  <mergeCells count="1">
    <mergeCell ref="D4:E4"/>
  </mergeCells>
  <pageMargins left="0.7" right="0.7" top="0.75" bottom="0.75" header="0.3" footer="0.3"/>
  <pageSetup orientation="portrait" r:id="rId1"/>
  <headerFooter>
    <oddFooter>&amp;C&amp;1#&amp;"Calibri"&amp;10&amp;K000000Uso Interno</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5BCF2-EFD8-498F-921C-236B4273CCC4}">
  <sheetPr codeName="Hoja98"/>
  <dimension ref="A2:D27"/>
  <sheetViews>
    <sheetView showGridLines="0" topLeftCell="A5" zoomScaleNormal="100" workbookViewId="0">
      <selection activeCell="D9" sqref="D9"/>
    </sheetView>
  </sheetViews>
  <sheetFormatPr baseColWidth="10" defaultColWidth="11.453125" defaultRowHeight="14.5" x14ac:dyDescent="0.35"/>
  <cols>
    <col min="3" max="3" width="31.54296875" customWidth="1"/>
    <col min="4" max="4" width="22" customWidth="1"/>
  </cols>
  <sheetData>
    <row r="2" spans="1:4" x14ac:dyDescent="0.35">
      <c r="C2" t="s">
        <v>3149</v>
      </c>
      <c r="D2" t="s">
        <v>3150</v>
      </c>
    </row>
    <row r="3" spans="1:4" x14ac:dyDescent="0.35">
      <c r="A3" t="s">
        <v>3151</v>
      </c>
      <c r="B3" s="658">
        <v>44928</v>
      </c>
      <c r="C3" t="s">
        <v>3152</v>
      </c>
      <c r="D3" t="s">
        <v>3153</v>
      </c>
    </row>
    <row r="4" spans="1:4" x14ac:dyDescent="0.35">
      <c r="A4" t="s">
        <v>3151</v>
      </c>
      <c r="C4" t="s">
        <v>3154</v>
      </c>
    </row>
    <row r="5" spans="1:4" x14ac:dyDescent="0.35">
      <c r="A5" t="s">
        <v>3151</v>
      </c>
      <c r="C5" t="s">
        <v>3155</v>
      </c>
    </row>
    <row r="6" spans="1:4" x14ac:dyDescent="0.35">
      <c r="A6" t="s">
        <v>3156</v>
      </c>
      <c r="C6" t="s">
        <v>3157</v>
      </c>
    </row>
    <row r="7" spans="1:4" x14ac:dyDescent="0.35">
      <c r="A7" t="s">
        <v>3151</v>
      </c>
      <c r="C7" t="s">
        <v>3158</v>
      </c>
    </row>
    <row r="8" spans="1:4" x14ac:dyDescent="0.35">
      <c r="A8" t="s">
        <v>3151</v>
      </c>
      <c r="C8" t="s">
        <v>3159</v>
      </c>
    </row>
    <row r="9" spans="1:4" x14ac:dyDescent="0.35">
      <c r="A9" t="s">
        <v>3151</v>
      </c>
      <c r="C9" t="s">
        <v>3160</v>
      </c>
    </row>
    <row r="10" spans="1:4" x14ac:dyDescent="0.35">
      <c r="A10" t="s">
        <v>3151</v>
      </c>
      <c r="C10" t="s">
        <v>3161</v>
      </c>
    </row>
    <row r="11" spans="1:4" x14ac:dyDescent="0.35">
      <c r="A11" t="s">
        <v>3151</v>
      </c>
      <c r="C11" t="s">
        <v>3162</v>
      </c>
    </row>
    <row r="12" spans="1:4" x14ac:dyDescent="0.35">
      <c r="A12" t="s">
        <v>3151</v>
      </c>
      <c r="C12" t="s">
        <v>3163</v>
      </c>
    </row>
    <row r="13" spans="1:4" x14ac:dyDescent="0.35">
      <c r="A13" t="s">
        <v>3151</v>
      </c>
      <c r="C13" t="s">
        <v>3164</v>
      </c>
    </row>
    <row r="14" spans="1:4" x14ac:dyDescent="0.35">
      <c r="A14" t="s">
        <v>3151</v>
      </c>
      <c r="C14" t="s">
        <v>3165</v>
      </c>
    </row>
    <row r="15" spans="1:4" x14ac:dyDescent="0.35">
      <c r="A15" t="s">
        <v>3151</v>
      </c>
      <c r="C15" t="s">
        <v>3166</v>
      </c>
    </row>
    <row r="16" spans="1:4" x14ac:dyDescent="0.35">
      <c r="A16" t="s">
        <v>3151</v>
      </c>
      <c r="C16" t="s">
        <v>3167</v>
      </c>
    </row>
    <row r="17" spans="1:4" x14ac:dyDescent="0.35">
      <c r="A17" t="s">
        <v>3151</v>
      </c>
      <c r="C17" t="s">
        <v>3168</v>
      </c>
    </row>
    <row r="18" spans="1:4" x14ac:dyDescent="0.35">
      <c r="A18" t="s">
        <v>3151</v>
      </c>
      <c r="C18" t="s">
        <v>3169</v>
      </c>
      <c r="D18" t="s">
        <v>3170</v>
      </c>
    </row>
    <row r="19" spans="1:4" x14ac:dyDescent="0.35">
      <c r="A19" t="s">
        <v>3151</v>
      </c>
      <c r="C19" t="s">
        <v>3171</v>
      </c>
    </row>
    <row r="20" spans="1:4" x14ac:dyDescent="0.35">
      <c r="A20" t="s">
        <v>3151</v>
      </c>
      <c r="C20" t="s">
        <v>3172</v>
      </c>
    </row>
    <row r="22" spans="1:4" ht="15" thickBot="1" x14ac:dyDescent="0.4"/>
    <row r="23" spans="1:4" x14ac:dyDescent="0.35">
      <c r="A23" s="1444" t="s">
        <v>3173</v>
      </c>
      <c r="B23" s="1445"/>
      <c r="C23" s="1445"/>
      <c r="D23" s="1446"/>
    </row>
    <row r="24" spans="1:4" x14ac:dyDescent="0.35">
      <c r="A24" s="1447"/>
      <c r="B24" s="1448"/>
      <c r="C24" s="1448"/>
      <c r="D24" s="1449"/>
    </row>
    <row r="25" spans="1:4" x14ac:dyDescent="0.35">
      <c r="A25" s="1447"/>
      <c r="B25" s="1448"/>
      <c r="C25" s="1448"/>
      <c r="D25" s="1449"/>
    </row>
    <row r="26" spans="1:4" x14ac:dyDescent="0.35">
      <c r="A26" s="1447"/>
      <c r="B26" s="1448"/>
      <c r="C26" s="1448"/>
      <c r="D26" s="1449"/>
    </row>
    <row r="27" spans="1:4" ht="15" thickBot="1" x14ac:dyDescent="0.4">
      <c r="A27" s="1450"/>
      <c r="B27" s="1451"/>
      <c r="C27" s="1451"/>
      <c r="D27" s="1452"/>
    </row>
  </sheetData>
  <mergeCells count="1">
    <mergeCell ref="A23:D27"/>
  </mergeCells>
  <pageMargins left="0.7" right="0.7" top="0.75" bottom="0.75" header="0.3" footer="0.3"/>
  <pageSetup orientation="portrait" r:id="rId1"/>
  <headerFooter>
    <oddFooter>&amp;C&amp;1#&amp;"Calibri"&amp;10&amp;K000000Uso Interno</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68057-33D3-495F-850E-BC91C12F0038}">
  <sheetPr codeName="Hoja103"/>
  <dimension ref="A2:O507"/>
  <sheetViews>
    <sheetView showGridLines="0" zoomScaleNormal="100" workbookViewId="0">
      <pane ySplit="4" topLeftCell="A164" activePane="bottomLeft" state="frozen"/>
      <selection pane="bottomLeft" activeCell="D177" sqref="D177"/>
    </sheetView>
  </sheetViews>
  <sheetFormatPr baseColWidth="10" defaultColWidth="11.453125" defaultRowHeight="14.5" x14ac:dyDescent="0.35"/>
  <cols>
    <col min="1" max="1" width="37" customWidth="1"/>
    <col min="2" max="2" width="4.453125" customWidth="1"/>
    <col min="4" max="4" width="68.54296875" customWidth="1"/>
    <col min="6" max="6" width="27.54296875" customWidth="1"/>
    <col min="7" max="7" width="42.453125" customWidth="1"/>
    <col min="8" max="8" width="8.453125" customWidth="1"/>
    <col min="10" max="10" width="9.453125" customWidth="1"/>
    <col min="13" max="13" width="85.453125" customWidth="1"/>
  </cols>
  <sheetData>
    <row r="2" spans="1:15" ht="18.5" x14ac:dyDescent="0.45">
      <c r="C2" s="392" t="s">
        <v>3174</v>
      </c>
      <c r="K2" s="392" t="s">
        <v>3175</v>
      </c>
    </row>
    <row r="3" spans="1:15" ht="27" hidden="1" customHeight="1" x14ac:dyDescent="0.45">
      <c r="C3" s="392"/>
      <c r="K3" s="392"/>
    </row>
    <row r="4" spans="1:15" ht="69.75" customHeight="1" x14ac:dyDescent="0.35">
      <c r="A4" s="914" t="s">
        <v>3176</v>
      </c>
      <c r="C4" s="782" t="s">
        <v>3177</v>
      </c>
      <c r="D4" s="782" t="s">
        <v>3178</v>
      </c>
      <c r="E4" s="782" t="s">
        <v>3179</v>
      </c>
      <c r="F4" s="783" t="s">
        <v>3180</v>
      </c>
      <c r="G4" s="783" t="s">
        <v>264</v>
      </c>
      <c r="I4" t="s">
        <v>3181</v>
      </c>
      <c r="K4" s="344" t="s">
        <v>3182</v>
      </c>
      <c r="L4" s="521" t="s">
        <v>3183</v>
      </c>
      <c r="M4" s="521" t="s">
        <v>3178</v>
      </c>
      <c r="N4" s="521" t="s">
        <v>3179</v>
      </c>
      <c r="O4" s="522" t="s">
        <v>3180</v>
      </c>
    </row>
    <row r="5" spans="1:15" ht="39.75" customHeight="1" x14ac:dyDescent="0.35">
      <c r="A5" s="402" t="str">
        <f>CONCATENATE( "En vrs. 2","_ # ",C5,"  En vrs. 1","_# ",L5)</f>
        <v>En vrs. 2_ # 1  En vrs. 1_# 1</v>
      </c>
      <c r="C5" s="702">
        <v>1</v>
      </c>
      <c r="D5" s="784" t="s">
        <v>3184</v>
      </c>
      <c r="E5" s="785">
        <v>1</v>
      </c>
      <c r="F5" s="786">
        <v>30</v>
      </c>
      <c r="G5" s="787"/>
      <c r="I5" s="402" t="str">
        <f>IF(D5=M5,"Igual","Diferente")</f>
        <v>Igual</v>
      </c>
      <c r="K5" s="788" t="s">
        <v>3185</v>
      </c>
      <c r="L5" s="789">
        <v>1</v>
      </c>
      <c r="M5" s="523" t="s">
        <v>3184</v>
      </c>
      <c r="N5" s="524">
        <v>1</v>
      </c>
      <c r="O5" s="525">
        <v>30</v>
      </c>
    </row>
    <row r="6" spans="1:15" ht="70" x14ac:dyDescent="0.35">
      <c r="A6" s="402" t="str">
        <f t="shared" ref="A6:A69" si="0">CONCATENATE( "En vrs. 2","_ # ",C6,"  En vrs. 1","_# ",L6)</f>
        <v>En vrs. 2_ # 2  En vrs. 1_# 2</v>
      </c>
      <c r="C6" s="702">
        <v>2</v>
      </c>
      <c r="D6" s="784" t="s">
        <v>3186</v>
      </c>
      <c r="E6" s="785">
        <v>2</v>
      </c>
      <c r="F6" s="786">
        <v>31</v>
      </c>
      <c r="G6" s="786"/>
      <c r="I6" s="402" t="str">
        <f t="shared" ref="I6:I69" si="1">IF(D6=M6,"Igual","Diferente")</f>
        <v>Igual</v>
      </c>
      <c r="K6" s="788" t="s">
        <v>3185</v>
      </c>
      <c r="L6" s="789">
        <v>2</v>
      </c>
      <c r="M6" s="523" t="s">
        <v>3186</v>
      </c>
      <c r="N6" s="524">
        <v>2</v>
      </c>
      <c r="O6" s="525">
        <v>31</v>
      </c>
    </row>
    <row r="7" spans="1:15" ht="56" x14ac:dyDescent="0.35">
      <c r="A7" s="402" t="str">
        <f t="shared" si="0"/>
        <v>En vrs. 2_ # 3  En vrs. 1_# 3</v>
      </c>
      <c r="C7" s="702">
        <v>3</v>
      </c>
      <c r="D7" s="784" t="s">
        <v>3187</v>
      </c>
      <c r="E7" s="785">
        <v>6</v>
      </c>
      <c r="F7" s="786">
        <v>44</v>
      </c>
      <c r="G7" s="786"/>
      <c r="I7" s="402" t="str">
        <f t="shared" si="1"/>
        <v>Igual</v>
      </c>
      <c r="K7" s="788" t="s">
        <v>3185</v>
      </c>
      <c r="L7" s="789">
        <v>3</v>
      </c>
      <c r="M7" s="523" t="s">
        <v>3187</v>
      </c>
      <c r="N7" s="524">
        <v>6</v>
      </c>
      <c r="O7" s="525">
        <v>44</v>
      </c>
    </row>
    <row r="8" spans="1:15" ht="56" x14ac:dyDescent="0.35">
      <c r="A8" s="402" t="str">
        <f t="shared" si="0"/>
        <v>En vrs. 2_ # 4  En vrs. 1_# 4</v>
      </c>
      <c r="C8" s="702">
        <v>4</v>
      </c>
      <c r="D8" s="784" t="s">
        <v>3188</v>
      </c>
      <c r="E8" s="785">
        <v>7</v>
      </c>
      <c r="F8" s="786">
        <v>45</v>
      </c>
      <c r="G8" s="790" t="s">
        <v>3189</v>
      </c>
      <c r="I8" s="402" t="str">
        <f t="shared" si="1"/>
        <v>Igual</v>
      </c>
      <c r="K8" s="788" t="s">
        <v>3185</v>
      </c>
      <c r="L8" s="789">
        <v>4</v>
      </c>
      <c r="M8" s="523" t="s">
        <v>3188</v>
      </c>
      <c r="N8" s="524">
        <v>7</v>
      </c>
      <c r="O8" s="525">
        <v>45</v>
      </c>
    </row>
    <row r="9" spans="1:15" ht="84" x14ac:dyDescent="0.35">
      <c r="A9" s="402" t="str">
        <f t="shared" si="0"/>
        <v>En vrs. 2_ # 5  En vrs. 1_# 5</v>
      </c>
      <c r="C9" s="702">
        <v>5</v>
      </c>
      <c r="D9" s="784" t="s">
        <v>3190</v>
      </c>
      <c r="E9" s="785" t="s">
        <v>3191</v>
      </c>
      <c r="F9" s="786">
        <v>46</v>
      </c>
      <c r="G9" s="786"/>
      <c r="I9" s="402" t="str">
        <f t="shared" si="1"/>
        <v>Igual</v>
      </c>
      <c r="K9" s="788" t="s">
        <v>3185</v>
      </c>
      <c r="L9" s="789">
        <v>5</v>
      </c>
      <c r="M9" s="523" t="s">
        <v>3190</v>
      </c>
      <c r="N9" s="524" t="s">
        <v>3191</v>
      </c>
      <c r="O9" s="525">
        <v>46</v>
      </c>
    </row>
    <row r="10" spans="1:15" ht="56" x14ac:dyDescent="0.35">
      <c r="A10" s="402" t="str">
        <f t="shared" si="0"/>
        <v>En vrs. 2_ # 6  En vrs. 1_# 6</v>
      </c>
      <c r="C10" s="702">
        <v>6</v>
      </c>
      <c r="D10" s="784" t="s">
        <v>3192</v>
      </c>
      <c r="E10" s="785">
        <v>9</v>
      </c>
      <c r="F10" s="786">
        <v>122</v>
      </c>
      <c r="G10" s="786"/>
      <c r="I10" s="402" t="str">
        <f t="shared" si="1"/>
        <v>Igual</v>
      </c>
      <c r="K10" s="788" t="s">
        <v>3185</v>
      </c>
      <c r="L10" s="789">
        <v>6</v>
      </c>
      <c r="M10" s="523" t="s">
        <v>3192</v>
      </c>
      <c r="N10" s="524">
        <v>9</v>
      </c>
      <c r="O10" s="525">
        <v>122</v>
      </c>
    </row>
    <row r="11" spans="1:15" ht="126" x14ac:dyDescent="0.35">
      <c r="A11" s="402" t="str">
        <f t="shared" si="0"/>
        <v>En vrs. 2_ # 7  En vrs. 1_# 7</v>
      </c>
      <c r="C11" s="702">
        <v>7</v>
      </c>
      <c r="D11" s="784" t="s">
        <v>3193</v>
      </c>
      <c r="E11" s="785">
        <v>10</v>
      </c>
      <c r="F11" s="786">
        <v>47</v>
      </c>
      <c r="G11" s="786" t="s">
        <v>3194</v>
      </c>
      <c r="I11" s="402" t="str">
        <f t="shared" si="1"/>
        <v>Igual</v>
      </c>
      <c r="K11" s="788" t="s">
        <v>3185</v>
      </c>
      <c r="L11" s="789">
        <v>7</v>
      </c>
      <c r="M11" s="523" t="s">
        <v>3193</v>
      </c>
      <c r="N11" s="524">
        <v>10</v>
      </c>
      <c r="O11" s="525">
        <v>47</v>
      </c>
    </row>
    <row r="12" spans="1:15" ht="140" x14ac:dyDescent="0.35">
      <c r="A12" s="402" t="str">
        <f t="shared" si="0"/>
        <v>En vrs. 2_ # 8  En vrs. 1_# 8</v>
      </c>
      <c r="C12" s="710">
        <v>8</v>
      </c>
      <c r="D12" s="791" t="s">
        <v>3195</v>
      </c>
      <c r="E12" s="792">
        <v>13</v>
      </c>
      <c r="F12" s="793">
        <v>49</v>
      </c>
      <c r="G12" s="793"/>
      <c r="I12" s="402" t="str">
        <f t="shared" si="1"/>
        <v>Igual</v>
      </c>
      <c r="K12" s="788" t="s">
        <v>3185</v>
      </c>
      <c r="L12" s="789">
        <v>8</v>
      </c>
      <c r="M12" s="523" t="s">
        <v>3195</v>
      </c>
      <c r="N12" s="524">
        <v>13</v>
      </c>
      <c r="O12" s="525">
        <v>49</v>
      </c>
    </row>
    <row r="13" spans="1:15" ht="140" x14ac:dyDescent="0.35">
      <c r="A13" s="402" t="str">
        <f t="shared" si="0"/>
        <v>En vrs. 2_ # 9  En vrs. 1_# 9</v>
      </c>
      <c r="C13" s="702">
        <v>9</v>
      </c>
      <c r="D13" s="784" t="s">
        <v>3196</v>
      </c>
      <c r="E13" s="785">
        <v>14</v>
      </c>
      <c r="F13" s="786">
        <v>123</v>
      </c>
      <c r="G13" s="786"/>
      <c r="I13" s="402" t="str">
        <f t="shared" si="1"/>
        <v>Igual</v>
      </c>
      <c r="K13" s="788" t="s">
        <v>3185</v>
      </c>
      <c r="L13" s="789">
        <v>9</v>
      </c>
      <c r="M13" s="523" t="s">
        <v>3196</v>
      </c>
      <c r="N13" s="524">
        <v>14</v>
      </c>
      <c r="O13" s="525">
        <v>123</v>
      </c>
    </row>
    <row r="14" spans="1:15" ht="140" x14ac:dyDescent="0.35">
      <c r="A14" s="402" t="str">
        <f t="shared" si="0"/>
        <v>En vrs. 2_ # 10  En vrs. 1_# 10</v>
      </c>
      <c r="C14" s="702">
        <v>10</v>
      </c>
      <c r="D14" s="784" t="s">
        <v>3197</v>
      </c>
      <c r="E14" s="785">
        <v>15</v>
      </c>
      <c r="F14" s="786">
        <v>50</v>
      </c>
      <c r="G14" s="786"/>
      <c r="I14" s="402" t="str">
        <f t="shared" si="1"/>
        <v>Igual</v>
      </c>
      <c r="K14" s="788" t="s">
        <v>3185</v>
      </c>
      <c r="L14" s="789">
        <v>10</v>
      </c>
      <c r="M14" s="523" t="s">
        <v>3197</v>
      </c>
      <c r="N14" s="524">
        <v>15</v>
      </c>
      <c r="O14" s="525">
        <v>50</v>
      </c>
    </row>
    <row r="15" spans="1:15" ht="70" x14ac:dyDescent="0.35">
      <c r="A15" s="402" t="str">
        <f t="shared" si="0"/>
        <v>En vrs. 2_ # 11  En vrs. 1_# 11</v>
      </c>
      <c r="C15" s="702">
        <v>11</v>
      </c>
      <c r="D15" s="784" t="s">
        <v>3198</v>
      </c>
      <c r="E15" s="785">
        <v>16</v>
      </c>
      <c r="F15" s="786">
        <v>51</v>
      </c>
      <c r="G15" s="786"/>
      <c r="I15" s="402" t="str">
        <f t="shared" si="1"/>
        <v>Igual</v>
      </c>
      <c r="K15" s="788" t="s">
        <v>3185</v>
      </c>
      <c r="L15" s="789">
        <v>11</v>
      </c>
      <c r="M15" s="523" t="s">
        <v>3198</v>
      </c>
      <c r="N15" s="524">
        <v>16</v>
      </c>
      <c r="O15" s="525">
        <v>51</v>
      </c>
    </row>
    <row r="16" spans="1:15" ht="70" x14ac:dyDescent="0.35">
      <c r="A16" s="402" t="str">
        <f t="shared" si="0"/>
        <v>En vrs. 2_ # 12  En vrs. 1_# 12</v>
      </c>
      <c r="C16" s="702">
        <v>12</v>
      </c>
      <c r="D16" s="784" t="s">
        <v>3199</v>
      </c>
      <c r="E16" s="785">
        <v>17</v>
      </c>
      <c r="F16" s="786">
        <v>52</v>
      </c>
      <c r="G16" s="786"/>
      <c r="I16" s="402" t="str">
        <f t="shared" si="1"/>
        <v>Igual</v>
      </c>
      <c r="K16" s="788" t="s">
        <v>3185</v>
      </c>
      <c r="L16" s="789">
        <v>12</v>
      </c>
      <c r="M16" s="523" t="s">
        <v>3199</v>
      </c>
      <c r="N16" s="524">
        <v>17</v>
      </c>
      <c r="O16" s="525">
        <v>52</v>
      </c>
    </row>
    <row r="17" spans="1:15" ht="52.5" x14ac:dyDescent="0.35">
      <c r="A17" s="402" t="str">
        <f t="shared" si="0"/>
        <v>En vrs. 2_ # 13  En vrs. 1_# 13</v>
      </c>
      <c r="C17" s="702">
        <v>13</v>
      </c>
      <c r="D17" s="784" t="s">
        <v>3200</v>
      </c>
      <c r="E17" s="785">
        <v>18</v>
      </c>
      <c r="F17" s="786">
        <v>53</v>
      </c>
      <c r="G17" s="790" t="s">
        <v>3201</v>
      </c>
      <c r="I17" s="402" t="str">
        <f t="shared" si="1"/>
        <v>Igual</v>
      </c>
      <c r="K17" s="788" t="s">
        <v>3185</v>
      </c>
      <c r="L17" s="789">
        <v>13</v>
      </c>
      <c r="M17" s="523" t="s">
        <v>3200</v>
      </c>
      <c r="N17" s="524">
        <v>18</v>
      </c>
      <c r="O17" s="525">
        <v>53</v>
      </c>
    </row>
    <row r="18" spans="1:15" ht="56" x14ac:dyDescent="0.35">
      <c r="A18" s="402" t="str">
        <f t="shared" si="0"/>
        <v>En vrs. 2_ # 14  En vrs. 1_# 14</v>
      </c>
      <c r="C18" s="702">
        <v>14</v>
      </c>
      <c r="D18" s="784" t="s">
        <v>3202</v>
      </c>
      <c r="E18" s="785">
        <v>19</v>
      </c>
      <c r="F18" s="786">
        <v>54</v>
      </c>
      <c r="G18" s="790" t="s">
        <v>3203</v>
      </c>
      <c r="I18" s="402" t="str">
        <f t="shared" si="1"/>
        <v>Igual</v>
      </c>
      <c r="K18" s="788" t="s">
        <v>3185</v>
      </c>
      <c r="L18" s="789">
        <v>14</v>
      </c>
      <c r="M18" s="523" t="s">
        <v>3202</v>
      </c>
      <c r="N18" s="524">
        <v>19</v>
      </c>
      <c r="O18" s="525">
        <v>54</v>
      </c>
    </row>
    <row r="19" spans="1:15" ht="280" x14ac:dyDescent="0.35">
      <c r="A19" s="402" t="str">
        <f t="shared" si="0"/>
        <v>En vrs. 2_ # 15  En vrs. 1_# 15</v>
      </c>
      <c r="C19" s="710">
        <v>15</v>
      </c>
      <c r="D19" s="791" t="s">
        <v>3204</v>
      </c>
      <c r="E19" s="794">
        <v>20</v>
      </c>
      <c r="F19" s="793">
        <v>55</v>
      </c>
      <c r="G19" s="795" t="s">
        <v>3205</v>
      </c>
      <c r="I19" s="402" t="str">
        <f t="shared" si="1"/>
        <v>Igual</v>
      </c>
      <c r="K19" s="788" t="s">
        <v>3185</v>
      </c>
      <c r="L19" s="789">
        <v>15</v>
      </c>
      <c r="M19" s="523" t="s">
        <v>3204</v>
      </c>
      <c r="N19" s="524">
        <v>20</v>
      </c>
      <c r="O19" s="525">
        <v>55</v>
      </c>
    </row>
    <row r="20" spans="1:15" ht="294" x14ac:dyDescent="0.35">
      <c r="A20" s="402" t="str">
        <f t="shared" si="0"/>
        <v>En vrs. 2_ # 16  En vrs. 1_# 16</v>
      </c>
      <c r="C20" s="710">
        <v>16</v>
      </c>
      <c r="D20" s="791" t="s">
        <v>3206</v>
      </c>
      <c r="E20" s="794">
        <v>22</v>
      </c>
      <c r="F20" s="793">
        <v>56</v>
      </c>
      <c r="G20" s="795" t="s">
        <v>3205</v>
      </c>
      <c r="I20" s="402" t="str">
        <f t="shared" si="1"/>
        <v>Igual</v>
      </c>
      <c r="K20" s="788" t="s">
        <v>3185</v>
      </c>
      <c r="L20" s="789">
        <v>16</v>
      </c>
      <c r="M20" s="523" t="s">
        <v>3206</v>
      </c>
      <c r="N20" s="524">
        <v>22</v>
      </c>
      <c r="O20" s="525">
        <v>56</v>
      </c>
    </row>
    <row r="21" spans="1:15" ht="56" x14ac:dyDescent="0.35">
      <c r="A21" s="402" t="str">
        <f t="shared" si="0"/>
        <v>En vrs. 2_ # 17  En vrs. 1_# 17</v>
      </c>
      <c r="C21" s="702">
        <v>17</v>
      </c>
      <c r="D21" s="784" t="s">
        <v>3207</v>
      </c>
      <c r="E21" s="785">
        <v>23</v>
      </c>
      <c r="F21" s="786">
        <v>57</v>
      </c>
      <c r="G21" s="786"/>
      <c r="I21" s="402" t="str">
        <f t="shared" si="1"/>
        <v>Igual</v>
      </c>
      <c r="K21" s="788" t="s">
        <v>3185</v>
      </c>
      <c r="L21" s="789">
        <v>17</v>
      </c>
      <c r="M21" s="523" t="s">
        <v>3207</v>
      </c>
      <c r="N21" s="524">
        <v>23</v>
      </c>
      <c r="O21" s="525">
        <v>57</v>
      </c>
    </row>
    <row r="22" spans="1:15" ht="56" x14ac:dyDescent="0.35">
      <c r="A22" s="402" t="str">
        <f t="shared" si="0"/>
        <v>En vrs. 2_ # 18  En vrs. 1_# 18</v>
      </c>
      <c r="C22" s="702">
        <v>18</v>
      </c>
      <c r="D22" s="784" t="s">
        <v>3208</v>
      </c>
      <c r="E22" s="785">
        <v>24</v>
      </c>
      <c r="F22" s="786">
        <v>58</v>
      </c>
      <c r="G22" s="786"/>
      <c r="I22" s="402" t="str">
        <f t="shared" si="1"/>
        <v>Igual</v>
      </c>
      <c r="K22" s="788" t="s">
        <v>3185</v>
      </c>
      <c r="L22" s="789">
        <v>18</v>
      </c>
      <c r="M22" s="523" t="s">
        <v>3208</v>
      </c>
      <c r="N22" s="524">
        <v>24</v>
      </c>
      <c r="O22" s="525">
        <v>58</v>
      </c>
    </row>
    <row r="23" spans="1:15" ht="56" x14ac:dyDescent="0.35">
      <c r="A23" s="402" t="str">
        <f t="shared" si="0"/>
        <v>En vrs. 2_ # 19  En vrs. 1_# 19</v>
      </c>
      <c r="C23" s="702">
        <v>19</v>
      </c>
      <c r="D23" s="784" t="s">
        <v>3209</v>
      </c>
      <c r="E23" s="785">
        <v>25</v>
      </c>
      <c r="F23" s="786">
        <v>59</v>
      </c>
      <c r="G23" s="786"/>
      <c r="I23" s="402" t="str">
        <f t="shared" si="1"/>
        <v>Igual</v>
      </c>
      <c r="K23" s="788" t="s">
        <v>3185</v>
      </c>
      <c r="L23" s="789">
        <v>19</v>
      </c>
      <c r="M23" s="523" t="s">
        <v>3209</v>
      </c>
      <c r="N23" s="524">
        <v>25</v>
      </c>
      <c r="O23" s="525">
        <v>59</v>
      </c>
    </row>
    <row r="24" spans="1:15" ht="70" x14ac:dyDescent="0.35">
      <c r="A24" s="402" t="str">
        <f t="shared" si="0"/>
        <v>En vrs. 2_ # 20  En vrs. 1_# 20</v>
      </c>
      <c r="C24" s="702">
        <v>20</v>
      </c>
      <c r="D24" s="784" t="s">
        <v>3210</v>
      </c>
      <c r="E24" s="785">
        <v>26</v>
      </c>
      <c r="F24" s="786">
        <v>60</v>
      </c>
      <c r="G24" s="786"/>
      <c r="I24" s="402" t="str">
        <f t="shared" si="1"/>
        <v>Igual</v>
      </c>
      <c r="K24" s="788" t="s">
        <v>3185</v>
      </c>
      <c r="L24" s="789">
        <v>20</v>
      </c>
      <c r="M24" s="523" t="s">
        <v>3210</v>
      </c>
      <c r="N24" s="524">
        <v>26</v>
      </c>
      <c r="O24" s="525">
        <v>60</v>
      </c>
    </row>
    <row r="25" spans="1:15" ht="56" x14ac:dyDescent="0.35">
      <c r="A25" s="402" t="str">
        <f t="shared" si="0"/>
        <v>En vrs. 2_ # 21  En vrs. 1_# 21</v>
      </c>
      <c r="C25" s="702">
        <v>21</v>
      </c>
      <c r="D25" s="784" t="s">
        <v>3211</v>
      </c>
      <c r="E25" s="785">
        <v>27</v>
      </c>
      <c r="F25" s="786">
        <v>61</v>
      </c>
      <c r="G25" s="786"/>
      <c r="I25" s="402" t="str">
        <f t="shared" si="1"/>
        <v>Igual</v>
      </c>
      <c r="K25" s="788" t="s">
        <v>3185</v>
      </c>
      <c r="L25" s="789">
        <v>21</v>
      </c>
      <c r="M25" s="523" t="s">
        <v>3211</v>
      </c>
      <c r="N25" s="524">
        <v>27</v>
      </c>
      <c r="O25" s="525">
        <v>61</v>
      </c>
    </row>
    <row r="26" spans="1:15" ht="70" x14ac:dyDescent="0.35">
      <c r="A26" s="402" t="str">
        <f t="shared" si="0"/>
        <v>En vrs. 2_ # 22  En vrs. 1_# 22</v>
      </c>
      <c r="C26" s="702">
        <v>22</v>
      </c>
      <c r="D26" s="784" t="s">
        <v>3212</v>
      </c>
      <c r="E26" s="785">
        <v>28</v>
      </c>
      <c r="F26" s="786">
        <v>62</v>
      </c>
      <c r="G26" s="786"/>
      <c r="I26" s="402" t="str">
        <f t="shared" si="1"/>
        <v>Igual</v>
      </c>
      <c r="K26" s="788" t="s">
        <v>3185</v>
      </c>
      <c r="L26" s="789">
        <v>22</v>
      </c>
      <c r="M26" s="523" t="s">
        <v>3212</v>
      </c>
      <c r="N26" s="524">
        <v>28</v>
      </c>
      <c r="O26" s="525">
        <v>62</v>
      </c>
    </row>
    <row r="27" spans="1:15" ht="56" x14ac:dyDescent="0.35">
      <c r="A27" s="402" t="str">
        <f t="shared" si="0"/>
        <v>En vrs. 2_ # 23  En vrs. 1_# 23</v>
      </c>
      <c r="C27" s="702">
        <v>23</v>
      </c>
      <c r="D27" s="784" t="s">
        <v>3213</v>
      </c>
      <c r="E27" s="785">
        <v>29</v>
      </c>
      <c r="F27" s="786">
        <v>63</v>
      </c>
      <c r="G27" s="786"/>
      <c r="I27" s="402" t="str">
        <f t="shared" si="1"/>
        <v>Igual</v>
      </c>
      <c r="K27" s="788" t="s">
        <v>3185</v>
      </c>
      <c r="L27" s="789">
        <v>23</v>
      </c>
      <c r="M27" s="523" t="s">
        <v>3213</v>
      </c>
      <c r="N27" s="524">
        <v>29</v>
      </c>
      <c r="O27" s="525">
        <v>63</v>
      </c>
    </row>
    <row r="28" spans="1:15" ht="140" x14ac:dyDescent="0.35">
      <c r="A28" s="402" t="str">
        <f t="shared" si="0"/>
        <v>En vrs. 2_ # 24  En vrs. 1_# 24</v>
      </c>
      <c r="C28" s="710">
        <v>24</v>
      </c>
      <c r="D28" s="796" t="s">
        <v>3214</v>
      </c>
      <c r="E28" s="540">
        <v>30</v>
      </c>
      <c r="F28" s="541">
        <v>64</v>
      </c>
      <c r="G28" s="541" t="s">
        <v>3215</v>
      </c>
      <c r="I28" s="402" t="str">
        <f t="shared" si="1"/>
        <v>Igual</v>
      </c>
      <c r="K28" s="788" t="s">
        <v>3185</v>
      </c>
      <c r="L28" s="789">
        <v>24</v>
      </c>
      <c r="M28" s="527" t="s">
        <v>3214</v>
      </c>
      <c r="N28" s="528">
        <v>30</v>
      </c>
      <c r="O28" s="529">
        <v>64</v>
      </c>
    </row>
    <row r="29" spans="1:15" ht="56" x14ac:dyDescent="0.35">
      <c r="A29" s="402" t="str">
        <f t="shared" si="0"/>
        <v>En vrs. 2_ # 25  En vrs. 1_# 25</v>
      </c>
      <c r="C29" s="710">
        <v>25</v>
      </c>
      <c r="D29" s="796" t="s">
        <v>3216</v>
      </c>
      <c r="E29" s="540">
        <v>31</v>
      </c>
      <c r="F29" s="541">
        <v>65</v>
      </c>
      <c r="G29" s="541" t="s">
        <v>3215</v>
      </c>
      <c r="I29" s="402" t="str">
        <f t="shared" si="1"/>
        <v>Igual</v>
      </c>
      <c r="K29" s="788" t="s">
        <v>3185</v>
      </c>
      <c r="L29" s="789">
        <v>25</v>
      </c>
      <c r="M29" s="527" t="s">
        <v>3216</v>
      </c>
      <c r="N29" s="528">
        <v>31</v>
      </c>
      <c r="O29" s="529">
        <v>65</v>
      </c>
    </row>
    <row r="30" spans="1:15" ht="56" x14ac:dyDescent="0.35">
      <c r="A30" s="402" t="str">
        <f t="shared" si="0"/>
        <v>En vrs. 2_ # 26  En vrs. 1_# 26</v>
      </c>
      <c r="C30" s="710">
        <v>26</v>
      </c>
      <c r="D30" s="796" t="s">
        <v>3217</v>
      </c>
      <c r="E30" s="540">
        <v>33</v>
      </c>
      <c r="F30" s="541">
        <v>66</v>
      </c>
      <c r="G30" s="541" t="s">
        <v>3215</v>
      </c>
      <c r="I30" s="402" t="str">
        <f t="shared" si="1"/>
        <v>Igual</v>
      </c>
      <c r="K30" s="788" t="s">
        <v>3185</v>
      </c>
      <c r="L30" s="789">
        <v>26</v>
      </c>
      <c r="M30" s="530" t="s">
        <v>3217</v>
      </c>
      <c r="N30" s="528">
        <v>33</v>
      </c>
      <c r="O30" s="529">
        <v>66</v>
      </c>
    </row>
    <row r="31" spans="1:15" ht="56" x14ac:dyDescent="0.35">
      <c r="A31" s="402" t="str">
        <f t="shared" si="0"/>
        <v>En vrs. 2_ # 27  En vrs. 1_# 27</v>
      </c>
      <c r="C31" s="710">
        <v>27</v>
      </c>
      <c r="D31" s="796" t="s">
        <v>3218</v>
      </c>
      <c r="E31" s="540">
        <v>34</v>
      </c>
      <c r="F31" s="541">
        <v>67</v>
      </c>
      <c r="G31" s="541" t="s">
        <v>3215</v>
      </c>
      <c r="I31" s="402" t="str">
        <f t="shared" si="1"/>
        <v>Igual</v>
      </c>
      <c r="K31" s="788" t="s">
        <v>3185</v>
      </c>
      <c r="L31" s="789">
        <v>27</v>
      </c>
      <c r="M31" s="530" t="s">
        <v>3218</v>
      </c>
      <c r="N31" s="528">
        <v>34</v>
      </c>
      <c r="O31" s="529">
        <v>67</v>
      </c>
    </row>
    <row r="32" spans="1:15" ht="56" x14ac:dyDescent="0.35">
      <c r="A32" s="402" t="str">
        <f t="shared" si="0"/>
        <v>En vrs. 2_ # 28  En vrs. 1_# 28</v>
      </c>
      <c r="C32" s="710">
        <v>28</v>
      </c>
      <c r="D32" s="796" t="s">
        <v>3219</v>
      </c>
      <c r="E32" s="540">
        <v>35</v>
      </c>
      <c r="F32" s="541">
        <v>68</v>
      </c>
      <c r="G32" s="541" t="s">
        <v>3215</v>
      </c>
      <c r="I32" s="402" t="str">
        <f t="shared" si="1"/>
        <v>Igual</v>
      </c>
      <c r="K32" s="788" t="s">
        <v>3185</v>
      </c>
      <c r="L32" s="789">
        <v>28</v>
      </c>
      <c r="M32" s="530" t="s">
        <v>3219</v>
      </c>
      <c r="N32" s="528">
        <v>35</v>
      </c>
      <c r="O32" s="529">
        <v>68</v>
      </c>
    </row>
    <row r="33" spans="1:15" ht="56" x14ac:dyDescent="0.35">
      <c r="A33" s="402" t="str">
        <f t="shared" si="0"/>
        <v>En vrs. 2_ # 29  En vrs. 1_# 29</v>
      </c>
      <c r="C33" s="702">
        <v>29</v>
      </c>
      <c r="D33" s="784" t="s">
        <v>3220</v>
      </c>
      <c r="E33" s="785">
        <v>37</v>
      </c>
      <c r="F33" s="786">
        <v>70</v>
      </c>
      <c r="G33" s="790" t="s">
        <v>3221</v>
      </c>
      <c r="I33" s="402" t="str">
        <f t="shared" si="1"/>
        <v>Igual</v>
      </c>
      <c r="K33" s="788" t="s">
        <v>3185</v>
      </c>
      <c r="L33" s="789">
        <v>29</v>
      </c>
      <c r="M33" s="523" t="s">
        <v>3220</v>
      </c>
      <c r="N33" s="524">
        <v>37</v>
      </c>
      <c r="O33" s="525">
        <v>70</v>
      </c>
    </row>
    <row r="34" spans="1:15" ht="84" x14ac:dyDescent="0.35">
      <c r="A34" s="402" t="str">
        <f t="shared" si="0"/>
        <v>En vrs. 2_ # 30  En vrs. 1_# 30</v>
      </c>
      <c r="C34" s="702">
        <v>30</v>
      </c>
      <c r="D34" s="784" t="s">
        <v>3222</v>
      </c>
      <c r="E34" s="785">
        <v>39</v>
      </c>
      <c r="F34" s="786">
        <v>72</v>
      </c>
      <c r="G34" s="786"/>
      <c r="I34" s="402" t="str">
        <f t="shared" si="1"/>
        <v>Igual</v>
      </c>
      <c r="K34" s="788" t="s">
        <v>3185</v>
      </c>
      <c r="L34" s="789">
        <v>30</v>
      </c>
      <c r="M34" s="523" t="s">
        <v>3222</v>
      </c>
      <c r="N34" s="524">
        <v>39</v>
      </c>
      <c r="O34" s="525">
        <v>72</v>
      </c>
    </row>
    <row r="35" spans="1:15" ht="70" x14ac:dyDescent="0.35">
      <c r="A35" s="402" t="str">
        <f t="shared" si="0"/>
        <v>En vrs. 2_ # 31  En vrs. 1_# 31</v>
      </c>
      <c r="C35" s="702">
        <v>31</v>
      </c>
      <c r="D35" s="784" t="s">
        <v>3223</v>
      </c>
      <c r="E35" s="785">
        <v>40</v>
      </c>
      <c r="F35" s="786">
        <v>73</v>
      </c>
      <c r="G35" s="790" t="s">
        <v>3224</v>
      </c>
      <c r="I35" s="402" t="str">
        <f t="shared" si="1"/>
        <v>Igual</v>
      </c>
      <c r="K35" s="788" t="s">
        <v>3185</v>
      </c>
      <c r="L35" s="789">
        <v>31</v>
      </c>
      <c r="M35" s="523" t="s">
        <v>3223</v>
      </c>
      <c r="N35" s="524">
        <v>40</v>
      </c>
      <c r="O35" s="525">
        <v>73</v>
      </c>
    </row>
    <row r="36" spans="1:15" ht="56" x14ac:dyDescent="0.35">
      <c r="A36" s="402" t="str">
        <f t="shared" si="0"/>
        <v>En vrs. 2_ # 32  En vrs. 1_# 32</v>
      </c>
      <c r="C36" s="702">
        <v>32</v>
      </c>
      <c r="D36" s="784" t="s">
        <v>3225</v>
      </c>
      <c r="E36" s="785">
        <v>41</v>
      </c>
      <c r="F36" s="786">
        <v>74</v>
      </c>
      <c r="G36" s="786"/>
      <c r="I36" s="402" t="str">
        <f t="shared" si="1"/>
        <v>Igual</v>
      </c>
      <c r="K36" s="788" t="s">
        <v>3185</v>
      </c>
      <c r="L36" s="789">
        <v>32</v>
      </c>
      <c r="M36" s="523" t="s">
        <v>3225</v>
      </c>
      <c r="N36" s="524">
        <v>41</v>
      </c>
      <c r="O36" s="525">
        <v>74</v>
      </c>
    </row>
    <row r="37" spans="1:15" ht="70" x14ac:dyDescent="0.35">
      <c r="A37" s="402" t="str">
        <f t="shared" si="0"/>
        <v>En vrs. 2_ # 33  En vrs. 1_# 33</v>
      </c>
      <c r="C37" s="710">
        <v>33</v>
      </c>
      <c r="D37" s="791" t="s">
        <v>3226</v>
      </c>
      <c r="E37" s="792">
        <v>43</v>
      </c>
      <c r="F37" s="793">
        <v>76</v>
      </c>
      <c r="G37" s="790" t="s">
        <v>3227</v>
      </c>
      <c r="I37" s="402" t="str">
        <f t="shared" si="1"/>
        <v>Igual</v>
      </c>
      <c r="K37" s="788" t="s">
        <v>3185</v>
      </c>
      <c r="L37" s="789">
        <v>33</v>
      </c>
      <c r="M37" s="523" t="s">
        <v>3226</v>
      </c>
      <c r="N37" s="524">
        <v>43</v>
      </c>
      <c r="O37" s="525">
        <v>76</v>
      </c>
    </row>
    <row r="38" spans="1:15" ht="70" x14ac:dyDescent="0.35">
      <c r="A38" s="402" t="str">
        <f t="shared" si="0"/>
        <v>En vrs. 2_ # 34  En vrs. 1_# 34</v>
      </c>
      <c r="C38" s="702">
        <v>34</v>
      </c>
      <c r="D38" s="784" t="s">
        <v>3228</v>
      </c>
      <c r="E38" s="785">
        <v>44</v>
      </c>
      <c r="F38" s="786">
        <v>77</v>
      </c>
      <c r="G38" s="786"/>
      <c r="I38" s="402" t="str">
        <f t="shared" si="1"/>
        <v>Igual</v>
      </c>
      <c r="K38" s="788" t="s">
        <v>3185</v>
      </c>
      <c r="L38" s="789">
        <v>34</v>
      </c>
      <c r="M38" s="523" t="s">
        <v>3228</v>
      </c>
      <c r="N38" s="524">
        <v>44</v>
      </c>
      <c r="O38" s="525">
        <v>77</v>
      </c>
    </row>
    <row r="39" spans="1:15" ht="70" x14ac:dyDescent="0.35">
      <c r="A39" s="402" t="str">
        <f t="shared" si="0"/>
        <v>En vrs. 2_ # 35  En vrs. 1_# 35</v>
      </c>
      <c r="C39" s="702">
        <v>35</v>
      </c>
      <c r="D39" s="784" t="s">
        <v>3229</v>
      </c>
      <c r="E39" s="785">
        <v>45</v>
      </c>
      <c r="F39" s="786">
        <v>78</v>
      </c>
      <c r="G39" s="797"/>
      <c r="I39" s="402" t="str">
        <f t="shared" si="1"/>
        <v>Igual</v>
      </c>
      <c r="K39" s="788" t="s">
        <v>3185</v>
      </c>
      <c r="L39" s="789">
        <v>35</v>
      </c>
      <c r="M39" s="523" t="s">
        <v>3229</v>
      </c>
      <c r="N39" s="524">
        <v>45</v>
      </c>
      <c r="O39" s="525">
        <v>78</v>
      </c>
    </row>
    <row r="40" spans="1:15" ht="70" x14ac:dyDescent="0.35">
      <c r="A40" s="402" t="str">
        <f t="shared" si="0"/>
        <v>En vrs. 2_ # 36  En vrs. 1_# 36</v>
      </c>
      <c r="C40" s="702">
        <v>36</v>
      </c>
      <c r="D40" s="784" t="s">
        <v>3230</v>
      </c>
      <c r="E40" s="785">
        <v>46</v>
      </c>
      <c r="F40" s="786">
        <v>79</v>
      </c>
      <c r="G40" s="797"/>
      <c r="I40" s="402" t="str">
        <f t="shared" si="1"/>
        <v>Igual</v>
      </c>
      <c r="K40" s="788" t="s">
        <v>3185</v>
      </c>
      <c r="L40" s="789">
        <v>36</v>
      </c>
      <c r="M40" s="523" t="s">
        <v>3230</v>
      </c>
      <c r="N40" s="524">
        <v>46</v>
      </c>
      <c r="O40" s="525">
        <v>79</v>
      </c>
    </row>
    <row r="41" spans="1:15" ht="52.5" x14ac:dyDescent="0.35">
      <c r="A41" s="402" t="str">
        <f t="shared" si="0"/>
        <v>En vrs. 2_ # 37  En vrs. 1_# 37</v>
      </c>
      <c r="C41" s="702">
        <v>37</v>
      </c>
      <c r="D41" s="784" t="s">
        <v>3231</v>
      </c>
      <c r="E41" s="785">
        <v>47</v>
      </c>
      <c r="F41" s="786">
        <v>80</v>
      </c>
      <c r="G41" s="797"/>
      <c r="I41" s="402" t="str">
        <f t="shared" si="1"/>
        <v>Igual</v>
      </c>
      <c r="K41" s="788" t="s">
        <v>3185</v>
      </c>
      <c r="L41" s="789">
        <v>37</v>
      </c>
      <c r="M41" s="523" t="s">
        <v>3231</v>
      </c>
      <c r="N41" s="524">
        <v>47</v>
      </c>
      <c r="O41" s="525">
        <v>80</v>
      </c>
    </row>
    <row r="42" spans="1:15" ht="70" x14ac:dyDescent="0.35">
      <c r="A42" s="402" t="str">
        <f t="shared" si="0"/>
        <v>En vrs. 2_ # 38  En vrs. 1_# 38</v>
      </c>
      <c r="C42" s="702">
        <v>38</v>
      </c>
      <c r="D42" s="784" t="s">
        <v>3232</v>
      </c>
      <c r="E42" s="785">
        <v>48</v>
      </c>
      <c r="F42" s="786">
        <v>81</v>
      </c>
      <c r="G42" s="797"/>
      <c r="I42" s="402" t="str">
        <f t="shared" si="1"/>
        <v>Igual</v>
      </c>
      <c r="K42" s="788" t="s">
        <v>3185</v>
      </c>
      <c r="L42" s="789">
        <v>38</v>
      </c>
      <c r="M42" s="523" t="s">
        <v>3232</v>
      </c>
      <c r="N42" s="524">
        <v>48</v>
      </c>
      <c r="O42" s="525">
        <v>81</v>
      </c>
    </row>
    <row r="43" spans="1:15" ht="56" x14ac:dyDescent="0.35">
      <c r="A43" s="402" t="str">
        <f t="shared" si="0"/>
        <v>En vrs. 2_ # 39  En vrs. 1_# 39</v>
      </c>
      <c r="C43" s="702">
        <v>39</v>
      </c>
      <c r="D43" s="784" t="s">
        <v>3233</v>
      </c>
      <c r="E43" s="785">
        <v>49</v>
      </c>
      <c r="F43" s="786">
        <v>82</v>
      </c>
      <c r="G43" s="797"/>
      <c r="I43" s="402" t="str">
        <f t="shared" si="1"/>
        <v>Igual</v>
      </c>
      <c r="K43" s="788" t="s">
        <v>3185</v>
      </c>
      <c r="L43" s="789">
        <v>39</v>
      </c>
      <c r="M43" s="523" t="s">
        <v>3233</v>
      </c>
      <c r="N43" s="524">
        <v>49</v>
      </c>
      <c r="O43" s="525">
        <v>82</v>
      </c>
    </row>
    <row r="44" spans="1:15" ht="70" x14ac:dyDescent="0.35">
      <c r="A44" s="402" t="str">
        <f t="shared" si="0"/>
        <v>En vrs. 2_ # 40  En vrs. 1_# 40</v>
      </c>
      <c r="C44" s="702">
        <v>40</v>
      </c>
      <c r="D44" s="706" t="s">
        <v>3234</v>
      </c>
      <c r="E44" s="708">
        <v>50</v>
      </c>
      <c r="F44" s="709">
        <v>83</v>
      </c>
      <c r="G44" s="787"/>
      <c r="I44" s="402" t="str">
        <f t="shared" si="1"/>
        <v>Igual</v>
      </c>
      <c r="K44" s="788" t="s">
        <v>3185</v>
      </c>
      <c r="L44" s="789">
        <v>40</v>
      </c>
      <c r="M44" s="527" t="s">
        <v>3234</v>
      </c>
      <c r="N44" s="528">
        <v>50</v>
      </c>
      <c r="O44" s="529">
        <v>83</v>
      </c>
    </row>
    <row r="45" spans="1:15" ht="70" x14ac:dyDescent="0.35">
      <c r="A45" s="402" t="str">
        <f t="shared" si="0"/>
        <v>En vrs. 2_ # 41  En vrs. 1_# 41</v>
      </c>
      <c r="C45" s="702">
        <v>41</v>
      </c>
      <c r="D45" s="706" t="s">
        <v>3235</v>
      </c>
      <c r="E45" s="708">
        <v>51</v>
      </c>
      <c r="F45" s="709">
        <v>84</v>
      </c>
      <c r="G45" s="787"/>
      <c r="I45" s="402" t="str">
        <f t="shared" si="1"/>
        <v>Igual</v>
      </c>
      <c r="K45" s="788" t="s">
        <v>3185</v>
      </c>
      <c r="L45" s="789">
        <v>41</v>
      </c>
      <c r="M45" s="527" t="s">
        <v>3235</v>
      </c>
      <c r="N45" s="528">
        <v>51</v>
      </c>
      <c r="O45" s="529">
        <v>84</v>
      </c>
    </row>
    <row r="46" spans="1:15" ht="70" x14ac:dyDescent="0.35">
      <c r="A46" s="402" t="str">
        <f t="shared" si="0"/>
        <v>En vrs. 2_ # 42  En vrs. 1_# 42</v>
      </c>
      <c r="C46" s="702">
        <v>42</v>
      </c>
      <c r="D46" s="706" t="s">
        <v>3236</v>
      </c>
      <c r="E46" s="708">
        <v>52</v>
      </c>
      <c r="F46" s="709">
        <v>85</v>
      </c>
      <c r="G46" s="787"/>
      <c r="I46" s="402" t="str">
        <f t="shared" si="1"/>
        <v>Igual</v>
      </c>
      <c r="K46" s="788" t="s">
        <v>3185</v>
      </c>
      <c r="L46" s="789">
        <v>42</v>
      </c>
      <c r="M46" s="527" t="s">
        <v>3236</v>
      </c>
      <c r="N46" s="528">
        <v>52</v>
      </c>
      <c r="O46" s="529">
        <v>85</v>
      </c>
    </row>
    <row r="47" spans="1:15" ht="70" x14ac:dyDescent="0.35">
      <c r="A47" s="402" t="str">
        <f t="shared" si="0"/>
        <v>En vrs. 2_ # 43  En vrs. 1_# 43</v>
      </c>
      <c r="C47" s="702">
        <v>43</v>
      </c>
      <c r="D47" s="706" t="s">
        <v>3237</v>
      </c>
      <c r="E47" s="708">
        <v>53</v>
      </c>
      <c r="F47" s="709">
        <v>86</v>
      </c>
      <c r="G47" s="787"/>
      <c r="I47" s="402" t="str">
        <f t="shared" si="1"/>
        <v>Igual</v>
      </c>
      <c r="K47" s="788" t="s">
        <v>3185</v>
      </c>
      <c r="L47" s="789">
        <v>43</v>
      </c>
      <c r="M47" s="527" t="s">
        <v>3237</v>
      </c>
      <c r="N47" s="528">
        <v>53</v>
      </c>
      <c r="O47" s="529">
        <v>86</v>
      </c>
    </row>
    <row r="48" spans="1:15" ht="70" x14ac:dyDescent="0.35">
      <c r="A48" s="402" t="str">
        <f t="shared" si="0"/>
        <v>En vrs. 2_ # 44  En vrs. 1_# 44</v>
      </c>
      <c r="C48" s="702">
        <v>44</v>
      </c>
      <c r="D48" s="706" t="s">
        <v>3238</v>
      </c>
      <c r="E48" s="708">
        <v>54</v>
      </c>
      <c r="F48" s="709">
        <v>87</v>
      </c>
      <c r="G48" s="787"/>
      <c r="I48" s="402" t="str">
        <f t="shared" si="1"/>
        <v>Igual</v>
      </c>
      <c r="K48" s="788" t="s">
        <v>3185</v>
      </c>
      <c r="L48" s="789">
        <v>44</v>
      </c>
      <c r="M48" s="527" t="s">
        <v>3238</v>
      </c>
      <c r="N48" s="528">
        <v>54</v>
      </c>
      <c r="O48" s="529">
        <v>87</v>
      </c>
    </row>
    <row r="49" spans="1:15" ht="70" x14ac:dyDescent="0.35">
      <c r="A49" s="402" t="str">
        <f t="shared" si="0"/>
        <v>En vrs. 2_ # 45  En vrs. 1_# 45</v>
      </c>
      <c r="C49" s="702">
        <v>45</v>
      </c>
      <c r="D49" s="706" t="s">
        <v>3239</v>
      </c>
      <c r="E49" s="708">
        <v>55</v>
      </c>
      <c r="F49" s="709">
        <v>88</v>
      </c>
      <c r="G49" s="787"/>
      <c r="I49" s="402" t="str">
        <f t="shared" si="1"/>
        <v>Igual</v>
      </c>
      <c r="K49" s="788" t="s">
        <v>3185</v>
      </c>
      <c r="L49" s="789">
        <v>45</v>
      </c>
      <c r="M49" s="527" t="s">
        <v>3239</v>
      </c>
      <c r="N49" s="528">
        <v>55</v>
      </c>
      <c r="O49" s="529">
        <v>88</v>
      </c>
    </row>
    <row r="50" spans="1:15" ht="56" x14ac:dyDescent="0.35">
      <c r="A50" s="402" t="str">
        <f t="shared" si="0"/>
        <v>En vrs. 2_ # 46  En vrs. 1_# 46</v>
      </c>
      <c r="C50" s="702">
        <v>46</v>
      </c>
      <c r="D50" s="706" t="s">
        <v>3240</v>
      </c>
      <c r="E50" s="708">
        <v>56</v>
      </c>
      <c r="F50" s="709">
        <v>89</v>
      </c>
      <c r="G50" s="787"/>
      <c r="I50" s="402" t="str">
        <f t="shared" si="1"/>
        <v>Igual</v>
      </c>
      <c r="K50" s="788" t="s">
        <v>3185</v>
      </c>
      <c r="L50" s="789">
        <v>46</v>
      </c>
      <c r="M50" s="527" t="s">
        <v>3240</v>
      </c>
      <c r="N50" s="528">
        <v>56</v>
      </c>
      <c r="O50" s="529">
        <v>89</v>
      </c>
    </row>
    <row r="51" spans="1:15" ht="154" x14ac:dyDescent="0.35">
      <c r="A51" s="402" t="str">
        <f t="shared" si="0"/>
        <v>En vrs. 2_ # 47  En vrs. 1_# 47</v>
      </c>
      <c r="C51" s="702">
        <v>47</v>
      </c>
      <c r="D51" s="784" t="s">
        <v>3241</v>
      </c>
      <c r="E51" s="785">
        <v>60</v>
      </c>
      <c r="F51" s="786">
        <v>93</v>
      </c>
      <c r="G51" s="786" t="s">
        <v>3242</v>
      </c>
      <c r="I51" s="402" t="str">
        <f t="shared" si="1"/>
        <v>Igual</v>
      </c>
      <c r="K51" s="788" t="s">
        <v>3185</v>
      </c>
      <c r="L51" s="789">
        <v>47</v>
      </c>
      <c r="M51" s="523" t="s">
        <v>3241</v>
      </c>
      <c r="N51" s="524">
        <v>60</v>
      </c>
      <c r="O51" s="525">
        <v>93</v>
      </c>
    </row>
    <row r="52" spans="1:15" ht="154" x14ac:dyDescent="0.35">
      <c r="A52" s="402" t="str">
        <f t="shared" si="0"/>
        <v>En vrs. 2_ # 48  En vrs. 1_# 48</v>
      </c>
      <c r="C52" s="702">
        <v>48</v>
      </c>
      <c r="D52" s="784" t="s">
        <v>3243</v>
      </c>
      <c r="E52" s="785">
        <v>61</v>
      </c>
      <c r="F52" s="786">
        <v>94</v>
      </c>
      <c r="G52" s="786"/>
      <c r="I52" s="402" t="str">
        <f t="shared" si="1"/>
        <v>Igual</v>
      </c>
      <c r="K52" s="788" t="s">
        <v>3185</v>
      </c>
      <c r="L52" s="789">
        <v>48</v>
      </c>
      <c r="M52" s="523" t="s">
        <v>3243</v>
      </c>
      <c r="N52" s="524">
        <v>61</v>
      </c>
      <c r="O52" s="525">
        <v>94</v>
      </c>
    </row>
    <row r="53" spans="1:15" ht="98" x14ac:dyDescent="0.35">
      <c r="A53" s="402" t="str">
        <f t="shared" si="0"/>
        <v>En vrs. 2_ # 49  En vrs. 1_# 49</v>
      </c>
      <c r="C53" s="702">
        <v>49</v>
      </c>
      <c r="D53" s="784" t="s">
        <v>3244</v>
      </c>
      <c r="E53" s="785">
        <v>63</v>
      </c>
      <c r="F53" s="786">
        <v>96</v>
      </c>
      <c r="G53" s="786"/>
      <c r="I53" s="402" t="str">
        <f t="shared" si="1"/>
        <v>Igual</v>
      </c>
      <c r="K53" s="788" t="s">
        <v>3185</v>
      </c>
      <c r="L53" s="789">
        <v>49</v>
      </c>
      <c r="M53" s="523" t="s">
        <v>3244</v>
      </c>
      <c r="N53" s="524">
        <v>63</v>
      </c>
      <c r="O53" s="525">
        <v>96</v>
      </c>
    </row>
    <row r="54" spans="1:15" ht="84" x14ac:dyDescent="0.35">
      <c r="A54" s="402" t="str">
        <f t="shared" si="0"/>
        <v>En vrs. 2_ # 50  En vrs. 1_# 50</v>
      </c>
      <c r="C54" s="702">
        <v>50</v>
      </c>
      <c r="D54" s="784" t="s">
        <v>3245</v>
      </c>
      <c r="E54" s="785">
        <v>64</v>
      </c>
      <c r="F54" s="786">
        <v>97</v>
      </c>
      <c r="G54" s="786"/>
      <c r="I54" s="402" t="str">
        <f t="shared" si="1"/>
        <v>Igual</v>
      </c>
      <c r="K54" s="788" t="s">
        <v>3185</v>
      </c>
      <c r="L54" s="789">
        <v>50</v>
      </c>
      <c r="M54" s="798" t="s">
        <v>3245</v>
      </c>
      <c r="N54" s="799">
        <v>64</v>
      </c>
      <c r="O54" s="800">
        <v>97</v>
      </c>
    </row>
    <row r="55" spans="1:15" ht="98" x14ac:dyDescent="0.35">
      <c r="A55" s="402" t="str">
        <f t="shared" si="0"/>
        <v>En vrs. 2_ # 51  En vrs. 1_# 51</v>
      </c>
      <c r="C55" s="702">
        <v>51</v>
      </c>
      <c r="D55" s="784" t="s">
        <v>3246</v>
      </c>
      <c r="E55" s="785">
        <v>65</v>
      </c>
      <c r="F55" s="786">
        <v>98</v>
      </c>
      <c r="G55" s="786"/>
      <c r="I55" s="402" t="str">
        <f t="shared" si="1"/>
        <v>Igual</v>
      </c>
      <c r="K55" s="801" t="s">
        <v>3185</v>
      </c>
      <c r="L55" s="802">
        <v>51</v>
      </c>
      <c r="M55" s="523" t="s">
        <v>3246</v>
      </c>
      <c r="N55" s="524">
        <v>65</v>
      </c>
      <c r="O55" s="525">
        <v>98</v>
      </c>
    </row>
    <row r="56" spans="1:15" ht="56" x14ac:dyDescent="0.35">
      <c r="A56" s="402" t="str">
        <f t="shared" si="0"/>
        <v>En vrs. 2_ # 52  En vrs. 1_# 52</v>
      </c>
      <c r="C56" s="702">
        <v>52</v>
      </c>
      <c r="D56" s="784" t="s">
        <v>3247</v>
      </c>
      <c r="E56" s="785">
        <v>67</v>
      </c>
      <c r="F56" s="786">
        <v>109</v>
      </c>
      <c r="G56" s="786"/>
      <c r="I56" s="402" t="str">
        <f t="shared" si="1"/>
        <v>Igual</v>
      </c>
      <c r="K56" s="801" t="s">
        <v>3185</v>
      </c>
      <c r="L56" s="802">
        <v>52</v>
      </c>
      <c r="M56" s="523" t="s">
        <v>3247</v>
      </c>
      <c r="N56" s="524">
        <v>67</v>
      </c>
      <c r="O56" s="525">
        <v>109</v>
      </c>
    </row>
    <row r="57" spans="1:15" ht="56" x14ac:dyDescent="0.35">
      <c r="A57" s="402" t="str">
        <f t="shared" si="0"/>
        <v>En vrs. 2_ # 53  En vrs. 1_# 53</v>
      </c>
      <c r="C57" s="702">
        <v>53</v>
      </c>
      <c r="D57" s="784" t="s">
        <v>3248</v>
      </c>
      <c r="E57" s="785">
        <v>68</v>
      </c>
      <c r="F57" s="786">
        <v>127</v>
      </c>
      <c r="G57" s="787"/>
      <c r="I57" s="402" t="str">
        <f t="shared" si="1"/>
        <v>Igual</v>
      </c>
      <c r="K57" s="801" t="s">
        <v>3185</v>
      </c>
      <c r="L57" s="802">
        <v>53</v>
      </c>
      <c r="M57" s="523" t="s">
        <v>3248</v>
      </c>
      <c r="N57" s="524">
        <v>68</v>
      </c>
      <c r="O57" s="525">
        <v>127</v>
      </c>
    </row>
    <row r="58" spans="1:15" ht="126" x14ac:dyDescent="0.35">
      <c r="A58" s="402" t="str">
        <f t="shared" si="0"/>
        <v>En vrs. 2_ # 54  En vrs. 1_# 54</v>
      </c>
      <c r="C58" s="710">
        <v>54</v>
      </c>
      <c r="D58" s="791" t="s">
        <v>3249</v>
      </c>
      <c r="E58" s="792">
        <v>71</v>
      </c>
      <c r="F58" s="793">
        <v>136</v>
      </c>
      <c r="G58" s="793"/>
      <c r="I58" s="402" t="str">
        <f t="shared" si="1"/>
        <v>Igual</v>
      </c>
      <c r="K58" s="803" t="s">
        <v>3185</v>
      </c>
      <c r="L58" s="804">
        <v>54</v>
      </c>
      <c r="M58" s="523" t="s">
        <v>3249</v>
      </c>
      <c r="N58" s="524">
        <v>71</v>
      </c>
      <c r="O58" s="525">
        <v>136</v>
      </c>
    </row>
    <row r="59" spans="1:15" ht="70" x14ac:dyDescent="0.35">
      <c r="A59" s="402" t="str">
        <f t="shared" si="0"/>
        <v>En vrs. 2_ # 55  En vrs. 1_# 55</v>
      </c>
      <c r="C59" s="702">
        <v>55</v>
      </c>
      <c r="D59" s="784" t="s">
        <v>3250</v>
      </c>
      <c r="E59" s="785">
        <v>72</v>
      </c>
      <c r="F59" s="786">
        <v>137</v>
      </c>
      <c r="G59" s="790" t="s">
        <v>3251</v>
      </c>
      <c r="I59" s="402" t="str">
        <f t="shared" si="1"/>
        <v>Igual</v>
      </c>
      <c r="K59" s="801" t="s">
        <v>3185</v>
      </c>
      <c r="L59" s="802">
        <v>55</v>
      </c>
      <c r="M59" s="523" t="s">
        <v>3250</v>
      </c>
      <c r="N59" s="524">
        <v>72</v>
      </c>
      <c r="O59" s="525">
        <v>137</v>
      </c>
    </row>
    <row r="60" spans="1:15" ht="56" x14ac:dyDescent="0.35">
      <c r="A60" s="402" t="str">
        <f t="shared" si="0"/>
        <v>En vrs. 2_ # 56  En vrs. 1_# 56</v>
      </c>
      <c r="C60" s="702">
        <v>56</v>
      </c>
      <c r="D60" s="784" t="s">
        <v>3252</v>
      </c>
      <c r="E60" s="785">
        <v>73</v>
      </c>
      <c r="F60" s="786">
        <v>138</v>
      </c>
      <c r="G60" s="786"/>
      <c r="I60" s="402" t="str">
        <f t="shared" si="1"/>
        <v>Igual</v>
      </c>
      <c r="K60" s="801" t="s">
        <v>3185</v>
      </c>
      <c r="L60" s="802">
        <v>56</v>
      </c>
      <c r="M60" s="523" t="s">
        <v>3252</v>
      </c>
      <c r="N60" s="524">
        <v>73</v>
      </c>
      <c r="O60" s="525">
        <v>138</v>
      </c>
    </row>
    <row r="61" spans="1:15" ht="70" x14ac:dyDescent="0.35">
      <c r="A61" s="402" t="str">
        <f t="shared" si="0"/>
        <v>En vrs. 2_ # 57  En vrs. 1_# 57</v>
      </c>
      <c r="C61" s="702">
        <v>57</v>
      </c>
      <c r="D61" s="784" t="s">
        <v>3253</v>
      </c>
      <c r="E61" s="785">
        <v>74</v>
      </c>
      <c r="F61" s="786">
        <v>139</v>
      </c>
      <c r="G61" s="786"/>
      <c r="I61" s="402" t="str">
        <f t="shared" si="1"/>
        <v>Igual</v>
      </c>
      <c r="K61" s="801" t="s">
        <v>3185</v>
      </c>
      <c r="L61" s="802">
        <v>57</v>
      </c>
      <c r="M61" s="523" t="s">
        <v>3253</v>
      </c>
      <c r="N61" s="524">
        <v>74</v>
      </c>
      <c r="O61" s="525">
        <v>139</v>
      </c>
    </row>
    <row r="62" spans="1:15" ht="84" x14ac:dyDescent="0.35">
      <c r="A62" s="402" t="str">
        <f t="shared" si="0"/>
        <v>En vrs. 2_ # 58  En vrs. 1_# 58</v>
      </c>
      <c r="C62" s="702">
        <v>58</v>
      </c>
      <c r="D62" s="784" t="s">
        <v>3254</v>
      </c>
      <c r="E62" s="785">
        <v>75</v>
      </c>
      <c r="F62" s="786">
        <v>140</v>
      </c>
      <c r="G62" s="786"/>
      <c r="I62" s="402" t="str">
        <f t="shared" si="1"/>
        <v>Igual</v>
      </c>
      <c r="K62" s="801" t="s">
        <v>3185</v>
      </c>
      <c r="L62" s="802">
        <v>58</v>
      </c>
      <c r="M62" s="523" t="s">
        <v>3254</v>
      </c>
      <c r="N62" s="524">
        <v>75</v>
      </c>
      <c r="O62" s="525">
        <v>140</v>
      </c>
    </row>
    <row r="63" spans="1:15" ht="98" x14ac:dyDescent="0.35">
      <c r="A63" s="402" t="str">
        <f t="shared" si="0"/>
        <v>En vrs. 2_ # 59  En vrs. 1_# 59</v>
      </c>
      <c r="C63" s="702">
        <v>59</v>
      </c>
      <c r="D63" s="784" t="s">
        <v>3255</v>
      </c>
      <c r="E63" s="785">
        <v>76</v>
      </c>
      <c r="F63" s="786">
        <v>141</v>
      </c>
      <c r="G63" s="786"/>
      <c r="I63" s="402" t="str">
        <f t="shared" si="1"/>
        <v>Igual</v>
      </c>
      <c r="K63" s="801" t="s">
        <v>3185</v>
      </c>
      <c r="L63" s="802">
        <v>59</v>
      </c>
      <c r="M63" s="523" t="s">
        <v>3255</v>
      </c>
      <c r="N63" s="524">
        <v>76</v>
      </c>
      <c r="O63" s="525">
        <v>141</v>
      </c>
    </row>
    <row r="64" spans="1:15" ht="56" x14ac:dyDescent="0.35">
      <c r="A64" s="402" t="str">
        <f t="shared" si="0"/>
        <v>En vrs. 2_ # 60  En vrs. 1_# 60</v>
      </c>
      <c r="C64" s="710">
        <v>60</v>
      </c>
      <c r="D64" s="805" t="s">
        <v>3256</v>
      </c>
      <c r="E64" s="794">
        <v>77</v>
      </c>
      <c r="F64" s="793">
        <v>142</v>
      </c>
      <c r="G64" s="793"/>
      <c r="I64" s="402" t="str">
        <f t="shared" si="1"/>
        <v>Igual</v>
      </c>
      <c r="K64" s="801" t="s">
        <v>3185</v>
      </c>
      <c r="L64" s="802">
        <v>60</v>
      </c>
      <c r="M64" s="523" t="s">
        <v>3256</v>
      </c>
      <c r="N64" s="524">
        <v>77</v>
      </c>
      <c r="O64" s="525">
        <v>142</v>
      </c>
    </row>
    <row r="65" spans="1:15" ht="70" x14ac:dyDescent="0.35">
      <c r="A65" s="402" t="str">
        <f t="shared" si="0"/>
        <v>En vrs. 2_ # 61  En vrs. 1_# 61</v>
      </c>
      <c r="C65" s="702">
        <v>61</v>
      </c>
      <c r="D65" s="784" t="s">
        <v>3257</v>
      </c>
      <c r="E65" s="785">
        <v>79</v>
      </c>
      <c r="F65" s="786">
        <v>144</v>
      </c>
      <c r="G65" s="790" t="s">
        <v>3258</v>
      </c>
      <c r="I65" s="402" t="str">
        <f t="shared" si="1"/>
        <v>Igual</v>
      </c>
      <c r="K65" s="801" t="s">
        <v>3185</v>
      </c>
      <c r="L65" s="802">
        <v>61</v>
      </c>
      <c r="M65" s="523" t="s">
        <v>3257</v>
      </c>
      <c r="N65" s="524">
        <v>79</v>
      </c>
      <c r="O65" s="525">
        <v>144</v>
      </c>
    </row>
    <row r="66" spans="1:15" ht="70" x14ac:dyDescent="0.35">
      <c r="A66" s="402" t="str">
        <f t="shared" si="0"/>
        <v>En vrs. 2_ # 62  En vrs. 1_# 62</v>
      </c>
      <c r="C66" s="702">
        <v>62</v>
      </c>
      <c r="D66" s="784" t="s">
        <v>3259</v>
      </c>
      <c r="E66" s="785">
        <v>82</v>
      </c>
      <c r="F66" s="786">
        <v>147</v>
      </c>
      <c r="G66" s="786"/>
      <c r="I66" s="402" t="str">
        <f t="shared" si="1"/>
        <v>Igual</v>
      </c>
      <c r="K66" s="788" t="s">
        <v>3185</v>
      </c>
      <c r="L66" s="789">
        <v>62</v>
      </c>
      <c r="M66" s="523" t="s">
        <v>3259</v>
      </c>
      <c r="N66" s="524">
        <v>82</v>
      </c>
      <c r="O66" s="525">
        <v>147</v>
      </c>
    </row>
    <row r="67" spans="1:15" ht="98" x14ac:dyDescent="0.35">
      <c r="A67" s="402" t="str">
        <f t="shared" si="0"/>
        <v>En vrs. 2_ # 63  En vrs. 1_# 63</v>
      </c>
      <c r="C67" s="710">
        <v>63</v>
      </c>
      <c r="D67" s="791" t="s">
        <v>3260</v>
      </c>
      <c r="E67" s="794">
        <v>84</v>
      </c>
      <c r="F67" s="793">
        <v>158</v>
      </c>
      <c r="G67" s="793"/>
      <c r="I67" s="402" t="str">
        <f t="shared" si="1"/>
        <v>Igual</v>
      </c>
      <c r="K67" s="788" t="s">
        <v>3185</v>
      </c>
      <c r="L67" s="789">
        <v>63</v>
      </c>
      <c r="M67" s="523" t="s">
        <v>3260</v>
      </c>
      <c r="N67" s="524">
        <v>84</v>
      </c>
      <c r="O67" s="525">
        <v>158</v>
      </c>
    </row>
    <row r="68" spans="1:15" ht="238" x14ac:dyDescent="0.35">
      <c r="A68" s="402" t="str">
        <f t="shared" si="0"/>
        <v>En vrs. 2_ # 64  En vrs. 1_# 64</v>
      </c>
      <c r="C68" s="710">
        <v>64</v>
      </c>
      <c r="D68" s="791" t="s">
        <v>3261</v>
      </c>
      <c r="E68" s="794">
        <v>87</v>
      </c>
      <c r="F68" s="793">
        <v>160</v>
      </c>
      <c r="G68" s="795" t="s">
        <v>3262</v>
      </c>
      <c r="I68" s="402" t="str">
        <f t="shared" si="1"/>
        <v>Igual</v>
      </c>
      <c r="K68" s="788" t="s">
        <v>3185</v>
      </c>
      <c r="L68" s="789">
        <v>64</v>
      </c>
      <c r="M68" s="523" t="s">
        <v>3261</v>
      </c>
      <c r="N68" s="524">
        <v>87</v>
      </c>
      <c r="O68" s="525">
        <v>160</v>
      </c>
    </row>
    <row r="69" spans="1:15" ht="224" x14ac:dyDescent="0.35">
      <c r="A69" s="402" t="str">
        <f t="shared" si="0"/>
        <v>En vrs. 2_ # 65  En vrs. 1_# 65</v>
      </c>
      <c r="C69" s="710">
        <v>65</v>
      </c>
      <c r="D69" s="791" t="s">
        <v>3263</v>
      </c>
      <c r="E69" s="794">
        <v>88</v>
      </c>
      <c r="F69" s="793">
        <v>160</v>
      </c>
      <c r="G69" s="795" t="s">
        <v>3264</v>
      </c>
      <c r="I69" s="402" t="str">
        <f t="shared" si="1"/>
        <v>Igual</v>
      </c>
      <c r="K69" s="788" t="s">
        <v>3185</v>
      </c>
      <c r="L69" s="789">
        <v>65</v>
      </c>
      <c r="M69" s="523" t="s">
        <v>3263</v>
      </c>
      <c r="N69" s="524">
        <v>88</v>
      </c>
      <c r="O69" s="525">
        <v>160</v>
      </c>
    </row>
    <row r="70" spans="1:15" ht="252" x14ac:dyDescent="0.35">
      <c r="A70" s="402" t="str">
        <f t="shared" ref="A70:A133" si="2">CONCATENATE( "En vrs. 2","_ # ",C70,"  En vrs. 1","_# ",L70)</f>
        <v>En vrs. 2_ # 66  En vrs. 1_# 66</v>
      </c>
      <c r="C70" s="710">
        <v>66</v>
      </c>
      <c r="D70" s="806" t="s">
        <v>3265</v>
      </c>
      <c r="E70" s="794">
        <v>89</v>
      </c>
      <c r="F70" s="793">
        <v>162</v>
      </c>
      <c r="G70" s="795" t="s">
        <v>3266</v>
      </c>
      <c r="I70" s="402" t="str">
        <f t="shared" ref="I70:I133" si="3">IF(D70=M70,"Igual","Diferente")</f>
        <v>Igual</v>
      </c>
      <c r="K70" s="788" t="s">
        <v>3185</v>
      </c>
      <c r="L70" s="789">
        <v>66</v>
      </c>
      <c r="M70" s="531" t="s">
        <v>3265</v>
      </c>
      <c r="N70" s="524">
        <v>89</v>
      </c>
      <c r="O70" s="525">
        <v>162</v>
      </c>
    </row>
    <row r="71" spans="1:15" ht="252" x14ac:dyDescent="0.35">
      <c r="A71" s="402" t="str">
        <f t="shared" si="2"/>
        <v>En vrs. 2_ # 67  En vrs. 1_# 67</v>
      </c>
      <c r="C71" s="710">
        <v>67</v>
      </c>
      <c r="D71" s="791" t="s">
        <v>3267</v>
      </c>
      <c r="E71" s="794" t="s">
        <v>3268</v>
      </c>
      <c r="F71" s="793">
        <v>163</v>
      </c>
      <c r="G71" s="795" t="s">
        <v>3264</v>
      </c>
      <c r="I71" s="402" t="str">
        <f t="shared" si="3"/>
        <v>Igual</v>
      </c>
      <c r="K71" s="788" t="s">
        <v>3185</v>
      </c>
      <c r="L71" s="789">
        <v>67</v>
      </c>
      <c r="M71" s="523" t="s">
        <v>3267</v>
      </c>
      <c r="N71" s="524" t="s">
        <v>3268</v>
      </c>
      <c r="O71" s="525">
        <v>163</v>
      </c>
    </row>
    <row r="72" spans="1:15" ht="224" x14ac:dyDescent="0.35">
      <c r="A72" s="402" t="str">
        <f t="shared" si="2"/>
        <v>En vrs. 2_ # 68  En vrs. 1_# 68</v>
      </c>
      <c r="C72" s="710">
        <v>68</v>
      </c>
      <c r="D72" s="791" t="s">
        <v>3269</v>
      </c>
      <c r="E72" s="794">
        <v>91</v>
      </c>
      <c r="F72" s="793">
        <v>164</v>
      </c>
      <c r="G72" s="795" t="s">
        <v>3264</v>
      </c>
      <c r="I72" s="402" t="str">
        <f t="shared" si="3"/>
        <v>Igual</v>
      </c>
      <c r="K72" s="788" t="s">
        <v>3185</v>
      </c>
      <c r="L72" s="789">
        <v>68</v>
      </c>
      <c r="M72" s="523" t="s">
        <v>3269</v>
      </c>
      <c r="N72" s="524">
        <v>91</v>
      </c>
      <c r="O72" s="525">
        <v>164</v>
      </c>
    </row>
    <row r="73" spans="1:15" ht="112" x14ac:dyDescent="0.35">
      <c r="A73" s="402" t="str">
        <f t="shared" si="2"/>
        <v>En vrs. 2_ # 69  En vrs. 1_# 69</v>
      </c>
      <c r="C73" s="702">
        <v>69</v>
      </c>
      <c r="D73" s="784" t="s">
        <v>3270</v>
      </c>
      <c r="E73" s="785">
        <v>92</v>
      </c>
      <c r="F73" s="786">
        <v>165</v>
      </c>
      <c r="G73" s="786"/>
      <c r="I73" s="402" t="str">
        <f t="shared" si="3"/>
        <v>Igual</v>
      </c>
      <c r="K73" s="788" t="s">
        <v>3185</v>
      </c>
      <c r="L73" s="789">
        <v>69</v>
      </c>
      <c r="M73" s="523" t="s">
        <v>3270</v>
      </c>
      <c r="N73" s="524">
        <v>92</v>
      </c>
      <c r="O73" s="525">
        <v>165</v>
      </c>
    </row>
    <row r="74" spans="1:15" ht="112" x14ac:dyDescent="0.35">
      <c r="A74" s="402" t="str">
        <f t="shared" si="2"/>
        <v>En vrs. 2_ # 70  En vrs. 1_# 70</v>
      </c>
      <c r="C74" s="710">
        <v>70</v>
      </c>
      <c r="D74" s="791" t="s">
        <v>3271</v>
      </c>
      <c r="E74" s="794">
        <v>93</v>
      </c>
      <c r="F74" s="793">
        <v>166</v>
      </c>
      <c r="G74" s="793"/>
      <c r="I74" s="402" t="str">
        <f t="shared" si="3"/>
        <v>Igual</v>
      </c>
      <c r="K74" s="788" t="s">
        <v>3185</v>
      </c>
      <c r="L74" s="789">
        <v>70</v>
      </c>
      <c r="M74" s="523" t="s">
        <v>3271</v>
      </c>
      <c r="N74" s="524">
        <v>93</v>
      </c>
      <c r="O74" s="525">
        <v>166</v>
      </c>
    </row>
    <row r="75" spans="1:15" ht="126" x14ac:dyDescent="0.35">
      <c r="A75" s="402" t="str">
        <f t="shared" si="2"/>
        <v>En vrs. 2_ # 71  En vrs. 1_# 71</v>
      </c>
      <c r="C75" s="710">
        <v>71</v>
      </c>
      <c r="D75" s="791" t="s">
        <v>3272</v>
      </c>
      <c r="E75" s="794">
        <v>94</v>
      </c>
      <c r="F75" s="793">
        <v>167</v>
      </c>
      <c r="G75" s="793"/>
      <c r="I75" s="402" t="str">
        <f t="shared" si="3"/>
        <v>Igual</v>
      </c>
      <c r="K75" s="788" t="s">
        <v>3185</v>
      </c>
      <c r="L75" s="789">
        <v>71</v>
      </c>
      <c r="M75" s="523" t="s">
        <v>3272</v>
      </c>
      <c r="N75" s="524">
        <v>94</v>
      </c>
      <c r="O75" s="525">
        <v>167</v>
      </c>
    </row>
    <row r="76" spans="1:15" ht="112" x14ac:dyDescent="0.35">
      <c r="A76" s="402" t="str">
        <f t="shared" si="2"/>
        <v>En vrs. 2_ # 72  En vrs. 1_# 72</v>
      </c>
      <c r="C76" s="710">
        <v>72</v>
      </c>
      <c r="D76" s="791" t="s">
        <v>3273</v>
      </c>
      <c r="E76" s="794">
        <v>95</v>
      </c>
      <c r="F76" s="793">
        <v>168</v>
      </c>
      <c r="G76" s="793"/>
      <c r="I76" s="807" t="str">
        <f t="shared" si="3"/>
        <v>Diferente</v>
      </c>
      <c r="K76" s="788" t="s">
        <v>3185</v>
      </c>
      <c r="L76" s="789">
        <v>72</v>
      </c>
      <c r="M76" s="523" t="s">
        <v>3274</v>
      </c>
      <c r="N76" s="524">
        <v>95</v>
      </c>
      <c r="O76" s="525">
        <v>168</v>
      </c>
    </row>
    <row r="77" spans="1:15" ht="112" x14ac:dyDescent="0.35">
      <c r="A77" s="402" t="str">
        <f t="shared" si="2"/>
        <v>En vrs. 2_ # 73  En vrs. 1_# 73</v>
      </c>
      <c r="C77" s="710">
        <v>73</v>
      </c>
      <c r="D77" s="791" t="s">
        <v>3275</v>
      </c>
      <c r="E77" s="794">
        <v>96</v>
      </c>
      <c r="F77" s="793">
        <v>169</v>
      </c>
      <c r="G77" s="793"/>
      <c r="I77" s="402" t="str">
        <f t="shared" si="3"/>
        <v>Igual</v>
      </c>
      <c r="K77" s="788" t="s">
        <v>3185</v>
      </c>
      <c r="L77" s="789">
        <v>73</v>
      </c>
      <c r="M77" s="523" t="s">
        <v>3275</v>
      </c>
      <c r="N77" s="524">
        <v>96</v>
      </c>
      <c r="O77" s="525">
        <v>169</v>
      </c>
    </row>
    <row r="78" spans="1:15" ht="84" x14ac:dyDescent="0.35">
      <c r="A78" s="402" t="str">
        <f t="shared" si="2"/>
        <v>En vrs. 2_ # 74  En vrs. 1_# 74</v>
      </c>
      <c r="C78" s="702">
        <v>74</v>
      </c>
      <c r="D78" s="784" t="s">
        <v>3276</v>
      </c>
      <c r="E78" s="785">
        <v>97</v>
      </c>
      <c r="F78" s="786">
        <v>170</v>
      </c>
      <c r="G78" s="786"/>
      <c r="I78" s="402" t="str">
        <f t="shared" si="3"/>
        <v>Igual</v>
      </c>
      <c r="K78" s="788" t="s">
        <v>3185</v>
      </c>
      <c r="L78" s="789">
        <v>74</v>
      </c>
      <c r="M78" s="523" t="s">
        <v>3276</v>
      </c>
      <c r="N78" s="524">
        <v>97</v>
      </c>
      <c r="O78" s="525">
        <v>170</v>
      </c>
    </row>
    <row r="79" spans="1:15" ht="112" x14ac:dyDescent="0.35">
      <c r="A79" s="402" t="str">
        <f t="shared" si="2"/>
        <v>En vrs. 2_ # 75  En vrs. 1_# 75</v>
      </c>
      <c r="C79" s="710">
        <v>75</v>
      </c>
      <c r="D79" s="791" t="s">
        <v>3277</v>
      </c>
      <c r="E79" s="794">
        <v>99</v>
      </c>
      <c r="F79" s="793">
        <v>172</v>
      </c>
      <c r="G79" s="793"/>
      <c r="I79" s="402" t="str">
        <f t="shared" si="3"/>
        <v>Igual</v>
      </c>
      <c r="K79" s="788" t="s">
        <v>3185</v>
      </c>
      <c r="L79" s="789">
        <v>75</v>
      </c>
      <c r="M79" s="523" t="s">
        <v>3277</v>
      </c>
      <c r="N79" s="524">
        <v>99</v>
      </c>
      <c r="O79" s="525">
        <v>172</v>
      </c>
    </row>
    <row r="80" spans="1:15" ht="56" x14ac:dyDescent="0.35">
      <c r="A80" s="402" t="str">
        <f t="shared" si="2"/>
        <v>En vrs. 2_ # 76  En vrs. 1_# 76</v>
      </c>
      <c r="C80" s="710">
        <v>76</v>
      </c>
      <c r="D80" s="791" t="s">
        <v>3278</v>
      </c>
      <c r="E80" s="794">
        <v>100</v>
      </c>
      <c r="F80" s="793">
        <v>178</v>
      </c>
      <c r="G80" s="793"/>
      <c r="I80" s="402" t="str">
        <f t="shared" si="3"/>
        <v>Igual</v>
      </c>
      <c r="K80" s="788" t="s">
        <v>3185</v>
      </c>
      <c r="L80" s="789">
        <v>76</v>
      </c>
      <c r="M80" s="523" t="s">
        <v>3278</v>
      </c>
      <c r="N80" s="524">
        <v>100</v>
      </c>
      <c r="O80" s="525">
        <v>178</v>
      </c>
    </row>
    <row r="81" spans="1:15" ht="56" x14ac:dyDescent="0.35">
      <c r="A81" s="402" t="str">
        <f t="shared" si="2"/>
        <v>En vrs. 2_ # 77  En vrs. 1_# 77</v>
      </c>
      <c r="C81" s="702">
        <v>77</v>
      </c>
      <c r="D81" s="784" t="s">
        <v>3279</v>
      </c>
      <c r="E81" s="785">
        <v>101</v>
      </c>
      <c r="F81" s="786">
        <v>179</v>
      </c>
      <c r="G81" s="786"/>
      <c r="I81" s="402" t="str">
        <f t="shared" si="3"/>
        <v>Igual</v>
      </c>
      <c r="K81" s="788" t="s">
        <v>3185</v>
      </c>
      <c r="L81" s="789">
        <v>77</v>
      </c>
      <c r="M81" s="523" t="s">
        <v>3279</v>
      </c>
      <c r="N81" s="524">
        <v>101</v>
      </c>
      <c r="O81" s="525">
        <v>179</v>
      </c>
    </row>
    <row r="82" spans="1:15" ht="98" x14ac:dyDescent="0.35">
      <c r="A82" s="402" t="str">
        <f t="shared" si="2"/>
        <v>En vrs. 2_ # 78  En vrs. 1_# 78</v>
      </c>
      <c r="C82" s="710">
        <v>78</v>
      </c>
      <c r="D82" s="796" t="s">
        <v>3280</v>
      </c>
      <c r="E82" s="540">
        <v>102</v>
      </c>
      <c r="F82" s="541">
        <v>180</v>
      </c>
      <c r="G82" s="541"/>
      <c r="I82" s="807" t="str">
        <f t="shared" si="3"/>
        <v>Diferente</v>
      </c>
      <c r="K82" s="808" t="s">
        <v>3185</v>
      </c>
      <c r="L82" s="809">
        <v>78</v>
      </c>
      <c r="M82" s="810" t="s">
        <v>3281</v>
      </c>
      <c r="N82" s="811">
        <v>102</v>
      </c>
      <c r="O82" s="812">
        <v>180</v>
      </c>
    </row>
    <row r="83" spans="1:15" ht="70" x14ac:dyDescent="0.35">
      <c r="A83" s="402" t="str">
        <f t="shared" si="2"/>
        <v>En vrs. 2_ # 79  En vrs. 1_# 79</v>
      </c>
      <c r="C83" s="710">
        <v>79</v>
      </c>
      <c r="D83" s="791" t="s">
        <v>3282</v>
      </c>
      <c r="E83" s="794">
        <v>103</v>
      </c>
      <c r="F83" s="793">
        <v>181</v>
      </c>
      <c r="G83" s="793"/>
      <c r="I83" s="402" t="str">
        <f t="shared" si="3"/>
        <v>Igual</v>
      </c>
      <c r="K83" s="801" t="s">
        <v>3185</v>
      </c>
      <c r="L83" s="802">
        <v>79</v>
      </c>
      <c r="M83" s="523" t="s">
        <v>3282</v>
      </c>
      <c r="N83" s="524">
        <v>103</v>
      </c>
      <c r="O83" s="525">
        <v>181</v>
      </c>
    </row>
    <row r="84" spans="1:15" ht="84" x14ac:dyDescent="0.35">
      <c r="A84" s="402" t="str">
        <f t="shared" si="2"/>
        <v>En vrs. 2_ # 80  En vrs. 1_# 80</v>
      </c>
      <c r="C84" s="702">
        <v>80</v>
      </c>
      <c r="D84" s="784" t="s">
        <v>3283</v>
      </c>
      <c r="E84" s="785">
        <v>104</v>
      </c>
      <c r="F84" s="786">
        <v>182</v>
      </c>
      <c r="G84" s="786"/>
      <c r="I84" s="807" t="str">
        <f t="shared" si="3"/>
        <v>Diferente</v>
      </c>
      <c r="K84" s="801" t="s">
        <v>3185</v>
      </c>
      <c r="L84" s="802">
        <v>80</v>
      </c>
      <c r="M84" s="813" t="s">
        <v>3284</v>
      </c>
      <c r="N84" s="524">
        <v>104</v>
      </c>
      <c r="O84" s="525">
        <v>182</v>
      </c>
    </row>
    <row r="85" spans="1:15" ht="56" x14ac:dyDescent="0.35">
      <c r="A85" s="402" t="str">
        <f t="shared" si="2"/>
        <v>En vrs. 2_ # 81  En vrs. 1_# 81</v>
      </c>
      <c r="C85" s="702">
        <v>81</v>
      </c>
      <c r="D85" s="784" t="s">
        <v>3285</v>
      </c>
      <c r="E85" s="785">
        <v>106</v>
      </c>
      <c r="F85" s="786">
        <v>193</v>
      </c>
      <c r="G85" s="786"/>
      <c r="I85" s="402" t="str">
        <f t="shared" si="3"/>
        <v>Igual</v>
      </c>
      <c r="K85" s="801" t="s">
        <v>3185</v>
      </c>
      <c r="L85" s="802">
        <v>81</v>
      </c>
      <c r="M85" s="523" t="s">
        <v>3285</v>
      </c>
      <c r="N85" s="524">
        <v>106</v>
      </c>
      <c r="O85" s="525">
        <v>193</v>
      </c>
    </row>
    <row r="86" spans="1:15" ht="56" x14ac:dyDescent="0.35">
      <c r="A86" s="402" t="str">
        <f t="shared" si="2"/>
        <v>En vrs. 2_ # 82  En vrs. 1_# 82</v>
      </c>
      <c r="C86" s="702">
        <v>82</v>
      </c>
      <c r="D86" s="784" t="s">
        <v>3286</v>
      </c>
      <c r="E86" s="785">
        <v>107</v>
      </c>
      <c r="F86" s="786">
        <v>194</v>
      </c>
      <c r="G86" s="786"/>
      <c r="I86" s="402" t="str">
        <f t="shared" si="3"/>
        <v>Igual</v>
      </c>
      <c r="K86" s="801" t="s">
        <v>3185</v>
      </c>
      <c r="L86" s="802">
        <v>82</v>
      </c>
      <c r="M86" s="523" t="s">
        <v>3286</v>
      </c>
      <c r="N86" s="524">
        <v>107</v>
      </c>
      <c r="O86" s="525">
        <v>194</v>
      </c>
    </row>
    <row r="87" spans="1:15" ht="56" x14ac:dyDescent="0.35">
      <c r="A87" s="402" t="str">
        <f t="shared" si="2"/>
        <v>En vrs. 2_ # 83  En vrs. 1_# 83</v>
      </c>
      <c r="C87" s="702">
        <v>83</v>
      </c>
      <c r="D87" s="784" t="s">
        <v>3287</v>
      </c>
      <c r="E87" s="785">
        <v>108</v>
      </c>
      <c r="F87" s="786">
        <v>195</v>
      </c>
      <c r="G87" s="786"/>
      <c r="I87" s="402" t="str">
        <f t="shared" si="3"/>
        <v>Igual</v>
      </c>
      <c r="K87" s="801" t="s">
        <v>3185</v>
      </c>
      <c r="L87" s="802">
        <v>83</v>
      </c>
      <c r="M87" s="523" t="s">
        <v>3287</v>
      </c>
      <c r="N87" s="524">
        <v>108</v>
      </c>
      <c r="O87" s="525">
        <v>195</v>
      </c>
    </row>
    <row r="88" spans="1:15" ht="56" x14ac:dyDescent="0.35">
      <c r="A88" s="402" t="str">
        <f t="shared" si="2"/>
        <v>En vrs. 2_ # 84  En vrs. 1_# 84</v>
      </c>
      <c r="C88" s="710">
        <v>84</v>
      </c>
      <c r="D88" s="791" t="s">
        <v>3288</v>
      </c>
      <c r="E88" s="794">
        <v>123</v>
      </c>
      <c r="F88" s="793">
        <v>210</v>
      </c>
      <c r="G88" s="793"/>
      <c r="I88" s="402" t="str">
        <f t="shared" si="3"/>
        <v>Igual</v>
      </c>
      <c r="K88" s="801" t="s">
        <v>3185</v>
      </c>
      <c r="L88" s="802">
        <v>84</v>
      </c>
      <c r="M88" s="523" t="s">
        <v>3288</v>
      </c>
      <c r="N88" s="524">
        <v>123</v>
      </c>
      <c r="O88" s="525">
        <v>210</v>
      </c>
    </row>
    <row r="89" spans="1:15" ht="56" x14ac:dyDescent="0.35">
      <c r="A89" s="402" t="str">
        <f t="shared" si="2"/>
        <v>En vrs. 2_ # 85  En vrs. 1_# 85</v>
      </c>
      <c r="C89" s="702">
        <v>85</v>
      </c>
      <c r="D89" s="784" t="s">
        <v>3289</v>
      </c>
      <c r="E89" s="785">
        <v>124</v>
      </c>
      <c r="F89" s="786">
        <v>211</v>
      </c>
      <c r="G89" s="786"/>
      <c r="I89" s="402" t="str">
        <f t="shared" si="3"/>
        <v>Igual</v>
      </c>
      <c r="K89" s="801" t="s">
        <v>3185</v>
      </c>
      <c r="L89" s="802">
        <v>85</v>
      </c>
      <c r="M89" s="523" t="s">
        <v>3289</v>
      </c>
      <c r="N89" s="524">
        <v>124</v>
      </c>
      <c r="O89" s="525">
        <v>211</v>
      </c>
    </row>
    <row r="90" spans="1:15" ht="56" x14ac:dyDescent="0.35">
      <c r="A90" s="402" t="str">
        <f t="shared" si="2"/>
        <v>En vrs. 2_ # 86  En vrs. 1_# 86</v>
      </c>
      <c r="C90" s="702">
        <v>86</v>
      </c>
      <c r="D90" s="784" t="s">
        <v>3290</v>
      </c>
      <c r="E90" s="785">
        <v>125</v>
      </c>
      <c r="F90" s="786">
        <v>212</v>
      </c>
      <c r="G90" s="786"/>
      <c r="I90" s="402" t="str">
        <f t="shared" si="3"/>
        <v>Igual</v>
      </c>
      <c r="K90" s="801" t="s">
        <v>3185</v>
      </c>
      <c r="L90" s="802">
        <v>86</v>
      </c>
      <c r="M90" s="523" t="s">
        <v>3290</v>
      </c>
      <c r="N90" s="524">
        <v>125</v>
      </c>
      <c r="O90" s="525">
        <v>212</v>
      </c>
    </row>
    <row r="91" spans="1:15" ht="112" x14ac:dyDescent="0.35">
      <c r="A91" s="402" t="str">
        <f t="shared" si="2"/>
        <v>En vrs. 2_ # 87  En vrs. 1_# 87</v>
      </c>
      <c r="C91" s="710">
        <v>87</v>
      </c>
      <c r="D91" s="796" t="s">
        <v>3291</v>
      </c>
      <c r="E91" s="540">
        <v>129</v>
      </c>
      <c r="F91" s="541">
        <v>216</v>
      </c>
      <c r="G91" s="814"/>
      <c r="I91" s="807" t="str">
        <f t="shared" si="3"/>
        <v>Diferente</v>
      </c>
      <c r="K91" s="801" t="s">
        <v>3185</v>
      </c>
      <c r="L91" s="802">
        <v>87</v>
      </c>
      <c r="M91" s="606" t="s">
        <v>3292</v>
      </c>
      <c r="N91" s="815">
        <v>129</v>
      </c>
      <c r="O91" s="816">
        <v>216</v>
      </c>
    </row>
    <row r="92" spans="1:15" ht="182" x14ac:dyDescent="0.35">
      <c r="A92" s="402" t="str">
        <f t="shared" si="2"/>
        <v>En vrs. 2_ # 88  En vrs. 1_# 88</v>
      </c>
      <c r="C92" s="710">
        <v>88</v>
      </c>
      <c r="D92" s="791" t="s">
        <v>3293</v>
      </c>
      <c r="E92" s="794">
        <v>144</v>
      </c>
      <c r="F92" s="793">
        <v>237</v>
      </c>
      <c r="G92" s="793"/>
      <c r="I92" s="807" t="str">
        <f t="shared" si="3"/>
        <v>Diferente</v>
      </c>
      <c r="K92" s="801" t="s">
        <v>3185</v>
      </c>
      <c r="L92" s="802">
        <v>88</v>
      </c>
      <c r="M92" s="523" t="s">
        <v>3294</v>
      </c>
      <c r="N92" s="524">
        <v>144</v>
      </c>
      <c r="O92" s="525">
        <v>237</v>
      </c>
    </row>
    <row r="93" spans="1:15" ht="56" x14ac:dyDescent="0.35">
      <c r="A93" s="402" t="str">
        <f t="shared" si="2"/>
        <v>En vrs. 2_ # 89  En vrs. 1_# 89</v>
      </c>
      <c r="C93" s="710">
        <v>89</v>
      </c>
      <c r="D93" s="791" t="s">
        <v>3295</v>
      </c>
      <c r="E93" s="794">
        <v>145</v>
      </c>
      <c r="F93" s="793">
        <v>238</v>
      </c>
      <c r="G93" s="793"/>
      <c r="I93" s="402" t="str">
        <f t="shared" si="3"/>
        <v>Igual</v>
      </c>
      <c r="K93" s="801" t="s">
        <v>3185</v>
      </c>
      <c r="L93" s="802">
        <v>89</v>
      </c>
      <c r="M93" s="523" t="s">
        <v>3295</v>
      </c>
      <c r="N93" s="524">
        <v>145</v>
      </c>
      <c r="O93" s="525">
        <v>238</v>
      </c>
    </row>
    <row r="94" spans="1:15" ht="84" x14ac:dyDescent="0.35">
      <c r="A94" s="402" t="str">
        <f t="shared" si="2"/>
        <v>En vrs. 2_ # 90  En vrs. 1_# 90</v>
      </c>
      <c r="C94" s="702">
        <v>90</v>
      </c>
      <c r="D94" s="784" t="s">
        <v>3296</v>
      </c>
      <c r="E94" s="785">
        <v>150</v>
      </c>
      <c r="F94" s="786">
        <v>243</v>
      </c>
      <c r="G94" s="786"/>
      <c r="I94" s="807" t="str">
        <f t="shared" si="3"/>
        <v>Diferente</v>
      </c>
      <c r="K94" s="801" t="s">
        <v>3185</v>
      </c>
      <c r="L94" s="802">
        <v>90</v>
      </c>
      <c r="M94" s="523" t="s">
        <v>3297</v>
      </c>
      <c r="N94" s="524">
        <v>150</v>
      </c>
      <c r="O94" s="525">
        <v>243</v>
      </c>
    </row>
    <row r="95" spans="1:15" ht="56" x14ac:dyDescent="0.35">
      <c r="A95" s="402" t="str">
        <f t="shared" si="2"/>
        <v>En vrs. 2_ # 91  En vrs. 1_# 91</v>
      </c>
      <c r="C95" s="702">
        <v>91</v>
      </c>
      <c r="D95" s="784" t="s">
        <v>3298</v>
      </c>
      <c r="E95" s="785">
        <v>151</v>
      </c>
      <c r="F95" s="786">
        <v>244</v>
      </c>
      <c r="G95" s="786"/>
      <c r="I95" s="402" t="str">
        <f t="shared" si="3"/>
        <v>Igual</v>
      </c>
      <c r="K95" s="801" t="s">
        <v>3185</v>
      </c>
      <c r="L95" s="802">
        <v>91</v>
      </c>
      <c r="M95" s="523" t="s">
        <v>3298</v>
      </c>
      <c r="N95" s="524">
        <v>151</v>
      </c>
      <c r="O95" s="525">
        <v>244</v>
      </c>
    </row>
    <row r="96" spans="1:15" ht="98" x14ac:dyDescent="0.35">
      <c r="A96" s="402" t="str">
        <f t="shared" si="2"/>
        <v>En vrs. 2_ # 92  En vrs. 1_# 92</v>
      </c>
      <c r="C96" s="702">
        <v>92</v>
      </c>
      <c r="D96" s="784" t="s">
        <v>3299</v>
      </c>
      <c r="E96" s="785">
        <v>153</v>
      </c>
      <c r="F96" s="786">
        <v>246</v>
      </c>
      <c r="G96" s="786"/>
      <c r="I96" s="402" t="str">
        <f t="shared" si="3"/>
        <v>Igual</v>
      </c>
      <c r="K96" s="801" t="s">
        <v>3185</v>
      </c>
      <c r="L96" s="802">
        <v>92</v>
      </c>
      <c r="M96" s="523" t="s">
        <v>3299</v>
      </c>
      <c r="N96" s="524">
        <v>153</v>
      </c>
      <c r="O96" s="525">
        <v>246</v>
      </c>
    </row>
    <row r="97" spans="1:15" ht="98" x14ac:dyDescent="0.35">
      <c r="A97" s="402" t="str">
        <f t="shared" si="2"/>
        <v>En vrs. 2_ # 93  En vrs. 1_# 93</v>
      </c>
      <c r="C97" s="702">
        <v>93</v>
      </c>
      <c r="D97" s="784" t="s">
        <v>3300</v>
      </c>
      <c r="E97" s="785">
        <v>154</v>
      </c>
      <c r="F97" s="786">
        <v>247</v>
      </c>
      <c r="G97" s="786"/>
      <c r="I97" s="402" t="str">
        <f t="shared" si="3"/>
        <v>Igual</v>
      </c>
      <c r="K97" s="801" t="s">
        <v>3185</v>
      </c>
      <c r="L97" s="802">
        <v>93</v>
      </c>
      <c r="M97" s="523" t="s">
        <v>3300</v>
      </c>
      <c r="N97" s="524">
        <v>154</v>
      </c>
      <c r="O97" s="525">
        <v>247</v>
      </c>
    </row>
    <row r="98" spans="1:15" ht="56" x14ac:dyDescent="0.35">
      <c r="A98" s="402" t="str">
        <f t="shared" si="2"/>
        <v>En vrs. 2_ # 94  En vrs. 1_# 94</v>
      </c>
      <c r="C98" s="702">
        <v>94</v>
      </c>
      <c r="D98" s="784" t="s">
        <v>3301</v>
      </c>
      <c r="E98" s="785">
        <v>155</v>
      </c>
      <c r="F98" s="786">
        <v>248</v>
      </c>
      <c r="G98" s="786"/>
      <c r="I98" s="402" t="str">
        <f t="shared" si="3"/>
        <v>Igual</v>
      </c>
      <c r="K98" s="801" t="s">
        <v>3185</v>
      </c>
      <c r="L98" s="802">
        <v>94</v>
      </c>
      <c r="M98" s="523" t="s">
        <v>3301</v>
      </c>
      <c r="N98" s="524">
        <v>155</v>
      </c>
      <c r="O98" s="525">
        <v>248</v>
      </c>
    </row>
    <row r="99" spans="1:15" ht="56" x14ac:dyDescent="0.35">
      <c r="A99" s="402" t="str">
        <f t="shared" si="2"/>
        <v>En vrs. 2_ # 95  En vrs. 1_# 95</v>
      </c>
      <c r="C99" s="702">
        <v>95</v>
      </c>
      <c r="D99" s="784" t="s">
        <v>3302</v>
      </c>
      <c r="E99" s="785">
        <v>156</v>
      </c>
      <c r="F99" s="786">
        <v>249</v>
      </c>
      <c r="G99" s="786"/>
      <c r="I99" s="402" t="str">
        <f t="shared" si="3"/>
        <v>Igual</v>
      </c>
      <c r="K99" s="801" t="s">
        <v>3185</v>
      </c>
      <c r="L99" s="802">
        <v>95</v>
      </c>
      <c r="M99" s="523" t="s">
        <v>3302</v>
      </c>
      <c r="N99" s="524">
        <v>156</v>
      </c>
      <c r="O99" s="525">
        <v>249</v>
      </c>
    </row>
    <row r="100" spans="1:15" ht="56" x14ac:dyDescent="0.35">
      <c r="A100" s="402" t="str">
        <f t="shared" si="2"/>
        <v>En vrs. 2_ # 96  En vrs. 1_# 96</v>
      </c>
      <c r="C100" s="702">
        <v>96</v>
      </c>
      <c r="D100" s="784" t="s">
        <v>3303</v>
      </c>
      <c r="E100" s="785">
        <v>157</v>
      </c>
      <c r="F100" s="786">
        <v>250</v>
      </c>
      <c r="G100" s="786"/>
      <c r="I100" s="402" t="str">
        <f t="shared" si="3"/>
        <v>Igual</v>
      </c>
      <c r="K100" s="801" t="s">
        <v>3185</v>
      </c>
      <c r="L100" s="802">
        <v>96</v>
      </c>
      <c r="M100" s="523" t="s">
        <v>3303</v>
      </c>
      <c r="N100" s="524">
        <v>157</v>
      </c>
      <c r="O100" s="525">
        <v>250</v>
      </c>
    </row>
    <row r="101" spans="1:15" ht="70" x14ac:dyDescent="0.35">
      <c r="A101" s="402" t="str">
        <f t="shared" si="2"/>
        <v>En vrs. 2_ # 97  En vrs. 1_# 97</v>
      </c>
      <c r="C101" s="702">
        <v>97</v>
      </c>
      <c r="D101" s="784" t="s">
        <v>3304</v>
      </c>
      <c r="E101" s="785">
        <v>158</v>
      </c>
      <c r="F101" s="786">
        <v>251</v>
      </c>
      <c r="G101" s="786"/>
      <c r="I101" s="402" t="str">
        <f t="shared" si="3"/>
        <v>Igual</v>
      </c>
      <c r="K101" s="801" t="s">
        <v>3185</v>
      </c>
      <c r="L101" s="802">
        <v>97</v>
      </c>
      <c r="M101" s="523" t="s">
        <v>3304</v>
      </c>
      <c r="N101" s="524">
        <v>158</v>
      </c>
      <c r="O101" s="525">
        <v>251</v>
      </c>
    </row>
    <row r="102" spans="1:15" ht="62.5" x14ac:dyDescent="0.35">
      <c r="A102" s="402" t="str">
        <f t="shared" si="2"/>
        <v>En vrs. 2_ # 98  En vrs. 1_# 98</v>
      </c>
      <c r="C102" s="817">
        <v>98</v>
      </c>
      <c r="D102" s="818" t="s">
        <v>3305</v>
      </c>
      <c r="E102" s="819">
        <v>159</v>
      </c>
      <c r="F102" s="820">
        <v>252</v>
      </c>
      <c r="G102" s="820"/>
      <c r="I102" s="402" t="str">
        <f t="shared" si="3"/>
        <v>Igual</v>
      </c>
      <c r="K102" s="821" t="s">
        <v>3185</v>
      </c>
      <c r="L102" s="822">
        <v>98</v>
      </c>
      <c r="M102" s="823" t="s">
        <v>3305</v>
      </c>
      <c r="N102" s="824">
        <v>159</v>
      </c>
      <c r="O102" s="825">
        <v>252</v>
      </c>
    </row>
    <row r="103" spans="1:15" ht="56" x14ac:dyDescent="0.35">
      <c r="A103" s="402" t="str">
        <f t="shared" si="2"/>
        <v>En vrs. 2_ # 99  En vrs. 1_# 99</v>
      </c>
      <c r="C103" s="702">
        <v>99</v>
      </c>
      <c r="D103" s="784" t="s">
        <v>3306</v>
      </c>
      <c r="E103" s="785">
        <v>161</v>
      </c>
      <c r="F103" s="786">
        <v>254</v>
      </c>
      <c r="G103" s="786"/>
      <c r="I103" s="402" t="str">
        <f t="shared" si="3"/>
        <v>Igual</v>
      </c>
      <c r="K103" s="801" t="s">
        <v>3185</v>
      </c>
      <c r="L103" s="802">
        <v>99</v>
      </c>
      <c r="M103" s="523" t="s">
        <v>3306</v>
      </c>
      <c r="N103" s="524">
        <v>161</v>
      </c>
      <c r="O103" s="525">
        <v>254</v>
      </c>
    </row>
    <row r="104" spans="1:15" ht="56" x14ac:dyDescent="0.35">
      <c r="A104" s="402" t="str">
        <f t="shared" si="2"/>
        <v>En vrs. 2_ # 100  En vrs. 1_# 100</v>
      </c>
      <c r="C104" s="702">
        <v>100</v>
      </c>
      <c r="D104" s="784" t="s">
        <v>3307</v>
      </c>
      <c r="E104" s="785">
        <v>162</v>
      </c>
      <c r="F104" s="786">
        <v>255</v>
      </c>
      <c r="G104" s="786"/>
      <c r="I104" s="402" t="str">
        <f t="shared" si="3"/>
        <v>Igual</v>
      </c>
      <c r="K104" s="801" t="s">
        <v>3185</v>
      </c>
      <c r="L104" s="802">
        <v>100</v>
      </c>
      <c r="M104" s="523" t="s">
        <v>3307</v>
      </c>
      <c r="N104" s="524">
        <v>162</v>
      </c>
      <c r="O104" s="525">
        <v>255</v>
      </c>
    </row>
    <row r="105" spans="1:15" ht="98" x14ac:dyDescent="0.35">
      <c r="A105" s="402" t="str">
        <f t="shared" si="2"/>
        <v>En vrs. 2_ # 101  En vrs. 1_# 101</v>
      </c>
      <c r="C105" s="710">
        <v>101</v>
      </c>
      <c r="D105" s="791" t="s">
        <v>3308</v>
      </c>
      <c r="E105" s="794">
        <v>166</v>
      </c>
      <c r="F105" s="793">
        <v>259</v>
      </c>
      <c r="G105" s="793"/>
      <c r="I105" s="402" t="str">
        <f t="shared" si="3"/>
        <v>Igual</v>
      </c>
      <c r="K105" s="788" t="s">
        <v>3185</v>
      </c>
      <c r="L105" s="789">
        <v>101</v>
      </c>
      <c r="M105" s="523" t="s">
        <v>3308</v>
      </c>
      <c r="N105" s="524">
        <v>166</v>
      </c>
      <c r="O105" s="525">
        <v>259</v>
      </c>
    </row>
    <row r="106" spans="1:15" ht="98" x14ac:dyDescent="0.35">
      <c r="A106" s="402" t="str">
        <f t="shared" si="2"/>
        <v>En vrs. 2_ # 102  En vrs. 1_# 102</v>
      </c>
      <c r="C106" s="710">
        <v>102</v>
      </c>
      <c r="D106" s="791" t="s">
        <v>3309</v>
      </c>
      <c r="E106" s="794">
        <v>167</v>
      </c>
      <c r="F106" s="793">
        <v>260</v>
      </c>
      <c r="G106" s="793"/>
      <c r="I106" s="402" t="str">
        <f t="shared" si="3"/>
        <v>Igual</v>
      </c>
      <c r="K106" s="788" t="s">
        <v>3185</v>
      </c>
      <c r="L106" s="789">
        <v>102</v>
      </c>
      <c r="M106" s="523" t="s">
        <v>3309</v>
      </c>
      <c r="N106" s="524">
        <v>167</v>
      </c>
      <c r="O106" s="525">
        <v>260</v>
      </c>
    </row>
    <row r="107" spans="1:15" ht="294" x14ac:dyDescent="0.35">
      <c r="A107" s="402" t="str">
        <f t="shared" si="2"/>
        <v>En vrs. 2_ # 103  En vrs. 1_# 103</v>
      </c>
      <c r="C107" s="710">
        <v>103</v>
      </c>
      <c r="D107" s="791" t="s">
        <v>3310</v>
      </c>
      <c r="E107" s="794">
        <v>170</v>
      </c>
      <c r="F107" s="793">
        <v>263</v>
      </c>
      <c r="G107" s="793"/>
      <c r="I107" s="402" t="str">
        <f t="shared" si="3"/>
        <v>Igual</v>
      </c>
      <c r="K107" s="788" t="s">
        <v>3185</v>
      </c>
      <c r="L107" s="789">
        <v>103</v>
      </c>
      <c r="M107" s="523" t="s">
        <v>3310</v>
      </c>
      <c r="N107" s="524">
        <v>170</v>
      </c>
      <c r="O107" s="525">
        <v>263</v>
      </c>
    </row>
    <row r="108" spans="1:15" ht="70" x14ac:dyDescent="0.35">
      <c r="A108" s="402" t="str">
        <f t="shared" si="2"/>
        <v>En vrs. 2_ # 104  En vrs. 1_# 104</v>
      </c>
      <c r="C108" s="702">
        <v>104</v>
      </c>
      <c r="D108" s="784" t="s">
        <v>3311</v>
      </c>
      <c r="E108" s="786">
        <v>171</v>
      </c>
      <c r="F108" s="786">
        <v>264</v>
      </c>
      <c r="G108" s="786"/>
      <c r="I108" s="402" t="str">
        <f t="shared" si="3"/>
        <v>Igual</v>
      </c>
      <c r="K108" s="788" t="s">
        <v>3185</v>
      </c>
      <c r="L108" s="789">
        <v>104</v>
      </c>
      <c r="M108" s="523" t="s">
        <v>3311</v>
      </c>
      <c r="N108" s="525">
        <v>171</v>
      </c>
      <c r="O108" s="525">
        <v>264</v>
      </c>
    </row>
    <row r="109" spans="1:15" ht="70" x14ac:dyDescent="0.35">
      <c r="A109" s="402" t="str">
        <f t="shared" si="2"/>
        <v>En vrs. 2_ # 105  En vrs. 1_# 105</v>
      </c>
      <c r="C109" s="702">
        <v>105</v>
      </c>
      <c r="D109" s="784" t="s">
        <v>3312</v>
      </c>
      <c r="E109" s="785">
        <v>172</v>
      </c>
      <c r="F109" s="786">
        <v>265</v>
      </c>
      <c r="G109" s="786"/>
      <c r="I109" s="402" t="str">
        <f t="shared" si="3"/>
        <v>Igual</v>
      </c>
      <c r="K109" s="788" t="s">
        <v>3185</v>
      </c>
      <c r="L109" s="789">
        <v>105</v>
      </c>
      <c r="M109" s="523" t="s">
        <v>3312</v>
      </c>
      <c r="N109" s="524">
        <v>172</v>
      </c>
      <c r="O109" s="525">
        <v>265</v>
      </c>
    </row>
    <row r="110" spans="1:15" ht="70" x14ac:dyDescent="0.35">
      <c r="A110" s="402" t="str">
        <f t="shared" si="2"/>
        <v>En vrs. 2_ # 106  En vrs. 1_# 106</v>
      </c>
      <c r="C110" s="702">
        <v>106</v>
      </c>
      <c r="D110" s="784" t="s">
        <v>3313</v>
      </c>
      <c r="E110" s="785">
        <v>173</v>
      </c>
      <c r="F110" s="786">
        <v>266</v>
      </c>
      <c r="G110" s="786"/>
      <c r="I110" s="402" t="str">
        <f t="shared" si="3"/>
        <v>Igual</v>
      </c>
      <c r="K110" s="788" t="s">
        <v>3185</v>
      </c>
      <c r="L110" s="789">
        <v>106</v>
      </c>
      <c r="M110" s="523" t="s">
        <v>3313</v>
      </c>
      <c r="N110" s="524">
        <v>173</v>
      </c>
      <c r="O110" s="525">
        <v>266</v>
      </c>
    </row>
    <row r="111" spans="1:15" ht="84" x14ac:dyDescent="0.35">
      <c r="A111" s="402" t="str">
        <f t="shared" si="2"/>
        <v>En vrs. 2_ # 107  En vrs. 1_# 107</v>
      </c>
      <c r="C111" s="702">
        <v>107</v>
      </c>
      <c r="D111" s="784" t="s">
        <v>3314</v>
      </c>
      <c r="E111" s="785">
        <v>175</v>
      </c>
      <c r="F111" s="786">
        <v>268</v>
      </c>
      <c r="G111" s="786"/>
      <c r="I111" s="402" t="str">
        <f t="shared" si="3"/>
        <v>Igual</v>
      </c>
      <c r="K111" s="788" t="s">
        <v>3185</v>
      </c>
      <c r="L111" s="789">
        <v>107</v>
      </c>
      <c r="M111" s="523" t="s">
        <v>3314</v>
      </c>
      <c r="N111" s="524">
        <v>175</v>
      </c>
      <c r="O111" s="525">
        <v>268</v>
      </c>
    </row>
    <row r="112" spans="1:15" ht="98" x14ac:dyDescent="0.35">
      <c r="A112" s="402" t="str">
        <f t="shared" si="2"/>
        <v>En vrs. 2_ # 108  En vrs. 1_# 108</v>
      </c>
      <c r="C112" s="702">
        <v>108</v>
      </c>
      <c r="D112" s="784" t="s">
        <v>3315</v>
      </c>
      <c r="E112" s="785">
        <v>176</v>
      </c>
      <c r="F112" s="785">
        <v>269</v>
      </c>
      <c r="G112" s="785"/>
      <c r="I112" s="402" t="str">
        <f t="shared" si="3"/>
        <v>Igual</v>
      </c>
      <c r="K112" s="801" t="s">
        <v>3185</v>
      </c>
      <c r="L112" s="802">
        <v>108</v>
      </c>
      <c r="M112" s="523" t="s">
        <v>3315</v>
      </c>
      <c r="N112" s="524">
        <v>176</v>
      </c>
      <c r="O112" s="524">
        <v>269</v>
      </c>
    </row>
    <row r="113" spans="1:15" ht="98" x14ac:dyDescent="0.35">
      <c r="A113" s="402" t="str">
        <f t="shared" si="2"/>
        <v>En vrs. 2_ # 109  En vrs. 1_# 109</v>
      </c>
      <c r="C113" s="702">
        <v>109</v>
      </c>
      <c r="D113" s="784" t="s">
        <v>3316</v>
      </c>
      <c r="E113" s="785">
        <v>177</v>
      </c>
      <c r="F113" s="786">
        <v>270</v>
      </c>
      <c r="G113" s="786"/>
      <c r="I113" s="402" t="str">
        <f t="shared" si="3"/>
        <v>Igual</v>
      </c>
      <c r="K113" s="788" t="s">
        <v>3185</v>
      </c>
      <c r="L113" s="789">
        <v>109</v>
      </c>
      <c r="M113" s="523" t="s">
        <v>3316</v>
      </c>
      <c r="N113" s="524">
        <v>177</v>
      </c>
      <c r="O113" s="525">
        <v>270</v>
      </c>
    </row>
    <row r="114" spans="1:15" ht="70" x14ac:dyDescent="0.35">
      <c r="A114" s="402" t="str">
        <f t="shared" si="2"/>
        <v>En vrs. 2_ # 110  En vrs. 1_# 110</v>
      </c>
      <c r="C114" s="702">
        <v>110</v>
      </c>
      <c r="D114" s="784" t="s">
        <v>3317</v>
      </c>
      <c r="E114" s="785">
        <v>178</v>
      </c>
      <c r="F114" s="786">
        <v>271</v>
      </c>
      <c r="G114" s="786"/>
      <c r="I114" s="402" t="str">
        <f t="shared" si="3"/>
        <v>Igual</v>
      </c>
      <c r="K114" s="788" t="s">
        <v>3185</v>
      </c>
      <c r="L114" s="789">
        <v>110</v>
      </c>
      <c r="M114" s="523" t="s">
        <v>3317</v>
      </c>
      <c r="N114" s="524">
        <v>178</v>
      </c>
      <c r="O114" s="525">
        <v>271</v>
      </c>
    </row>
    <row r="115" spans="1:15" ht="56" x14ac:dyDescent="0.35">
      <c r="A115" s="402" t="str">
        <f t="shared" si="2"/>
        <v>En vrs. 2_ # 111  En vrs. 1_# 111</v>
      </c>
      <c r="C115" s="702">
        <v>111</v>
      </c>
      <c r="D115" s="784" t="s">
        <v>3318</v>
      </c>
      <c r="E115" s="785">
        <v>179</v>
      </c>
      <c r="F115" s="785">
        <v>272</v>
      </c>
      <c r="G115" s="785"/>
      <c r="I115" s="402" t="str">
        <f t="shared" si="3"/>
        <v>Igual</v>
      </c>
      <c r="K115" s="801" t="s">
        <v>3185</v>
      </c>
      <c r="L115" s="802">
        <v>111</v>
      </c>
      <c r="M115" s="523" t="s">
        <v>3318</v>
      </c>
      <c r="N115" s="524">
        <v>179</v>
      </c>
      <c r="O115" s="524">
        <v>272</v>
      </c>
    </row>
    <row r="116" spans="1:15" ht="70" x14ac:dyDescent="0.35">
      <c r="A116" s="402" t="str">
        <f t="shared" si="2"/>
        <v>En vrs. 2_ # 112  En vrs. 1_# 112</v>
      </c>
      <c r="C116" s="702">
        <v>112</v>
      </c>
      <c r="D116" s="784" t="s">
        <v>3319</v>
      </c>
      <c r="E116" s="785">
        <v>180</v>
      </c>
      <c r="F116" s="786">
        <v>273</v>
      </c>
      <c r="G116" s="786"/>
      <c r="I116" s="402" t="str">
        <f t="shared" si="3"/>
        <v>Igual</v>
      </c>
      <c r="K116" s="788" t="s">
        <v>3185</v>
      </c>
      <c r="L116" s="789">
        <v>112</v>
      </c>
      <c r="M116" s="523" t="s">
        <v>3319</v>
      </c>
      <c r="N116" s="524">
        <v>180</v>
      </c>
      <c r="O116" s="525">
        <v>273</v>
      </c>
    </row>
    <row r="117" spans="1:15" ht="84" x14ac:dyDescent="0.35">
      <c r="A117" s="402" t="str">
        <f t="shared" si="2"/>
        <v>En vrs. 2_ # 113  En vrs. 1_# 113</v>
      </c>
      <c r="C117" s="710">
        <v>113</v>
      </c>
      <c r="D117" s="791" t="s">
        <v>3320</v>
      </c>
      <c r="E117" s="794">
        <v>188</v>
      </c>
      <c r="F117" s="793">
        <v>281</v>
      </c>
      <c r="G117" s="793"/>
      <c r="I117" s="402" t="str">
        <f t="shared" si="3"/>
        <v>Igual</v>
      </c>
      <c r="K117" s="788" t="s">
        <v>3185</v>
      </c>
      <c r="L117" s="789">
        <v>113</v>
      </c>
      <c r="M117" s="523" t="s">
        <v>3320</v>
      </c>
      <c r="N117" s="524">
        <v>188</v>
      </c>
      <c r="O117" s="525">
        <v>281</v>
      </c>
    </row>
    <row r="118" spans="1:15" ht="84" x14ac:dyDescent="0.35">
      <c r="A118" s="402" t="str">
        <f t="shared" si="2"/>
        <v>En vrs. 2_ # 114  En vrs. 1_# 114</v>
      </c>
      <c r="C118" s="710">
        <v>114</v>
      </c>
      <c r="D118" s="791" t="s">
        <v>3321</v>
      </c>
      <c r="E118" s="794">
        <v>189</v>
      </c>
      <c r="F118" s="793">
        <v>282</v>
      </c>
      <c r="G118" s="793"/>
      <c r="I118" s="402" t="str">
        <f t="shared" si="3"/>
        <v>Igual</v>
      </c>
      <c r="K118" s="788" t="s">
        <v>3185</v>
      </c>
      <c r="L118" s="789">
        <v>114</v>
      </c>
      <c r="M118" s="523" t="s">
        <v>3321</v>
      </c>
      <c r="N118" s="524">
        <v>189</v>
      </c>
      <c r="O118" s="525">
        <v>282</v>
      </c>
    </row>
    <row r="119" spans="1:15" ht="56" x14ac:dyDescent="0.35">
      <c r="A119" s="402" t="str">
        <f t="shared" si="2"/>
        <v>En vrs. 2_ # 115  En vrs. 1_# 115</v>
      </c>
      <c r="C119" s="702">
        <v>115</v>
      </c>
      <c r="D119" s="784" t="s">
        <v>3322</v>
      </c>
      <c r="E119" s="785">
        <v>190</v>
      </c>
      <c r="F119" s="786">
        <v>283</v>
      </c>
      <c r="G119" s="786"/>
      <c r="I119" s="402" t="str">
        <f t="shared" si="3"/>
        <v>Igual</v>
      </c>
      <c r="K119" s="788" t="s">
        <v>3185</v>
      </c>
      <c r="L119" s="789">
        <v>115</v>
      </c>
      <c r="M119" s="523" t="s">
        <v>3322</v>
      </c>
      <c r="N119" s="524">
        <v>190</v>
      </c>
      <c r="O119" s="525">
        <v>283</v>
      </c>
    </row>
    <row r="120" spans="1:15" ht="70" x14ac:dyDescent="0.35">
      <c r="A120" s="402" t="str">
        <f t="shared" si="2"/>
        <v>En vrs. 2_ # 116  En vrs. 1_# 116</v>
      </c>
      <c r="C120" s="702">
        <v>116</v>
      </c>
      <c r="D120" s="784" t="s">
        <v>3323</v>
      </c>
      <c r="E120" s="785">
        <v>193</v>
      </c>
      <c r="F120" s="786">
        <v>286</v>
      </c>
      <c r="G120" s="786"/>
      <c r="I120" s="402" t="str">
        <f t="shared" si="3"/>
        <v>Igual</v>
      </c>
      <c r="K120" s="788" t="s">
        <v>3185</v>
      </c>
      <c r="L120" s="789">
        <v>116</v>
      </c>
      <c r="M120" s="523" t="s">
        <v>3323</v>
      </c>
      <c r="N120" s="524">
        <v>193</v>
      </c>
      <c r="O120" s="525">
        <v>286</v>
      </c>
    </row>
    <row r="121" spans="1:15" ht="126" x14ac:dyDescent="0.35">
      <c r="A121" s="402" t="str">
        <f t="shared" si="2"/>
        <v>En vrs. 2_ # 117  En vrs. 1_# 117</v>
      </c>
      <c r="C121" s="702">
        <v>117</v>
      </c>
      <c r="D121" s="784" t="s">
        <v>3324</v>
      </c>
      <c r="E121" s="785">
        <v>194</v>
      </c>
      <c r="F121" s="786" t="s">
        <v>3325</v>
      </c>
      <c r="G121" s="786"/>
      <c r="I121" s="402" t="str">
        <f t="shared" si="3"/>
        <v>Igual</v>
      </c>
      <c r="K121" s="788" t="s">
        <v>3185</v>
      </c>
      <c r="L121" s="789">
        <v>117</v>
      </c>
      <c r="M121" s="523" t="s">
        <v>3324</v>
      </c>
      <c r="N121" s="524">
        <v>194</v>
      </c>
      <c r="O121" s="525" t="s">
        <v>3325</v>
      </c>
    </row>
    <row r="122" spans="1:15" ht="98" x14ac:dyDescent="0.35">
      <c r="A122" s="402" t="str">
        <f t="shared" si="2"/>
        <v>En vrs. 2_ # 118  En vrs. 1_# 118</v>
      </c>
      <c r="C122" s="702">
        <v>118</v>
      </c>
      <c r="D122" s="784" t="s">
        <v>3326</v>
      </c>
      <c r="E122" s="785">
        <v>195</v>
      </c>
      <c r="F122" s="786">
        <v>290</v>
      </c>
      <c r="G122" s="786"/>
      <c r="I122" s="402" t="str">
        <f t="shared" si="3"/>
        <v>Igual</v>
      </c>
      <c r="K122" s="788" t="s">
        <v>3185</v>
      </c>
      <c r="L122" s="789">
        <v>118</v>
      </c>
      <c r="M122" s="523" t="s">
        <v>3326</v>
      </c>
      <c r="N122" s="524">
        <v>195</v>
      </c>
      <c r="O122" s="525">
        <v>290</v>
      </c>
    </row>
    <row r="123" spans="1:15" ht="140" x14ac:dyDescent="0.35">
      <c r="A123" s="402" t="str">
        <f t="shared" si="2"/>
        <v>En vrs. 2_ # 119  En vrs. 1_# 119</v>
      </c>
      <c r="C123" s="702">
        <v>119</v>
      </c>
      <c r="D123" s="784" t="s">
        <v>3327</v>
      </c>
      <c r="E123" s="785">
        <v>196</v>
      </c>
      <c r="F123" s="786" t="s">
        <v>3328</v>
      </c>
      <c r="G123" s="786"/>
      <c r="I123" s="402" t="str">
        <f t="shared" si="3"/>
        <v>Igual</v>
      </c>
      <c r="K123" s="788" t="s">
        <v>3185</v>
      </c>
      <c r="L123" s="789">
        <v>119</v>
      </c>
      <c r="M123" s="523" t="s">
        <v>3327</v>
      </c>
      <c r="N123" s="524">
        <v>196</v>
      </c>
      <c r="O123" s="525" t="s">
        <v>3328</v>
      </c>
    </row>
    <row r="124" spans="1:15" ht="84" x14ac:dyDescent="0.35">
      <c r="A124" s="402" t="str">
        <f t="shared" si="2"/>
        <v>En vrs. 2_ # 120  En vrs. 1_# 120</v>
      </c>
      <c r="C124" s="710">
        <v>120</v>
      </c>
      <c r="D124" s="791" t="s">
        <v>3329</v>
      </c>
      <c r="E124" s="794">
        <v>197</v>
      </c>
      <c r="F124" s="793">
        <v>294</v>
      </c>
      <c r="G124" s="793"/>
      <c r="I124" s="402" t="str">
        <f t="shared" si="3"/>
        <v>Igual</v>
      </c>
      <c r="K124" s="788" t="s">
        <v>3185</v>
      </c>
      <c r="L124" s="789">
        <v>120</v>
      </c>
      <c r="M124" s="523" t="s">
        <v>3329</v>
      </c>
      <c r="N124" s="524">
        <v>197</v>
      </c>
      <c r="O124" s="525">
        <v>294</v>
      </c>
    </row>
    <row r="125" spans="1:15" ht="70" x14ac:dyDescent="0.35">
      <c r="A125" s="402" t="str">
        <f t="shared" si="2"/>
        <v>En vrs. 2_ # 121  En vrs. 1_# 121</v>
      </c>
      <c r="C125" s="702">
        <v>121</v>
      </c>
      <c r="D125" s="784" t="s">
        <v>3330</v>
      </c>
      <c r="E125" s="785">
        <v>198</v>
      </c>
      <c r="F125" s="786"/>
      <c r="G125" s="786"/>
      <c r="I125" s="402" t="str">
        <f t="shared" si="3"/>
        <v>Igual</v>
      </c>
      <c r="K125" s="788" t="s">
        <v>3185</v>
      </c>
      <c r="L125" s="789">
        <v>121</v>
      </c>
      <c r="M125" s="523" t="s">
        <v>3330</v>
      </c>
      <c r="N125" s="524">
        <v>198</v>
      </c>
      <c r="O125" s="525"/>
    </row>
    <row r="126" spans="1:15" ht="70" x14ac:dyDescent="0.35">
      <c r="A126" s="402" t="str">
        <f t="shared" si="2"/>
        <v>En vrs. 2_ # 122  En vrs. 1_# 122</v>
      </c>
      <c r="C126" s="702">
        <v>122</v>
      </c>
      <c r="D126" s="784" t="s">
        <v>3331</v>
      </c>
      <c r="E126" s="785">
        <v>199</v>
      </c>
      <c r="F126" s="786">
        <v>309</v>
      </c>
      <c r="G126" s="786"/>
      <c r="I126" s="402" t="str">
        <f t="shared" si="3"/>
        <v>Igual</v>
      </c>
      <c r="K126" s="788" t="s">
        <v>3185</v>
      </c>
      <c r="L126" s="789">
        <v>122</v>
      </c>
      <c r="M126" s="523" t="s">
        <v>3331</v>
      </c>
      <c r="N126" s="524">
        <v>199</v>
      </c>
      <c r="O126" s="525">
        <v>309</v>
      </c>
    </row>
    <row r="127" spans="1:15" ht="70" x14ac:dyDescent="0.35">
      <c r="A127" s="402" t="str">
        <f t="shared" si="2"/>
        <v>En vrs. 2_ # 123  En vrs. 1_# 123</v>
      </c>
      <c r="C127" s="702">
        <v>123</v>
      </c>
      <c r="D127" s="784" t="s">
        <v>3332</v>
      </c>
      <c r="E127" s="785">
        <v>204</v>
      </c>
      <c r="F127" s="786">
        <v>310</v>
      </c>
      <c r="G127" s="786"/>
      <c r="I127" s="402" t="str">
        <f t="shared" si="3"/>
        <v>Igual</v>
      </c>
      <c r="K127" s="788" t="s">
        <v>3185</v>
      </c>
      <c r="L127" s="789">
        <v>123</v>
      </c>
      <c r="M127" s="523" t="s">
        <v>3332</v>
      </c>
      <c r="N127" s="524">
        <v>204</v>
      </c>
      <c r="O127" s="525">
        <v>310</v>
      </c>
    </row>
    <row r="128" spans="1:15" ht="98" x14ac:dyDescent="0.35">
      <c r="A128" s="402" t="str">
        <f t="shared" si="2"/>
        <v>En vrs. 2_ # 124  En vrs. 1_# 124</v>
      </c>
      <c r="C128" s="702">
        <v>124</v>
      </c>
      <c r="D128" s="784" t="s">
        <v>3333</v>
      </c>
      <c r="E128" s="785">
        <v>207</v>
      </c>
      <c r="F128" s="786">
        <v>313</v>
      </c>
      <c r="G128" s="786"/>
      <c r="I128" s="402" t="str">
        <f t="shared" si="3"/>
        <v>Igual</v>
      </c>
      <c r="K128" s="788" t="s">
        <v>3185</v>
      </c>
      <c r="L128" s="789">
        <v>124</v>
      </c>
      <c r="M128" s="523" t="s">
        <v>3333</v>
      </c>
      <c r="N128" s="524">
        <v>207</v>
      </c>
      <c r="O128" s="525">
        <v>313</v>
      </c>
    </row>
    <row r="129" spans="1:15" ht="84" x14ac:dyDescent="0.35">
      <c r="A129" s="402" t="str">
        <f t="shared" si="2"/>
        <v>En vrs. 2_ # 125  En vrs. 1_# 125</v>
      </c>
      <c r="C129" s="710">
        <v>125</v>
      </c>
      <c r="D129" s="791" t="s">
        <v>3334</v>
      </c>
      <c r="E129" s="794">
        <v>208</v>
      </c>
      <c r="F129" s="793">
        <v>317</v>
      </c>
      <c r="G129" s="793"/>
      <c r="I129" s="402" t="str">
        <f t="shared" si="3"/>
        <v>Igual</v>
      </c>
      <c r="K129" s="788" t="s">
        <v>3185</v>
      </c>
      <c r="L129" s="789">
        <v>125</v>
      </c>
      <c r="M129" s="523" t="s">
        <v>3334</v>
      </c>
      <c r="N129" s="524">
        <v>208</v>
      </c>
      <c r="O129" s="525">
        <v>317</v>
      </c>
    </row>
    <row r="130" spans="1:15" ht="98" x14ac:dyDescent="0.35">
      <c r="A130" s="402" t="str">
        <f t="shared" si="2"/>
        <v>En vrs. 2_ # 126  En vrs. 1_# 126</v>
      </c>
      <c r="C130" s="710">
        <v>126</v>
      </c>
      <c r="D130" s="791" t="s">
        <v>3335</v>
      </c>
      <c r="E130" s="794">
        <v>209</v>
      </c>
      <c r="F130" s="793">
        <v>318</v>
      </c>
      <c r="G130" s="793" t="s">
        <v>3336</v>
      </c>
      <c r="I130" s="402" t="str">
        <f t="shared" si="3"/>
        <v>Igual</v>
      </c>
      <c r="K130" s="788" t="s">
        <v>3185</v>
      </c>
      <c r="L130" s="789">
        <v>126</v>
      </c>
      <c r="M130" s="523" t="s">
        <v>3335</v>
      </c>
      <c r="N130" s="524">
        <v>209</v>
      </c>
      <c r="O130" s="525">
        <v>318</v>
      </c>
    </row>
    <row r="131" spans="1:15" ht="56" x14ac:dyDescent="0.35">
      <c r="A131" s="402" t="str">
        <f t="shared" si="2"/>
        <v>En vrs. 2_ # 127  En vrs. 1_# 127</v>
      </c>
      <c r="C131" s="702">
        <v>127</v>
      </c>
      <c r="D131" s="784" t="s">
        <v>3337</v>
      </c>
      <c r="E131" s="785">
        <v>210</v>
      </c>
      <c r="F131" s="786">
        <v>319</v>
      </c>
      <c r="G131" s="790" t="s">
        <v>3336</v>
      </c>
      <c r="I131" s="402" t="str">
        <f t="shared" si="3"/>
        <v>Igual</v>
      </c>
      <c r="K131" s="788" t="s">
        <v>3185</v>
      </c>
      <c r="L131" s="789">
        <v>127</v>
      </c>
      <c r="M131" s="523" t="s">
        <v>3337</v>
      </c>
      <c r="N131" s="524">
        <v>210</v>
      </c>
      <c r="O131" s="525">
        <v>319</v>
      </c>
    </row>
    <row r="132" spans="1:15" ht="70" x14ac:dyDescent="0.35">
      <c r="A132" s="402" t="str">
        <f t="shared" si="2"/>
        <v>En vrs. 2_ # 128  En vrs. 1_# 128</v>
      </c>
      <c r="C132" s="702">
        <v>128</v>
      </c>
      <c r="D132" s="784" t="s">
        <v>3338</v>
      </c>
      <c r="E132" s="785">
        <v>211</v>
      </c>
      <c r="F132" s="786">
        <v>320</v>
      </c>
      <c r="G132" s="787"/>
      <c r="I132" s="807" t="str">
        <f t="shared" si="3"/>
        <v>Diferente</v>
      </c>
      <c r="K132" s="788" t="s">
        <v>3185</v>
      </c>
      <c r="L132" s="789">
        <v>128</v>
      </c>
      <c r="M132" s="523" t="s">
        <v>3339</v>
      </c>
      <c r="N132" s="524">
        <v>211</v>
      </c>
      <c r="O132" s="525">
        <v>320</v>
      </c>
    </row>
    <row r="133" spans="1:15" ht="70" x14ac:dyDescent="0.35">
      <c r="A133" s="402" t="str">
        <f t="shared" si="2"/>
        <v>En vrs. 2_ # 129  En vrs. 1_# 129</v>
      </c>
      <c r="C133" s="702">
        <v>129</v>
      </c>
      <c r="D133" s="784" t="s">
        <v>3340</v>
      </c>
      <c r="E133" s="785">
        <v>214</v>
      </c>
      <c r="F133" s="786">
        <v>323</v>
      </c>
      <c r="G133" s="786"/>
      <c r="I133" s="402" t="str">
        <f t="shared" si="3"/>
        <v>Igual</v>
      </c>
      <c r="K133" s="788" t="s">
        <v>3185</v>
      </c>
      <c r="L133" s="789">
        <v>129</v>
      </c>
      <c r="M133" s="523" t="s">
        <v>3340</v>
      </c>
      <c r="N133" s="524">
        <v>214</v>
      </c>
      <c r="O133" s="525">
        <v>323</v>
      </c>
    </row>
    <row r="134" spans="1:15" ht="56" x14ac:dyDescent="0.35">
      <c r="A134" s="402" t="str">
        <f t="shared" ref="A134:A197" si="4">CONCATENATE( "En vrs. 2","_ # ",C134,"  En vrs. 1","_# ",L134)</f>
        <v>En vrs. 2_ # 130  En vrs. 1_# 130</v>
      </c>
      <c r="C134" s="702">
        <v>130</v>
      </c>
      <c r="D134" s="784" t="s">
        <v>3341</v>
      </c>
      <c r="E134" s="785">
        <v>215</v>
      </c>
      <c r="F134" s="786">
        <v>519</v>
      </c>
      <c r="G134" s="787"/>
      <c r="I134" s="402" t="str">
        <f t="shared" ref="I134:I197" si="5">IF(D134=M134,"Igual","Diferente")</f>
        <v>Igual</v>
      </c>
      <c r="K134" s="788" t="s">
        <v>3185</v>
      </c>
      <c r="L134" s="789">
        <v>130</v>
      </c>
      <c r="M134" s="523" t="s">
        <v>3341</v>
      </c>
      <c r="N134" s="524">
        <v>215</v>
      </c>
      <c r="O134" s="525">
        <v>519</v>
      </c>
    </row>
    <row r="135" spans="1:15" ht="56" x14ac:dyDescent="0.35">
      <c r="A135" s="402" t="str">
        <f t="shared" si="4"/>
        <v>En vrs. 2_ # 131  En vrs. 1_# 131</v>
      </c>
      <c r="C135" s="702">
        <v>131</v>
      </c>
      <c r="D135" s="784" t="s">
        <v>3342</v>
      </c>
      <c r="E135" s="785">
        <v>216</v>
      </c>
      <c r="F135" s="786">
        <v>520</v>
      </c>
      <c r="G135" s="786" t="s">
        <v>2932</v>
      </c>
      <c r="I135" s="402" t="str">
        <f t="shared" si="5"/>
        <v>Igual</v>
      </c>
      <c r="K135" s="788" t="s">
        <v>3185</v>
      </c>
      <c r="L135" s="789">
        <v>131</v>
      </c>
      <c r="M135" s="523" t="s">
        <v>3342</v>
      </c>
      <c r="N135" s="524">
        <v>216</v>
      </c>
      <c r="O135" s="525">
        <v>520</v>
      </c>
    </row>
    <row r="136" spans="1:15" ht="56" x14ac:dyDescent="0.35">
      <c r="A136" s="402" t="str">
        <f t="shared" si="4"/>
        <v>En vrs. 2_ # 132  En vrs. 1_# 132</v>
      </c>
      <c r="C136" s="702">
        <v>132</v>
      </c>
      <c r="D136" s="784" t="s">
        <v>3343</v>
      </c>
      <c r="E136" s="785">
        <v>217</v>
      </c>
      <c r="F136" s="786">
        <v>521</v>
      </c>
      <c r="G136" s="786" t="s">
        <v>2932</v>
      </c>
      <c r="I136" s="402" t="str">
        <f t="shared" si="5"/>
        <v>Igual</v>
      </c>
      <c r="K136" s="788" t="s">
        <v>3185</v>
      </c>
      <c r="L136" s="789">
        <v>132</v>
      </c>
      <c r="M136" s="523" t="s">
        <v>3343</v>
      </c>
      <c r="N136" s="524">
        <v>217</v>
      </c>
      <c r="O136" s="525">
        <v>521</v>
      </c>
    </row>
    <row r="137" spans="1:15" ht="70" x14ac:dyDescent="0.35">
      <c r="A137" s="402" t="str">
        <f t="shared" si="4"/>
        <v>En vrs. 2_ # 133  En vrs. 1_# 133</v>
      </c>
      <c r="C137" s="702">
        <v>133</v>
      </c>
      <c r="D137" s="784" t="s">
        <v>3344</v>
      </c>
      <c r="E137" s="785">
        <v>220</v>
      </c>
      <c r="F137" s="786">
        <v>525</v>
      </c>
      <c r="G137" s="786"/>
      <c r="I137" s="402" t="str">
        <f t="shared" si="5"/>
        <v>Igual</v>
      </c>
      <c r="K137" s="788" t="s">
        <v>3185</v>
      </c>
      <c r="L137" s="789">
        <v>133</v>
      </c>
      <c r="M137" s="523" t="s">
        <v>3344</v>
      </c>
      <c r="N137" s="524">
        <v>220</v>
      </c>
      <c r="O137" s="525">
        <v>525</v>
      </c>
    </row>
    <row r="138" spans="1:15" ht="70" x14ac:dyDescent="0.35">
      <c r="A138" s="402" t="str">
        <f t="shared" si="4"/>
        <v>En vrs. 2_ # 134  En vrs. 1_# 134</v>
      </c>
      <c r="C138" s="817">
        <v>134</v>
      </c>
      <c r="D138" s="826" t="s">
        <v>3345</v>
      </c>
      <c r="E138" s="827">
        <v>221</v>
      </c>
      <c r="F138" s="828">
        <v>526</v>
      </c>
      <c r="G138" s="828"/>
      <c r="I138" s="402" t="str">
        <f t="shared" si="5"/>
        <v>Igual</v>
      </c>
      <c r="K138" s="829" t="s">
        <v>3185</v>
      </c>
      <c r="L138" s="830">
        <v>134</v>
      </c>
      <c r="M138" s="532" t="s">
        <v>3345</v>
      </c>
      <c r="N138" s="533">
        <v>221</v>
      </c>
      <c r="O138" s="534">
        <v>526</v>
      </c>
    </row>
    <row r="139" spans="1:15" ht="56" x14ac:dyDescent="0.35">
      <c r="A139" s="402" t="str">
        <f t="shared" si="4"/>
        <v>En vrs. 2_ # 135  En vrs. 1_# 134</v>
      </c>
      <c r="C139" s="702">
        <v>135</v>
      </c>
      <c r="D139" s="784" t="s">
        <v>3346</v>
      </c>
      <c r="E139" s="785">
        <v>224</v>
      </c>
      <c r="F139" s="786">
        <v>530</v>
      </c>
      <c r="G139" s="786"/>
      <c r="I139" s="402" t="str">
        <f t="shared" si="5"/>
        <v>Igual</v>
      </c>
      <c r="K139" s="788" t="s">
        <v>3185</v>
      </c>
      <c r="L139" s="789">
        <v>134</v>
      </c>
      <c r="M139" s="523" t="s">
        <v>3346</v>
      </c>
      <c r="N139" s="524">
        <v>224</v>
      </c>
      <c r="O139" s="525">
        <v>530</v>
      </c>
    </row>
    <row r="140" spans="1:15" ht="56" x14ac:dyDescent="0.35">
      <c r="A140" s="402" t="str">
        <f t="shared" si="4"/>
        <v>En vrs. 2_ # 136  En vrs. 1_# 135</v>
      </c>
      <c r="C140" s="710">
        <v>136</v>
      </c>
      <c r="D140" s="791" t="s">
        <v>3347</v>
      </c>
      <c r="E140" s="794">
        <v>225</v>
      </c>
      <c r="F140" s="793">
        <v>531</v>
      </c>
      <c r="G140" s="831"/>
      <c r="I140" s="402" t="str">
        <f t="shared" si="5"/>
        <v>Igual</v>
      </c>
      <c r="K140" s="788" t="s">
        <v>3185</v>
      </c>
      <c r="L140" s="789">
        <v>135</v>
      </c>
      <c r="M140" s="523" t="s">
        <v>3347</v>
      </c>
      <c r="N140" s="524">
        <v>225</v>
      </c>
      <c r="O140" s="525">
        <v>531</v>
      </c>
    </row>
    <row r="141" spans="1:15" ht="56" x14ac:dyDescent="0.35">
      <c r="A141" s="402" t="str">
        <f t="shared" si="4"/>
        <v>En vrs. 2_ # 137  En vrs. 1_# 136</v>
      </c>
      <c r="C141" s="702">
        <v>137</v>
      </c>
      <c r="D141" s="784" t="s">
        <v>3348</v>
      </c>
      <c r="E141" s="785">
        <v>226</v>
      </c>
      <c r="F141" s="786">
        <v>532</v>
      </c>
      <c r="G141" s="787"/>
      <c r="I141" s="402" t="str">
        <f t="shared" si="5"/>
        <v>Igual</v>
      </c>
      <c r="K141" s="788" t="s">
        <v>3185</v>
      </c>
      <c r="L141" s="789">
        <v>136</v>
      </c>
      <c r="M141" s="523" t="s">
        <v>3348</v>
      </c>
      <c r="N141" s="524">
        <v>226</v>
      </c>
      <c r="O141" s="525">
        <v>532</v>
      </c>
    </row>
    <row r="142" spans="1:15" ht="56" x14ac:dyDescent="0.35">
      <c r="A142" s="402" t="str">
        <f t="shared" si="4"/>
        <v>En vrs. 2_ # 138  En vrs. 1_# 137</v>
      </c>
      <c r="C142" s="702">
        <v>138</v>
      </c>
      <c r="D142" s="706" t="s">
        <v>3349</v>
      </c>
      <c r="E142" s="708">
        <v>227</v>
      </c>
      <c r="F142" s="709">
        <v>529</v>
      </c>
      <c r="G142" s="790" t="s">
        <v>3350</v>
      </c>
      <c r="I142" s="402" t="str">
        <f t="shared" si="5"/>
        <v>Igual</v>
      </c>
      <c r="K142" s="788" t="s">
        <v>3185</v>
      </c>
      <c r="L142" s="789">
        <v>137</v>
      </c>
      <c r="M142" s="527" t="s">
        <v>3349</v>
      </c>
      <c r="N142" s="528">
        <v>227</v>
      </c>
      <c r="O142" s="529">
        <v>529</v>
      </c>
    </row>
    <row r="143" spans="1:15" ht="84" x14ac:dyDescent="0.35">
      <c r="A143" s="402" t="str">
        <f t="shared" si="4"/>
        <v>En vrs. 2_ # 139  En vrs. 1_# 138</v>
      </c>
      <c r="C143" s="702">
        <v>139</v>
      </c>
      <c r="D143" s="706" t="s">
        <v>3351</v>
      </c>
      <c r="E143" s="708">
        <v>232</v>
      </c>
      <c r="F143" s="709"/>
      <c r="G143" s="790"/>
      <c r="I143" s="402" t="str">
        <f t="shared" si="5"/>
        <v>Igual</v>
      </c>
      <c r="K143" s="788" t="s">
        <v>3185</v>
      </c>
      <c r="L143" s="789">
        <v>138</v>
      </c>
      <c r="M143" s="527" t="s">
        <v>3351</v>
      </c>
      <c r="N143" s="528">
        <v>232</v>
      </c>
      <c r="O143" s="529"/>
    </row>
    <row r="144" spans="1:15" ht="84" x14ac:dyDescent="0.35">
      <c r="A144" s="402" t="str">
        <f t="shared" si="4"/>
        <v>En vrs. 2_ # 140  En vrs. 1_# 139</v>
      </c>
      <c r="C144" s="702">
        <v>140</v>
      </c>
      <c r="D144" s="784" t="s">
        <v>3352</v>
      </c>
      <c r="E144" s="785">
        <v>233</v>
      </c>
      <c r="F144" s="786"/>
      <c r="G144" s="786"/>
      <c r="I144" s="402" t="str">
        <f t="shared" si="5"/>
        <v>Igual</v>
      </c>
      <c r="K144" s="788" t="s">
        <v>3185</v>
      </c>
      <c r="L144" s="789">
        <v>139</v>
      </c>
      <c r="M144" s="523" t="s">
        <v>3352</v>
      </c>
      <c r="N144" s="524">
        <v>233</v>
      </c>
      <c r="O144" s="525"/>
    </row>
    <row r="145" spans="1:15" ht="196" x14ac:dyDescent="0.35">
      <c r="A145" s="402" t="str">
        <f t="shared" si="4"/>
        <v>En vrs. 2_ # 141  En vrs. 1_# 140</v>
      </c>
      <c r="C145" s="710">
        <v>141</v>
      </c>
      <c r="D145" s="791" t="s">
        <v>3353</v>
      </c>
      <c r="E145" s="794">
        <v>234</v>
      </c>
      <c r="F145" s="793"/>
      <c r="G145" s="793"/>
      <c r="I145" s="807" t="str">
        <f t="shared" si="5"/>
        <v>Diferente</v>
      </c>
      <c r="K145" s="788" t="s">
        <v>3185</v>
      </c>
      <c r="L145" s="789">
        <v>140</v>
      </c>
      <c r="M145" s="523" t="s">
        <v>3354</v>
      </c>
      <c r="N145" s="524">
        <v>234</v>
      </c>
      <c r="O145" s="525"/>
    </row>
    <row r="146" spans="1:15" ht="126" x14ac:dyDescent="0.35">
      <c r="A146" s="402" t="str">
        <f t="shared" si="4"/>
        <v>En vrs. 2_ # 142  En vrs. 1_# 141</v>
      </c>
      <c r="C146" s="702">
        <v>142</v>
      </c>
      <c r="D146" s="784" t="s">
        <v>3355</v>
      </c>
      <c r="E146" s="785">
        <v>235</v>
      </c>
      <c r="F146" s="786"/>
      <c r="G146" s="786" t="s">
        <v>3356</v>
      </c>
      <c r="I146" s="807" t="str">
        <f t="shared" si="5"/>
        <v>Diferente</v>
      </c>
      <c r="K146" s="788" t="s">
        <v>3185</v>
      </c>
      <c r="L146" s="789">
        <v>141</v>
      </c>
      <c r="M146" s="523" t="s">
        <v>3357</v>
      </c>
      <c r="N146" s="524">
        <v>235</v>
      </c>
      <c r="O146" s="525"/>
    </row>
    <row r="147" spans="1:15" ht="56" x14ac:dyDescent="0.35">
      <c r="A147" s="402" t="str">
        <f t="shared" si="4"/>
        <v>En vrs. 2_ # 143  En vrs. 1_# 142</v>
      </c>
      <c r="C147" s="702">
        <v>143</v>
      </c>
      <c r="D147" s="784" t="s">
        <v>3358</v>
      </c>
      <c r="E147" s="785" t="s">
        <v>3359</v>
      </c>
      <c r="F147" s="786"/>
      <c r="G147" s="786" t="s">
        <v>3215</v>
      </c>
      <c r="I147" s="402" t="str">
        <f t="shared" si="5"/>
        <v>Igual</v>
      </c>
      <c r="K147" s="788" t="s">
        <v>3185</v>
      </c>
      <c r="L147" s="789">
        <v>142</v>
      </c>
      <c r="M147" s="523" t="s">
        <v>3358</v>
      </c>
      <c r="N147" s="524" t="s">
        <v>3359</v>
      </c>
      <c r="O147" s="525"/>
    </row>
    <row r="148" spans="1:15" ht="56" x14ac:dyDescent="0.35">
      <c r="A148" s="402" t="str">
        <f t="shared" si="4"/>
        <v>En vrs. 2_ # 144  En vrs. 1_# 143</v>
      </c>
      <c r="C148" s="702">
        <v>144</v>
      </c>
      <c r="D148" s="784" t="s">
        <v>3360</v>
      </c>
      <c r="E148" s="785" t="s">
        <v>3359</v>
      </c>
      <c r="F148" s="786"/>
      <c r="G148" s="786" t="s">
        <v>3215</v>
      </c>
      <c r="I148" s="402" t="str">
        <f t="shared" si="5"/>
        <v>Igual</v>
      </c>
      <c r="K148" s="788" t="s">
        <v>3185</v>
      </c>
      <c r="L148" s="789">
        <v>143</v>
      </c>
      <c r="M148" s="523" t="s">
        <v>3360</v>
      </c>
      <c r="N148" s="524" t="s">
        <v>3359</v>
      </c>
      <c r="O148" s="525"/>
    </row>
    <row r="149" spans="1:15" ht="56" x14ac:dyDescent="0.35">
      <c r="A149" s="402" t="str">
        <f t="shared" si="4"/>
        <v>En vrs. 2_ # 145  En vrs. 1_# 144</v>
      </c>
      <c r="C149" s="702">
        <v>145</v>
      </c>
      <c r="D149" s="784" t="s">
        <v>3361</v>
      </c>
      <c r="E149" s="785" t="s">
        <v>3359</v>
      </c>
      <c r="F149" s="786"/>
      <c r="G149" s="786" t="s">
        <v>3215</v>
      </c>
      <c r="I149" s="402" t="str">
        <f t="shared" si="5"/>
        <v>Igual</v>
      </c>
      <c r="K149" s="788" t="s">
        <v>3185</v>
      </c>
      <c r="L149" s="789">
        <v>144</v>
      </c>
      <c r="M149" s="523" t="s">
        <v>3361</v>
      </c>
      <c r="N149" s="524" t="s">
        <v>3359</v>
      </c>
      <c r="O149" s="525"/>
    </row>
    <row r="150" spans="1:15" ht="70" x14ac:dyDescent="0.35">
      <c r="A150" s="402" t="str">
        <f t="shared" si="4"/>
        <v>En vrs. 2_ # 146  En vrs. 1_# 145</v>
      </c>
      <c r="C150" s="702">
        <v>146</v>
      </c>
      <c r="D150" s="784" t="s">
        <v>3362</v>
      </c>
      <c r="E150" s="785" t="s">
        <v>3359</v>
      </c>
      <c r="F150" s="786"/>
      <c r="G150" s="786" t="s">
        <v>3215</v>
      </c>
      <c r="I150" s="402" t="str">
        <f t="shared" si="5"/>
        <v>Igual</v>
      </c>
      <c r="K150" s="788" t="s">
        <v>3185</v>
      </c>
      <c r="L150" s="789">
        <v>145</v>
      </c>
      <c r="M150" s="523" t="s">
        <v>3362</v>
      </c>
      <c r="N150" s="524" t="s">
        <v>3359</v>
      </c>
      <c r="O150" s="525"/>
    </row>
    <row r="151" spans="1:15" ht="56" x14ac:dyDescent="0.35">
      <c r="A151" s="402" t="str">
        <f t="shared" si="4"/>
        <v>En vrs. 2_ # 147  En vrs. 1_# 146</v>
      </c>
      <c r="C151" s="702">
        <v>147</v>
      </c>
      <c r="D151" s="784" t="s">
        <v>3363</v>
      </c>
      <c r="E151" s="785" t="s">
        <v>3359</v>
      </c>
      <c r="F151" s="786"/>
      <c r="G151" s="786" t="s">
        <v>3215</v>
      </c>
      <c r="I151" s="402" t="str">
        <f t="shared" si="5"/>
        <v>Igual</v>
      </c>
      <c r="K151" s="788" t="s">
        <v>3185</v>
      </c>
      <c r="L151" s="789">
        <v>146</v>
      </c>
      <c r="M151" s="523" t="s">
        <v>3363</v>
      </c>
      <c r="N151" s="524" t="s">
        <v>3359</v>
      </c>
      <c r="O151" s="525"/>
    </row>
    <row r="152" spans="1:15" ht="70" x14ac:dyDescent="0.35">
      <c r="A152" s="402" t="str">
        <f t="shared" si="4"/>
        <v>En vrs. 2_ # 148  En vrs. 1_# 147</v>
      </c>
      <c r="C152" s="702">
        <v>148</v>
      </c>
      <c r="D152" s="784" t="s">
        <v>3364</v>
      </c>
      <c r="E152" s="785" t="s">
        <v>3359</v>
      </c>
      <c r="F152" s="786"/>
      <c r="G152" s="786" t="s">
        <v>3215</v>
      </c>
      <c r="I152" s="402" t="str">
        <f t="shared" si="5"/>
        <v>Igual</v>
      </c>
      <c r="K152" s="788" t="s">
        <v>3185</v>
      </c>
      <c r="L152" s="789">
        <v>147</v>
      </c>
      <c r="M152" s="523" t="s">
        <v>3364</v>
      </c>
      <c r="N152" s="524" t="s">
        <v>3359</v>
      </c>
      <c r="O152" s="525"/>
    </row>
    <row r="153" spans="1:15" ht="56" x14ac:dyDescent="0.35">
      <c r="A153" s="402" t="str">
        <f t="shared" si="4"/>
        <v>En vrs. 2_ # 149  En vrs. 1_# 148</v>
      </c>
      <c r="C153" s="702">
        <v>149</v>
      </c>
      <c r="D153" s="784" t="s">
        <v>3365</v>
      </c>
      <c r="E153" s="785" t="s">
        <v>3359</v>
      </c>
      <c r="F153" s="786"/>
      <c r="G153" s="786" t="s">
        <v>3215</v>
      </c>
      <c r="I153" s="402" t="str">
        <f t="shared" si="5"/>
        <v>Igual</v>
      </c>
      <c r="K153" s="788" t="s">
        <v>3185</v>
      </c>
      <c r="L153" s="789">
        <v>148</v>
      </c>
      <c r="M153" s="523" t="s">
        <v>3365</v>
      </c>
      <c r="N153" s="524" t="s">
        <v>3359</v>
      </c>
      <c r="O153" s="525"/>
    </row>
    <row r="154" spans="1:15" ht="70" x14ac:dyDescent="0.35">
      <c r="A154" s="402" t="str">
        <f t="shared" si="4"/>
        <v>En vrs. 2_ # 150  En vrs. 1_# 149</v>
      </c>
      <c r="C154" s="702">
        <v>150</v>
      </c>
      <c r="D154" s="784" t="s">
        <v>3366</v>
      </c>
      <c r="E154" s="785" t="s">
        <v>3359</v>
      </c>
      <c r="F154" s="786"/>
      <c r="G154" s="786" t="s">
        <v>3215</v>
      </c>
      <c r="I154" s="402" t="str">
        <f t="shared" si="5"/>
        <v>Igual</v>
      </c>
      <c r="K154" s="788" t="s">
        <v>3185</v>
      </c>
      <c r="L154" s="789">
        <v>149</v>
      </c>
      <c r="M154" s="523" t="s">
        <v>3366</v>
      </c>
      <c r="N154" s="524" t="s">
        <v>3359</v>
      </c>
      <c r="O154" s="525"/>
    </row>
    <row r="155" spans="1:15" ht="56" x14ac:dyDescent="0.35">
      <c r="A155" s="402" t="str">
        <f t="shared" si="4"/>
        <v>En vrs. 2_ # 151  En vrs. 1_# 150</v>
      </c>
      <c r="C155" s="702">
        <v>151</v>
      </c>
      <c r="D155" s="706" t="s">
        <v>3367</v>
      </c>
      <c r="E155" s="708"/>
      <c r="F155" s="709"/>
      <c r="G155" s="708" t="s">
        <v>3215</v>
      </c>
      <c r="I155" s="402" t="str">
        <f t="shared" si="5"/>
        <v>Igual</v>
      </c>
      <c r="K155" s="788" t="s">
        <v>3185</v>
      </c>
      <c r="L155" s="789">
        <v>150</v>
      </c>
      <c r="M155" s="527" t="s">
        <v>3367</v>
      </c>
      <c r="N155" s="528"/>
      <c r="O155" s="529"/>
    </row>
    <row r="156" spans="1:15" ht="70" x14ac:dyDescent="0.35">
      <c r="A156" s="402" t="str">
        <f t="shared" si="4"/>
        <v>En vrs. 2_ # 152  En vrs. 1_# 151</v>
      </c>
      <c r="C156" s="702">
        <v>152</v>
      </c>
      <c r="D156" s="706" t="s">
        <v>3368</v>
      </c>
      <c r="E156" s="708" t="s">
        <v>3359</v>
      </c>
      <c r="F156" s="787"/>
      <c r="G156" s="708" t="s">
        <v>3215</v>
      </c>
      <c r="I156" s="402" t="str">
        <f t="shared" si="5"/>
        <v>Igual</v>
      </c>
      <c r="K156" s="788" t="s">
        <v>3185</v>
      </c>
      <c r="L156" s="789">
        <v>151</v>
      </c>
      <c r="M156" s="527" t="s">
        <v>3368</v>
      </c>
      <c r="N156" s="528" t="s">
        <v>3359</v>
      </c>
      <c r="O156" s="526"/>
    </row>
    <row r="157" spans="1:15" ht="84" x14ac:dyDescent="0.35">
      <c r="A157" s="402" t="str">
        <f t="shared" si="4"/>
        <v>En vrs. 2_ # 153  En vrs. 1_# 152</v>
      </c>
      <c r="C157" s="702">
        <v>153</v>
      </c>
      <c r="D157" s="706" t="s">
        <v>3369</v>
      </c>
      <c r="E157" s="708" t="s">
        <v>3359</v>
      </c>
      <c r="F157" s="787"/>
      <c r="G157" s="708" t="s">
        <v>3215</v>
      </c>
      <c r="I157" s="807" t="str">
        <f t="shared" si="5"/>
        <v>Diferente</v>
      </c>
      <c r="K157" s="788" t="s">
        <v>3185</v>
      </c>
      <c r="L157" s="789">
        <v>152</v>
      </c>
      <c r="M157" s="527" t="s">
        <v>3370</v>
      </c>
      <c r="N157" s="528" t="s">
        <v>3359</v>
      </c>
      <c r="O157" s="526"/>
    </row>
    <row r="158" spans="1:15" ht="84" x14ac:dyDescent="0.35">
      <c r="A158" s="402" t="str">
        <f t="shared" si="4"/>
        <v>En vrs. 2_ # 154  En vrs. 1_# 153</v>
      </c>
      <c r="C158" s="753">
        <v>154</v>
      </c>
      <c r="D158" s="832" t="s">
        <v>3371</v>
      </c>
      <c r="E158" s="833" t="s">
        <v>3359</v>
      </c>
      <c r="F158" s="834"/>
      <c r="G158" s="833" t="s">
        <v>3215</v>
      </c>
      <c r="I158" s="402" t="str">
        <f t="shared" si="5"/>
        <v>Igual</v>
      </c>
      <c r="K158" s="788" t="s">
        <v>3185</v>
      </c>
      <c r="L158" s="789">
        <v>153</v>
      </c>
      <c r="M158" s="527" t="s">
        <v>3371</v>
      </c>
      <c r="N158" s="528" t="s">
        <v>3359</v>
      </c>
      <c r="O158" s="526"/>
    </row>
    <row r="159" spans="1:15" ht="210" x14ac:dyDescent="0.35">
      <c r="A159" s="402" t="str">
        <f t="shared" si="4"/>
        <v>En vrs. 2_ # 155  En vrs. 1_# 154</v>
      </c>
      <c r="C159" s="710">
        <v>155</v>
      </c>
      <c r="D159" s="796" t="s">
        <v>3372</v>
      </c>
      <c r="E159" s="540" t="s">
        <v>3359</v>
      </c>
      <c r="F159" s="831"/>
      <c r="G159" s="540" t="s">
        <v>3215</v>
      </c>
      <c r="I159" s="807" t="str">
        <f t="shared" si="5"/>
        <v>Diferente</v>
      </c>
      <c r="K159" s="780" t="s">
        <v>3185</v>
      </c>
      <c r="L159" s="781">
        <v>154</v>
      </c>
      <c r="M159" s="835" t="s">
        <v>3373</v>
      </c>
      <c r="N159" s="836" t="s">
        <v>3359</v>
      </c>
      <c r="O159" s="837"/>
    </row>
    <row r="160" spans="1:15" ht="210" x14ac:dyDescent="0.35">
      <c r="A160" s="402" t="str">
        <f t="shared" si="4"/>
        <v>En vrs. 2_ # 156  En vrs. 1_# 155</v>
      </c>
      <c r="C160" s="710">
        <v>156</v>
      </c>
      <c r="D160" s="796" t="s">
        <v>3374</v>
      </c>
      <c r="E160" s="540" t="s">
        <v>3359</v>
      </c>
      <c r="F160" s="831"/>
      <c r="G160" s="540" t="s">
        <v>3215</v>
      </c>
      <c r="I160" s="807" t="str">
        <f t="shared" si="5"/>
        <v>Diferente</v>
      </c>
      <c r="K160" s="780" t="s">
        <v>3185</v>
      </c>
      <c r="L160" s="781">
        <v>155</v>
      </c>
      <c r="M160" s="835" t="s">
        <v>3375</v>
      </c>
      <c r="N160" s="836" t="s">
        <v>3359</v>
      </c>
      <c r="O160" s="837"/>
    </row>
    <row r="161" spans="1:15" ht="70" x14ac:dyDescent="0.35">
      <c r="A161" s="402" t="str">
        <f t="shared" si="4"/>
        <v>En vrs. 2_ # 157  En vrs. 1_# 156</v>
      </c>
      <c r="C161" s="702">
        <v>157</v>
      </c>
      <c r="D161" s="838" t="s">
        <v>3376</v>
      </c>
      <c r="E161" s="708" t="s">
        <v>3359</v>
      </c>
      <c r="F161" s="839"/>
      <c r="G161" s="708" t="s">
        <v>3215</v>
      </c>
      <c r="I161" s="402" t="str">
        <f t="shared" si="5"/>
        <v>Igual</v>
      </c>
      <c r="K161" s="788" t="s">
        <v>3185</v>
      </c>
      <c r="L161" s="789">
        <v>156</v>
      </c>
      <c r="M161" s="531" t="s">
        <v>3376</v>
      </c>
      <c r="N161" s="528" t="s">
        <v>3359</v>
      </c>
      <c r="O161" s="840"/>
    </row>
    <row r="162" spans="1:15" ht="56" x14ac:dyDescent="0.35">
      <c r="A162" s="402" t="str">
        <f t="shared" si="4"/>
        <v>En vrs. 2_ # 158  En vrs. 1_# 157</v>
      </c>
      <c r="C162" s="710">
        <v>158</v>
      </c>
      <c r="D162" s="796" t="s">
        <v>3377</v>
      </c>
      <c r="E162" s="540" t="s">
        <v>3359</v>
      </c>
      <c r="F162" s="541"/>
      <c r="G162" s="540" t="s">
        <v>3215</v>
      </c>
      <c r="I162" s="402" t="str">
        <f t="shared" si="5"/>
        <v>Igual</v>
      </c>
      <c r="K162" s="788" t="s">
        <v>3185</v>
      </c>
      <c r="L162" s="789">
        <v>157</v>
      </c>
      <c r="M162" s="527" t="s">
        <v>3377</v>
      </c>
      <c r="N162" s="528" t="s">
        <v>3359</v>
      </c>
      <c r="O162" s="529"/>
    </row>
    <row r="163" spans="1:15" ht="56" x14ac:dyDescent="0.35">
      <c r="A163" s="402" t="str">
        <f t="shared" si="4"/>
        <v>En vrs. 2_ # 159  En vrs. 1_# 158</v>
      </c>
      <c r="C163" s="702">
        <v>159</v>
      </c>
      <c r="D163" s="706" t="s">
        <v>3378</v>
      </c>
      <c r="E163" s="708" t="s">
        <v>3359</v>
      </c>
      <c r="F163" s="709"/>
      <c r="G163" s="708" t="s">
        <v>3215</v>
      </c>
      <c r="I163" s="402" t="str">
        <f t="shared" si="5"/>
        <v>Igual</v>
      </c>
      <c r="K163" s="788" t="s">
        <v>3185</v>
      </c>
      <c r="L163" s="789">
        <v>158</v>
      </c>
      <c r="M163" s="527" t="s">
        <v>3378</v>
      </c>
      <c r="N163" s="528" t="s">
        <v>3359</v>
      </c>
      <c r="O163" s="529"/>
    </row>
    <row r="164" spans="1:15" ht="56" x14ac:dyDescent="0.35">
      <c r="A164" s="402" t="str">
        <f t="shared" si="4"/>
        <v>En vrs. 2_ # 160  En vrs. 1_# 159</v>
      </c>
      <c r="C164" s="702">
        <v>160</v>
      </c>
      <c r="D164" s="706" t="s">
        <v>3379</v>
      </c>
      <c r="E164" s="708" t="s">
        <v>3359</v>
      </c>
      <c r="F164" s="709"/>
      <c r="G164" s="708" t="s">
        <v>3215</v>
      </c>
      <c r="I164" s="402" t="str">
        <f t="shared" si="5"/>
        <v>Igual</v>
      </c>
      <c r="K164" s="788" t="s">
        <v>3185</v>
      </c>
      <c r="L164" s="789">
        <v>159</v>
      </c>
      <c r="M164" s="527" t="s">
        <v>3379</v>
      </c>
      <c r="N164" s="528" t="s">
        <v>3359</v>
      </c>
      <c r="O164" s="529"/>
    </row>
    <row r="165" spans="1:15" ht="56" x14ac:dyDescent="0.35">
      <c r="A165" s="402" t="str">
        <f t="shared" si="4"/>
        <v>En vrs. 2_ # 161  En vrs. 1_# 160</v>
      </c>
      <c r="C165" s="702">
        <v>161</v>
      </c>
      <c r="D165" s="706" t="s">
        <v>3380</v>
      </c>
      <c r="E165" s="708" t="s">
        <v>3359</v>
      </c>
      <c r="F165" s="709"/>
      <c r="G165" s="708" t="s">
        <v>3215</v>
      </c>
      <c r="I165" s="402" t="str">
        <f t="shared" si="5"/>
        <v>Igual</v>
      </c>
      <c r="K165" s="788" t="s">
        <v>3185</v>
      </c>
      <c r="L165" s="789">
        <v>160</v>
      </c>
      <c r="M165" s="527" t="s">
        <v>3380</v>
      </c>
      <c r="N165" s="528" t="s">
        <v>3359</v>
      </c>
      <c r="O165" s="529"/>
    </row>
    <row r="166" spans="1:15" ht="52.5" x14ac:dyDescent="0.35">
      <c r="A166" s="402" t="str">
        <f t="shared" si="4"/>
        <v>En vrs. 2_ # 162  En vrs. 1_# 161</v>
      </c>
      <c r="C166" s="702">
        <v>162</v>
      </c>
      <c r="D166" s="706" t="s">
        <v>3381</v>
      </c>
      <c r="E166" s="708" t="s">
        <v>3359</v>
      </c>
      <c r="F166" s="841"/>
      <c r="G166" s="708" t="s">
        <v>3215</v>
      </c>
      <c r="I166" s="402" t="str">
        <f t="shared" si="5"/>
        <v>Igual</v>
      </c>
      <c r="K166" s="788" t="s">
        <v>3185</v>
      </c>
      <c r="L166" s="789">
        <v>161</v>
      </c>
      <c r="M166" s="527" t="s">
        <v>3381</v>
      </c>
      <c r="N166" s="528" t="s">
        <v>3359</v>
      </c>
      <c r="O166" s="816"/>
    </row>
    <row r="167" spans="1:15" ht="52.5" x14ac:dyDescent="0.35">
      <c r="A167" s="402" t="str">
        <f t="shared" si="4"/>
        <v>En vrs. 2_ # 163  En vrs. 1_# 162</v>
      </c>
      <c r="C167" s="702">
        <v>163</v>
      </c>
      <c r="D167" s="706" t="s">
        <v>3382</v>
      </c>
      <c r="E167" s="708" t="s">
        <v>3359</v>
      </c>
      <c r="F167" s="841"/>
      <c r="G167" s="708" t="s">
        <v>3215</v>
      </c>
      <c r="I167" s="402" t="str">
        <f t="shared" si="5"/>
        <v>Igual</v>
      </c>
      <c r="K167" s="788" t="s">
        <v>3185</v>
      </c>
      <c r="L167" s="789">
        <v>162</v>
      </c>
      <c r="M167" s="527" t="s">
        <v>3382</v>
      </c>
      <c r="N167" s="528" t="s">
        <v>3359</v>
      </c>
      <c r="O167" s="816"/>
    </row>
    <row r="168" spans="1:15" ht="70" x14ac:dyDescent="0.35">
      <c r="A168" s="402" t="str">
        <f t="shared" si="4"/>
        <v>En vrs. 2_ # 164  En vrs. 1_# 163</v>
      </c>
      <c r="C168" s="702">
        <v>164</v>
      </c>
      <c r="D168" s="706" t="s">
        <v>3383</v>
      </c>
      <c r="E168" s="708" t="s">
        <v>3359</v>
      </c>
      <c r="F168" s="709"/>
      <c r="G168" s="708" t="s">
        <v>3215</v>
      </c>
      <c r="I168" s="402" t="str">
        <f t="shared" si="5"/>
        <v>Igual</v>
      </c>
      <c r="K168" s="788" t="s">
        <v>3185</v>
      </c>
      <c r="L168" s="789">
        <v>163</v>
      </c>
      <c r="M168" s="527" t="s">
        <v>3383</v>
      </c>
      <c r="N168" s="528" t="s">
        <v>3359</v>
      </c>
      <c r="O168" s="529"/>
    </row>
    <row r="169" spans="1:15" ht="70" x14ac:dyDescent="0.35">
      <c r="A169" s="402" t="str">
        <f t="shared" si="4"/>
        <v>En vrs. 2_ # 165  En vrs. 1_# 164</v>
      </c>
      <c r="C169" s="702">
        <v>165</v>
      </c>
      <c r="D169" s="706" t="s">
        <v>3384</v>
      </c>
      <c r="E169" s="708" t="s">
        <v>3359</v>
      </c>
      <c r="F169" s="709"/>
      <c r="G169" s="708" t="s">
        <v>3215</v>
      </c>
      <c r="I169" s="402" t="str">
        <f t="shared" si="5"/>
        <v>Igual</v>
      </c>
      <c r="K169" s="788" t="s">
        <v>3185</v>
      </c>
      <c r="L169" s="789">
        <v>164</v>
      </c>
      <c r="M169" s="527" t="s">
        <v>3384</v>
      </c>
      <c r="N169" s="528" t="s">
        <v>3359</v>
      </c>
      <c r="O169" s="529"/>
    </row>
    <row r="170" spans="1:15" ht="56" x14ac:dyDescent="0.35">
      <c r="A170" s="402" t="str">
        <f t="shared" si="4"/>
        <v>En vrs. 2_ # 166  En vrs. 1_# 165</v>
      </c>
      <c r="C170" s="702">
        <v>166</v>
      </c>
      <c r="D170" s="706" t="s">
        <v>3385</v>
      </c>
      <c r="E170" s="708" t="s">
        <v>3359</v>
      </c>
      <c r="F170" s="709"/>
      <c r="G170" s="708" t="s">
        <v>3215</v>
      </c>
      <c r="I170" s="402" t="str">
        <f t="shared" si="5"/>
        <v>Igual</v>
      </c>
      <c r="K170" s="788" t="s">
        <v>3185</v>
      </c>
      <c r="L170" s="789">
        <v>165</v>
      </c>
      <c r="M170" s="527" t="s">
        <v>3385</v>
      </c>
      <c r="N170" s="528" t="s">
        <v>3359</v>
      </c>
      <c r="O170" s="529"/>
    </row>
    <row r="171" spans="1:15" ht="56" x14ac:dyDescent="0.35">
      <c r="A171" s="402" t="str">
        <f t="shared" si="4"/>
        <v>En vrs. 2_ # 167  En vrs. 1_# 166</v>
      </c>
      <c r="C171" s="702">
        <v>167</v>
      </c>
      <c r="D171" s="706" t="s">
        <v>3386</v>
      </c>
      <c r="E171" s="708" t="s">
        <v>3359</v>
      </c>
      <c r="F171" s="709"/>
      <c r="G171" s="708" t="s">
        <v>3215</v>
      </c>
      <c r="I171" s="402" t="str">
        <f t="shared" si="5"/>
        <v>Igual</v>
      </c>
      <c r="K171" s="788" t="s">
        <v>3185</v>
      </c>
      <c r="L171" s="789">
        <v>166</v>
      </c>
      <c r="M171" s="527" t="s">
        <v>3386</v>
      </c>
      <c r="N171" s="528" t="s">
        <v>3359</v>
      </c>
      <c r="O171" s="529"/>
    </row>
    <row r="172" spans="1:15" ht="56" x14ac:dyDescent="0.35">
      <c r="A172" s="402" t="str">
        <f t="shared" si="4"/>
        <v>En vrs. 2_ # 168  En vrs. 1_# 167</v>
      </c>
      <c r="C172" s="702">
        <v>168</v>
      </c>
      <c r="D172" s="706" t="s">
        <v>3387</v>
      </c>
      <c r="E172" s="708" t="s">
        <v>3359</v>
      </c>
      <c r="F172" s="709"/>
      <c r="G172" s="708" t="s">
        <v>3215</v>
      </c>
      <c r="I172" s="402" t="str">
        <f t="shared" si="5"/>
        <v>Igual</v>
      </c>
      <c r="K172" s="788" t="s">
        <v>3185</v>
      </c>
      <c r="L172" s="789">
        <v>167</v>
      </c>
      <c r="M172" s="527" t="s">
        <v>3387</v>
      </c>
      <c r="N172" s="528" t="s">
        <v>3359</v>
      </c>
      <c r="O172" s="529"/>
    </row>
    <row r="173" spans="1:15" ht="56" x14ac:dyDescent="0.35">
      <c r="A173" s="402" t="str">
        <f t="shared" si="4"/>
        <v>En vrs. 2_ # 169  En vrs. 1_# 168</v>
      </c>
      <c r="C173" s="702">
        <v>169</v>
      </c>
      <c r="D173" s="706" t="s">
        <v>3388</v>
      </c>
      <c r="E173" s="708" t="s">
        <v>3359</v>
      </c>
      <c r="F173" s="709"/>
      <c r="G173" s="708" t="s">
        <v>3215</v>
      </c>
      <c r="I173" s="402" t="str">
        <f t="shared" si="5"/>
        <v>Igual</v>
      </c>
      <c r="K173" s="788" t="s">
        <v>3185</v>
      </c>
      <c r="L173" s="789">
        <v>168</v>
      </c>
      <c r="M173" s="527" t="s">
        <v>3388</v>
      </c>
      <c r="N173" s="528" t="s">
        <v>3359</v>
      </c>
      <c r="O173" s="529"/>
    </row>
    <row r="174" spans="1:15" ht="56" x14ac:dyDescent="0.35">
      <c r="A174" s="402" t="str">
        <f t="shared" si="4"/>
        <v>En vrs. 2_ # 170  En vrs. 1_# 169</v>
      </c>
      <c r="C174" s="702">
        <v>170</v>
      </c>
      <c r="D174" s="706" t="s">
        <v>3389</v>
      </c>
      <c r="E174" s="708" t="s">
        <v>3359</v>
      </c>
      <c r="F174" s="709"/>
      <c r="G174" s="708" t="s">
        <v>3215</v>
      </c>
      <c r="I174" s="402" t="str">
        <f t="shared" si="5"/>
        <v>Igual</v>
      </c>
      <c r="K174" s="788" t="s">
        <v>3185</v>
      </c>
      <c r="L174" s="789">
        <v>169</v>
      </c>
      <c r="M174" s="527" t="s">
        <v>3389</v>
      </c>
      <c r="N174" s="528" t="s">
        <v>3359</v>
      </c>
      <c r="O174" s="529"/>
    </row>
    <row r="175" spans="1:15" ht="84" x14ac:dyDescent="0.35">
      <c r="A175" s="402" t="str">
        <f t="shared" si="4"/>
        <v>En vrs. 2_ # 171  En vrs. 1_# 170</v>
      </c>
      <c r="C175" s="755">
        <v>171</v>
      </c>
      <c r="D175" s="842" t="s">
        <v>3390</v>
      </c>
      <c r="E175" s="843" t="s">
        <v>3359</v>
      </c>
      <c r="F175" s="844"/>
      <c r="G175" s="843" t="s">
        <v>3215</v>
      </c>
      <c r="I175" s="807" t="str">
        <f t="shared" si="5"/>
        <v>Diferente</v>
      </c>
      <c r="K175" s="845" t="s">
        <v>3185</v>
      </c>
      <c r="L175" s="846">
        <v>170</v>
      </c>
      <c r="M175" s="847" t="s">
        <v>3391</v>
      </c>
      <c r="N175" s="848" t="s">
        <v>3359</v>
      </c>
      <c r="O175" s="849"/>
    </row>
    <row r="176" spans="1:15" ht="98" x14ac:dyDescent="0.35">
      <c r="A176" s="402" t="str">
        <f t="shared" si="4"/>
        <v>En vrs. 2_ # 172  En vrs. 1_# 171</v>
      </c>
      <c r="C176" s="702">
        <v>172</v>
      </c>
      <c r="D176" s="706" t="s">
        <v>3392</v>
      </c>
      <c r="E176" s="708" t="s">
        <v>328</v>
      </c>
      <c r="F176" s="709">
        <v>101</v>
      </c>
      <c r="G176" s="709" t="s">
        <v>3393</v>
      </c>
      <c r="I176" s="402" t="str">
        <f t="shared" si="5"/>
        <v>Igual</v>
      </c>
      <c r="K176" s="788" t="s">
        <v>3185</v>
      </c>
      <c r="L176" s="789">
        <v>171</v>
      </c>
      <c r="M176" s="527" t="s">
        <v>3392</v>
      </c>
      <c r="N176" s="528" t="s">
        <v>328</v>
      </c>
      <c r="O176" s="529">
        <v>101</v>
      </c>
    </row>
    <row r="177" spans="1:15" ht="126" x14ac:dyDescent="0.35">
      <c r="A177" s="402" t="str">
        <f t="shared" si="4"/>
        <v>En vrs. 2_ # 173  En vrs. 1_# 172</v>
      </c>
      <c r="C177" s="702">
        <v>173</v>
      </c>
      <c r="D177" s="705" t="s">
        <v>3394</v>
      </c>
      <c r="E177" s="708" t="s">
        <v>3359</v>
      </c>
      <c r="F177" s="709"/>
      <c r="G177" s="708"/>
      <c r="I177" s="402" t="str">
        <f t="shared" si="5"/>
        <v>Igual</v>
      </c>
      <c r="K177" s="788" t="s">
        <v>3185</v>
      </c>
      <c r="L177" s="789">
        <v>172</v>
      </c>
      <c r="M177" s="850" t="s">
        <v>3394</v>
      </c>
      <c r="N177" s="528" t="s">
        <v>3359</v>
      </c>
      <c r="O177" s="529"/>
    </row>
    <row r="178" spans="1:15" ht="154" x14ac:dyDescent="0.35">
      <c r="A178" s="402" t="str">
        <f t="shared" si="4"/>
        <v>En vrs. 2_ # 174  En vrs. 1_# 173</v>
      </c>
      <c r="C178" s="702">
        <v>174</v>
      </c>
      <c r="D178" s="705" t="s">
        <v>3395</v>
      </c>
      <c r="E178" s="708" t="s">
        <v>3359</v>
      </c>
      <c r="F178" s="709"/>
      <c r="G178" s="708"/>
      <c r="I178" s="402" t="str">
        <f t="shared" si="5"/>
        <v>Igual</v>
      </c>
      <c r="K178" s="788" t="s">
        <v>3185</v>
      </c>
      <c r="L178" s="789">
        <v>173</v>
      </c>
      <c r="M178" s="850" t="s">
        <v>3395</v>
      </c>
      <c r="N178" s="528" t="s">
        <v>3359</v>
      </c>
      <c r="O178" s="529"/>
    </row>
    <row r="179" spans="1:15" ht="126" x14ac:dyDescent="0.35">
      <c r="A179" s="402" t="str">
        <f t="shared" si="4"/>
        <v>En vrs. 2_ # 175  En vrs. 1_# 174</v>
      </c>
      <c r="C179" s="702">
        <v>175</v>
      </c>
      <c r="D179" s="705" t="s">
        <v>3396</v>
      </c>
      <c r="E179" s="708" t="s">
        <v>3359</v>
      </c>
      <c r="F179" s="709"/>
      <c r="G179" s="708"/>
      <c r="I179" s="402" t="str">
        <f t="shared" si="5"/>
        <v>Igual</v>
      </c>
      <c r="K179" s="788" t="s">
        <v>3185</v>
      </c>
      <c r="L179" s="789">
        <v>174</v>
      </c>
      <c r="M179" s="850" t="s">
        <v>3396</v>
      </c>
      <c r="N179" s="528" t="s">
        <v>3359</v>
      </c>
      <c r="O179" s="529"/>
    </row>
    <row r="180" spans="1:15" ht="154" x14ac:dyDescent="0.35">
      <c r="A180" s="402" t="str">
        <f t="shared" si="4"/>
        <v>En vrs. 2_ # 176  En vrs. 1_# 175</v>
      </c>
      <c r="C180" s="702">
        <v>176</v>
      </c>
      <c r="D180" s="705" t="s">
        <v>3397</v>
      </c>
      <c r="E180" s="708" t="s">
        <v>3359</v>
      </c>
      <c r="F180" s="709"/>
      <c r="G180" s="708"/>
      <c r="I180" s="402" t="str">
        <f t="shared" si="5"/>
        <v>Igual</v>
      </c>
      <c r="K180" s="788" t="s">
        <v>3185</v>
      </c>
      <c r="L180" s="789">
        <v>175</v>
      </c>
      <c r="M180" s="850" t="s">
        <v>3397</v>
      </c>
      <c r="N180" s="528" t="s">
        <v>3359</v>
      </c>
      <c r="O180" s="529"/>
    </row>
    <row r="181" spans="1:15" ht="112" x14ac:dyDescent="0.35">
      <c r="A181" s="402" t="str">
        <f t="shared" si="4"/>
        <v>En vrs. 2_ # 177  En vrs. 1_# 176</v>
      </c>
      <c r="C181" s="702">
        <v>177</v>
      </c>
      <c r="D181" s="705" t="s">
        <v>3398</v>
      </c>
      <c r="E181" s="708" t="s">
        <v>3359</v>
      </c>
      <c r="F181" s="709"/>
      <c r="G181" s="708"/>
      <c r="I181" s="402" t="str">
        <f t="shared" si="5"/>
        <v>Igual</v>
      </c>
      <c r="K181" s="788" t="s">
        <v>3185</v>
      </c>
      <c r="L181" s="789">
        <v>176</v>
      </c>
      <c r="M181" s="850" t="s">
        <v>3398</v>
      </c>
      <c r="N181" s="528" t="s">
        <v>3359</v>
      </c>
      <c r="O181" s="529"/>
    </row>
    <row r="182" spans="1:15" ht="140" x14ac:dyDescent="0.35">
      <c r="A182" s="402" t="str">
        <f t="shared" si="4"/>
        <v>En vrs. 2_ # 178  En vrs. 1_# 177</v>
      </c>
      <c r="C182" s="702">
        <v>178</v>
      </c>
      <c r="D182" s="705" t="s">
        <v>3399</v>
      </c>
      <c r="E182" s="708" t="s">
        <v>3359</v>
      </c>
      <c r="F182" s="709"/>
      <c r="G182" s="708"/>
      <c r="I182" s="402" t="str">
        <f t="shared" si="5"/>
        <v>Igual</v>
      </c>
      <c r="K182" s="788" t="s">
        <v>3185</v>
      </c>
      <c r="L182" s="789">
        <v>177</v>
      </c>
      <c r="M182" s="850" t="s">
        <v>3399</v>
      </c>
      <c r="N182" s="528" t="s">
        <v>3359</v>
      </c>
      <c r="O182" s="529"/>
    </row>
    <row r="183" spans="1:15" ht="112" x14ac:dyDescent="0.35">
      <c r="A183" s="402" t="str">
        <f t="shared" si="4"/>
        <v>En vrs. 2_ # 179  En vrs. 1_# 178</v>
      </c>
      <c r="C183" s="702">
        <v>179</v>
      </c>
      <c r="D183" s="705" t="s">
        <v>3400</v>
      </c>
      <c r="E183" s="708" t="s">
        <v>3359</v>
      </c>
      <c r="F183" s="709"/>
      <c r="G183" s="708"/>
      <c r="I183" s="402" t="str">
        <f t="shared" si="5"/>
        <v>Igual</v>
      </c>
      <c r="K183" s="788" t="s">
        <v>3185</v>
      </c>
      <c r="L183" s="789">
        <v>178</v>
      </c>
      <c r="M183" s="850" t="s">
        <v>3400</v>
      </c>
      <c r="N183" s="528" t="s">
        <v>3359</v>
      </c>
      <c r="O183" s="529"/>
    </row>
    <row r="184" spans="1:15" ht="126" x14ac:dyDescent="0.35">
      <c r="A184" s="402" t="str">
        <f t="shared" si="4"/>
        <v>En vrs. 2_ # 180  En vrs. 1_# 179</v>
      </c>
      <c r="C184" s="702">
        <v>180</v>
      </c>
      <c r="D184" s="705" t="s">
        <v>3401</v>
      </c>
      <c r="E184" s="708" t="s">
        <v>3359</v>
      </c>
      <c r="F184" s="709"/>
      <c r="G184" s="708"/>
      <c r="I184" s="402" t="str">
        <f t="shared" si="5"/>
        <v>Igual</v>
      </c>
      <c r="K184" s="788" t="s">
        <v>3185</v>
      </c>
      <c r="L184" s="789">
        <v>179</v>
      </c>
      <c r="M184" s="850" t="s">
        <v>3401</v>
      </c>
      <c r="N184" s="528" t="s">
        <v>3359</v>
      </c>
      <c r="O184" s="529"/>
    </row>
    <row r="185" spans="1:15" ht="112" x14ac:dyDescent="0.35">
      <c r="A185" s="402" t="str">
        <f t="shared" si="4"/>
        <v>En vrs. 2_ # 181  En vrs. 1_# 180</v>
      </c>
      <c r="C185" s="702">
        <v>181</v>
      </c>
      <c r="D185" s="705" t="s">
        <v>3402</v>
      </c>
      <c r="E185" s="708" t="s">
        <v>3359</v>
      </c>
      <c r="F185" s="709"/>
      <c r="G185" s="708"/>
      <c r="I185" s="402" t="str">
        <f t="shared" si="5"/>
        <v>Igual</v>
      </c>
      <c r="K185" s="788" t="s">
        <v>3185</v>
      </c>
      <c r="L185" s="789">
        <v>180</v>
      </c>
      <c r="M185" s="850" t="s">
        <v>3402</v>
      </c>
      <c r="N185" s="528" t="s">
        <v>3359</v>
      </c>
      <c r="O185" s="529"/>
    </row>
    <row r="186" spans="1:15" ht="126" x14ac:dyDescent="0.35">
      <c r="A186" s="402" t="str">
        <f t="shared" si="4"/>
        <v>En vrs. 2_ # 182  En vrs. 1_# 181</v>
      </c>
      <c r="C186" s="702">
        <v>182</v>
      </c>
      <c r="D186" s="705" t="s">
        <v>3403</v>
      </c>
      <c r="E186" s="708" t="s">
        <v>3359</v>
      </c>
      <c r="F186" s="709"/>
      <c r="G186" s="708"/>
      <c r="I186" s="402" t="str">
        <f t="shared" si="5"/>
        <v>Igual</v>
      </c>
      <c r="K186" s="788" t="s">
        <v>3185</v>
      </c>
      <c r="L186" s="789">
        <v>181</v>
      </c>
      <c r="M186" s="850" t="s">
        <v>3403</v>
      </c>
      <c r="N186" s="528" t="s">
        <v>3359</v>
      </c>
      <c r="O186" s="529"/>
    </row>
    <row r="187" spans="1:15" ht="112" x14ac:dyDescent="0.35">
      <c r="A187" s="402" t="str">
        <f t="shared" si="4"/>
        <v>En vrs. 2_ # 183  En vrs. 1_# 182</v>
      </c>
      <c r="C187" s="702">
        <v>183</v>
      </c>
      <c r="D187" s="705" t="s">
        <v>3404</v>
      </c>
      <c r="E187" s="708" t="s">
        <v>3359</v>
      </c>
      <c r="F187" s="709"/>
      <c r="G187" s="708"/>
      <c r="I187" s="402" t="str">
        <f t="shared" si="5"/>
        <v>Igual</v>
      </c>
      <c r="K187" s="788" t="s">
        <v>3185</v>
      </c>
      <c r="L187" s="789">
        <v>182</v>
      </c>
      <c r="M187" s="850" t="s">
        <v>3404</v>
      </c>
      <c r="N187" s="528" t="s">
        <v>3359</v>
      </c>
      <c r="O187" s="529"/>
    </row>
    <row r="188" spans="1:15" ht="126" x14ac:dyDescent="0.35">
      <c r="A188" s="402" t="str">
        <f t="shared" si="4"/>
        <v>En vrs. 2_ # 184  En vrs. 1_# 183</v>
      </c>
      <c r="C188" s="702">
        <v>184</v>
      </c>
      <c r="D188" s="705" t="s">
        <v>3405</v>
      </c>
      <c r="E188" s="708" t="s">
        <v>3359</v>
      </c>
      <c r="F188" s="709"/>
      <c r="G188" s="708"/>
      <c r="I188" s="402" t="str">
        <f t="shared" si="5"/>
        <v>Igual</v>
      </c>
      <c r="K188" s="788" t="s">
        <v>3185</v>
      </c>
      <c r="L188" s="789">
        <v>183</v>
      </c>
      <c r="M188" s="850" t="s">
        <v>3405</v>
      </c>
      <c r="N188" s="528" t="s">
        <v>3359</v>
      </c>
      <c r="O188" s="529"/>
    </row>
    <row r="189" spans="1:15" ht="112" x14ac:dyDescent="0.35">
      <c r="A189" s="402" t="str">
        <f t="shared" si="4"/>
        <v>En vrs. 2_ # 185  En vrs. 1_# 184</v>
      </c>
      <c r="C189" s="702">
        <v>185</v>
      </c>
      <c r="D189" s="705" t="s">
        <v>3406</v>
      </c>
      <c r="E189" s="708" t="s">
        <v>3359</v>
      </c>
      <c r="F189" s="709"/>
      <c r="G189" s="708"/>
      <c r="I189" s="402" t="str">
        <f t="shared" si="5"/>
        <v>Igual</v>
      </c>
      <c r="K189" s="788" t="s">
        <v>3185</v>
      </c>
      <c r="L189" s="789">
        <v>184</v>
      </c>
      <c r="M189" s="850" t="s">
        <v>3406</v>
      </c>
      <c r="N189" s="528" t="s">
        <v>3359</v>
      </c>
      <c r="O189" s="529"/>
    </row>
    <row r="190" spans="1:15" ht="126" x14ac:dyDescent="0.35">
      <c r="A190" s="402" t="str">
        <f t="shared" si="4"/>
        <v>En vrs. 2_ # 186  En vrs. 1_# 185</v>
      </c>
      <c r="C190" s="702">
        <v>186</v>
      </c>
      <c r="D190" s="705" t="s">
        <v>3407</v>
      </c>
      <c r="E190" s="708" t="s">
        <v>3359</v>
      </c>
      <c r="F190" s="709"/>
      <c r="G190" s="708"/>
      <c r="I190" s="402" t="str">
        <f t="shared" si="5"/>
        <v>Igual</v>
      </c>
      <c r="K190" s="788" t="s">
        <v>3185</v>
      </c>
      <c r="L190" s="789">
        <v>185</v>
      </c>
      <c r="M190" s="850" t="s">
        <v>3407</v>
      </c>
      <c r="N190" s="528" t="s">
        <v>3359</v>
      </c>
      <c r="O190" s="529"/>
    </row>
    <row r="191" spans="1:15" ht="112" x14ac:dyDescent="0.35">
      <c r="A191" s="402" t="str">
        <f t="shared" si="4"/>
        <v>En vrs. 2_ # 187  En vrs. 1_# 186</v>
      </c>
      <c r="C191" s="702">
        <v>187</v>
      </c>
      <c r="D191" s="705" t="s">
        <v>3408</v>
      </c>
      <c r="E191" s="708" t="s">
        <v>3359</v>
      </c>
      <c r="F191" s="709"/>
      <c r="G191" s="709"/>
      <c r="I191" s="402" t="str">
        <f t="shared" si="5"/>
        <v>Igual</v>
      </c>
      <c r="K191" s="788" t="s">
        <v>3185</v>
      </c>
      <c r="L191" s="789">
        <v>186</v>
      </c>
      <c r="M191" s="850" t="s">
        <v>3408</v>
      </c>
      <c r="N191" s="528" t="s">
        <v>3359</v>
      </c>
      <c r="O191" s="529"/>
    </row>
    <row r="192" spans="1:15" ht="56" x14ac:dyDescent="0.35">
      <c r="A192" s="402" t="str">
        <f t="shared" si="4"/>
        <v>En vrs. 2_ # 188  En vrs. 1_# 187</v>
      </c>
      <c r="C192" s="702">
        <v>188</v>
      </c>
      <c r="D192" s="706" t="s">
        <v>3409</v>
      </c>
      <c r="E192" s="708" t="s">
        <v>3359</v>
      </c>
      <c r="F192" s="709"/>
      <c r="G192" s="708"/>
      <c r="I192" s="402" t="str">
        <f t="shared" si="5"/>
        <v>Igual</v>
      </c>
      <c r="K192" s="788" t="s">
        <v>3185</v>
      </c>
      <c r="L192" s="789">
        <v>187</v>
      </c>
      <c r="M192" s="796" t="s">
        <v>3409</v>
      </c>
      <c r="N192" s="528" t="s">
        <v>3359</v>
      </c>
      <c r="O192" s="529"/>
    </row>
    <row r="193" spans="1:15" ht="56" x14ac:dyDescent="0.35">
      <c r="A193" s="402" t="str">
        <f t="shared" si="4"/>
        <v>En vrs. 2_ # 189  En vrs. 1_# 188</v>
      </c>
      <c r="C193" s="702">
        <v>189</v>
      </c>
      <c r="D193" s="706" t="s">
        <v>3410</v>
      </c>
      <c r="E193" s="708" t="s">
        <v>3359</v>
      </c>
      <c r="F193" s="709"/>
      <c r="G193" s="709"/>
      <c r="I193" s="402" t="str">
        <f t="shared" si="5"/>
        <v>Igual</v>
      </c>
      <c r="K193" s="788" t="s">
        <v>3185</v>
      </c>
      <c r="L193" s="789">
        <v>188</v>
      </c>
      <c r="M193" s="796" t="s">
        <v>3410</v>
      </c>
      <c r="N193" s="528" t="s">
        <v>3359</v>
      </c>
      <c r="O193" s="529"/>
    </row>
    <row r="194" spans="1:15" ht="56" x14ac:dyDescent="0.35">
      <c r="A194" s="402" t="str">
        <f t="shared" si="4"/>
        <v>En vrs. 2_ # 190  En vrs. 1_# 189</v>
      </c>
      <c r="C194" s="702">
        <v>190</v>
      </c>
      <c r="D194" s="706" t="s">
        <v>3411</v>
      </c>
      <c r="E194" s="708" t="s">
        <v>3359</v>
      </c>
      <c r="F194" s="709"/>
      <c r="G194" s="709"/>
      <c r="I194" s="402" t="str">
        <f t="shared" si="5"/>
        <v>Igual</v>
      </c>
      <c r="K194" s="788" t="s">
        <v>3185</v>
      </c>
      <c r="L194" s="789">
        <v>189</v>
      </c>
      <c r="M194" s="796" t="s">
        <v>3411</v>
      </c>
      <c r="N194" s="528" t="s">
        <v>3359</v>
      </c>
      <c r="O194" s="529"/>
    </row>
    <row r="195" spans="1:15" ht="70" x14ac:dyDescent="0.35">
      <c r="A195" s="402" t="str">
        <f t="shared" si="4"/>
        <v>En vrs. 2_ # 191  En vrs. 1_# 190</v>
      </c>
      <c r="C195" s="710">
        <v>191</v>
      </c>
      <c r="D195" s="851" t="s">
        <v>3412</v>
      </c>
      <c r="E195" s="540"/>
      <c r="F195" s="541"/>
      <c r="G195" s="541"/>
      <c r="I195" s="807" t="str">
        <f t="shared" si="5"/>
        <v>Diferente</v>
      </c>
      <c r="K195" s="852"/>
      <c r="L195" s="853">
        <v>190</v>
      </c>
      <c r="M195" s="535" t="s">
        <v>3413</v>
      </c>
      <c r="N195" s="528"/>
      <c r="O195" s="529"/>
    </row>
    <row r="196" spans="1:15" ht="70" x14ac:dyDescent="0.35">
      <c r="A196" s="402" t="str">
        <f t="shared" si="4"/>
        <v>En vrs. 2_ # 192  En vrs. 1_# 191</v>
      </c>
      <c r="C196" s="710">
        <v>192</v>
      </c>
      <c r="D196" s="851" t="s">
        <v>3414</v>
      </c>
      <c r="E196" s="540"/>
      <c r="F196" s="541"/>
      <c r="G196" s="541"/>
      <c r="I196" s="402" t="str">
        <f t="shared" si="5"/>
        <v>Igual</v>
      </c>
      <c r="K196" s="852"/>
      <c r="L196" s="853">
        <v>191</v>
      </c>
      <c r="M196" s="535" t="s">
        <v>3414</v>
      </c>
      <c r="N196" s="528"/>
      <c r="O196" s="529"/>
    </row>
    <row r="197" spans="1:15" ht="182" x14ac:dyDescent="0.35">
      <c r="A197" s="402" t="str">
        <f t="shared" si="4"/>
        <v>En vrs. 2_ # 193  En vrs. 1_# 192</v>
      </c>
      <c r="C197" s="817">
        <v>193</v>
      </c>
      <c r="D197" s="854" t="s">
        <v>3415</v>
      </c>
      <c r="E197" s="855"/>
      <c r="F197" s="856"/>
      <c r="G197" s="856"/>
      <c r="I197" s="402" t="str">
        <f t="shared" si="5"/>
        <v>Igual</v>
      </c>
      <c r="K197" s="857"/>
      <c r="L197" s="858">
        <v>192</v>
      </c>
      <c r="M197" s="536" t="s">
        <v>3415</v>
      </c>
      <c r="N197" s="537"/>
      <c r="O197" s="538"/>
    </row>
    <row r="198" spans="1:15" ht="56" x14ac:dyDescent="0.35">
      <c r="A198" s="402" t="str">
        <f t="shared" ref="A198:A261" si="6">CONCATENATE( "En vrs. 2","_ # ",C198,"  En vrs. 1","_# ",L198)</f>
        <v>En vrs. 2_ # 194  En vrs. 1_# 192</v>
      </c>
      <c r="C198" s="702">
        <v>194</v>
      </c>
      <c r="D198" s="707" t="s">
        <v>3416</v>
      </c>
      <c r="E198" s="708">
        <v>2</v>
      </c>
      <c r="F198" s="709">
        <v>101</v>
      </c>
      <c r="G198" s="709"/>
      <c r="I198" s="402" t="str">
        <f t="shared" ref="I198:I261" si="7">IF(D198=M198,"Igual","Diferente")</f>
        <v>Igual</v>
      </c>
      <c r="K198" s="788" t="s">
        <v>3417</v>
      </c>
      <c r="L198" s="789">
        <v>192</v>
      </c>
      <c r="M198" s="539" t="s">
        <v>3416</v>
      </c>
      <c r="N198" s="540">
        <v>2</v>
      </c>
      <c r="O198" s="541">
        <v>101</v>
      </c>
    </row>
    <row r="199" spans="1:15" ht="31.5" x14ac:dyDescent="0.35">
      <c r="A199" s="402" t="str">
        <f t="shared" si="6"/>
        <v>En vrs. 2_ # 195  En vrs. 1_# 193</v>
      </c>
      <c r="C199" s="710">
        <v>195</v>
      </c>
      <c r="D199" s="539" t="s">
        <v>3418</v>
      </c>
      <c r="E199" s="540">
        <v>3</v>
      </c>
      <c r="F199" s="541">
        <v>436</v>
      </c>
      <c r="G199" s="541"/>
      <c r="I199" s="402" t="str">
        <f t="shared" si="7"/>
        <v>Igual</v>
      </c>
      <c r="K199" s="788" t="s">
        <v>3417</v>
      </c>
      <c r="L199" s="789">
        <v>193</v>
      </c>
      <c r="M199" s="539" t="s">
        <v>3418</v>
      </c>
      <c r="N199" s="540">
        <v>3</v>
      </c>
      <c r="O199" s="541">
        <v>436</v>
      </c>
    </row>
    <row r="200" spans="1:15" ht="31.5" x14ac:dyDescent="0.35">
      <c r="A200" s="402" t="str">
        <f t="shared" si="6"/>
        <v>En vrs. 2_ # 196  En vrs. 1_# 194</v>
      </c>
      <c r="C200" s="710">
        <v>196</v>
      </c>
      <c r="D200" s="539" t="s">
        <v>3419</v>
      </c>
      <c r="E200" s="540">
        <v>4</v>
      </c>
      <c r="F200" s="541">
        <v>437</v>
      </c>
      <c r="G200" s="541"/>
      <c r="I200" s="402" t="str">
        <f t="shared" si="7"/>
        <v>Igual</v>
      </c>
      <c r="K200" s="788" t="s">
        <v>3417</v>
      </c>
      <c r="L200" s="789">
        <v>194</v>
      </c>
      <c r="M200" s="539" t="s">
        <v>3419</v>
      </c>
      <c r="N200" s="540">
        <v>4</v>
      </c>
      <c r="O200" s="541">
        <v>437</v>
      </c>
    </row>
    <row r="201" spans="1:15" ht="31.5" x14ac:dyDescent="0.35">
      <c r="A201" s="402" t="str">
        <f t="shared" si="6"/>
        <v>En vrs. 2_ # 197  En vrs. 1_# 195</v>
      </c>
      <c r="C201" s="710">
        <v>197</v>
      </c>
      <c r="D201" s="539" t="s">
        <v>3420</v>
      </c>
      <c r="E201" s="540">
        <v>5</v>
      </c>
      <c r="F201" s="541">
        <v>438</v>
      </c>
      <c r="G201" s="541"/>
      <c r="I201" s="402" t="str">
        <f t="shared" si="7"/>
        <v>Igual</v>
      </c>
      <c r="K201" s="788" t="s">
        <v>3417</v>
      </c>
      <c r="L201" s="789">
        <v>195</v>
      </c>
      <c r="M201" s="539" t="s">
        <v>3420</v>
      </c>
      <c r="N201" s="540">
        <v>5</v>
      </c>
      <c r="O201" s="541">
        <v>438</v>
      </c>
    </row>
    <row r="202" spans="1:15" ht="140" x14ac:dyDescent="0.35">
      <c r="A202" s="402" t="str">
        <f t="shared" si="6"/>
        <v>En vrs. 2_ # 198  En vrs. 1_# 196</v>
      </c>
      <c r="C202" s="710">
        <v>198</v>
      </c>
      <c r="D202" s="539" t="s">
        <v>3421</v>
      </c>
      <c r="E202" s="540">
        <v>4</v>
      </c>
      <c r="F202" s="541">
        <v>105</v>
      </c>
      <c r="G202" s="541"/>
      <c r="I202" s="402" t="str">
        <f t="shared" si="7"/>
        <v>Igual</v>
      </c>
      <c r="K202" s="788" t="s">
        <v>3422</v>
      </c>
      <c r="L202" s="789">
        <v>196</v>
      </c>
      <c r="M202" s="539" t="s">
        <v>3421</v>
      </c>
      <c r="N202" s="540">
        <v>4</v>
      </c>
      <c r="O202" s="541">
        <v>105</v>
      </c>
    </row>
    <row r="203" spans="1:15" ht="409.5" x14ac:dyDescent="0.35">
      <c r="A203" s="402" t="str">
        <f t="shared" si="6"/>
        <v>En vrs. 2_ # 199  En vrs. 1_# 197</v>
      </c>
      <c r="C203" s="710">
        <v>199</v>
      </c>
      <c r="D203" s="539" t="s">
        <v>3423</v>
      </c>
      <c r="E203" s="539">
        <v>6</v>
      </c>
      <c r="F203" s="541">
        <v>107</v>
      </c>
      <c r="G203" s="541"/>
      <c r="I203" s="402" t="str">
        <f t="shared" si="7"/>
        <v>Igual</v>
      </c>
      <c r="K203" s="859" t="s">
        <v>3422</v>
      </c>
      <c r="L203" s="860">
        <v>197</v>
      </c>
      <c r="M203" s="539" t="s">
        <v>3423</v>
      </c>
      <c r="N203" s="539">
        <v>6</v>
      </c>
      <c r="O203" s="541">
        <v>107</v>
      </c>
    </row>
    <row r="204" spans="1:15" ht="154" x14ac:dyDescent="0.35">
      <c r="A204" s="402" t="str">
        <f t="shared" si="6"/>
        <v>En vrs. 2_ # 200  En vrs. 1_# 198</v>
      </c>
      <c r="C204" s="702">
        <v>200</v>
      </c>
      <c r="D204" s="707" t="s">
        <v>3424</v>
      </c>
      <c r="E204" s="708">
        <v>7</v>
      </c>
      <c r="F204" s="709" t="s">
        <v>3425</v>
      </c>
      <c r="G204" s="709"/>
      <c r="I204" s="402" t="str">
        <f t="shared" si="7"/>
        <v>Igual</v>
      </c>
      <c r="K204" s="788" t="s">
        <v>3422</v>
      </c>
      <c r="L204" s="789">
        <v>198</v>
      </c>
      <c r="M204" s="539" t="s">
        <v>3424</v>
      </c>
      <c r="N204" s="540">
        <v>7</v>
      </c>
      <c r="O204" s="541" t="s">
        <v>3425</v>
      </c>
    </row>
    <row r="205" spans="1:15" ht="70" x14ac:dyDescent="0.35">
      <c r="A205" s="402" t="str">
        <f t="shared" si="6"/>
        <v>En vrs. 2_ # 201  En vrs. 1_# 199</v>
      </c>
      <c r="C205" s="702">
        <v>201</v>
      </c>
      <c r="D205" s="707" t="s">
        <v>3426</v>
      </c>
      <c r="E205" s="708">
        <v>9</v>
      </c>
      <c r="F205" s="709">
        <v>149</v>
      </c>
      <c r="G205" s="709"/>
      <c r="I205" s="402" t="str">
        <f t="shared" si="7"/>
        <v>Igual</v>
      </c>
      <c r="K205" s="788" t="s">
        <v>3422</v>
      </c>
      <c r="L205" s="789">
        <v>199</v>
      </c>
      <c r="M205" s="539" t="s">
        <v>3426</v>
      </c>
      <c r="N205" s="540">
        <v>9</v>
      </c>
      <c r="O205" s="541">
        <v>149</v>
      </c>
    </row>
    <row r="206" spans="1:15" ht="70" x14ac:dyDescent="0.35">
      <c r="A206" s="402" t="str">
        <f t="shared" si="6"/>
        <v>En vrs. 2_ # 202  En vrs. 1_# 200</v>
      </c>
      <c r="C206" s="702">
        <v>202</v>
      </c>
      <c r="D206" s="707" t="s">
        <v>3427</v>
      </c>
      <c r="E206" s="708">
        <v>10</v>
      </c>
      <c r="F206" s="709">
        <v>150</v>
      </c>
      <c r="G206" s="709"/>
      <c r="I206" s="402" t="str">
        <f t="shared" si="7"/>
        <v>Igual</v>
      </c>
      <c r="K206" s="788" t="s">
        <v>3422</v>
      </c>
      <c r="L206" s="789">
        <v>200</v>
      </c>
      <c r="M206" s="539" t="s">
        <v>3427</v>
      </c>
      <c r="N206" s="540">
        <v>10</v>
      </c>
      <c r="O206" s="541">
        <v>150</v>
      </c>
    </row>
    <row r="207" spans="1:15" ht="70" x14ac:dyDescent="0.35">
      <c r="A207" s="402" t="str">
        <f t="shared" si="6"/>
        <v>En vrs. 2_ # 203  En vrs. 1_# 201</v>
      </c>
      <c r="C207" s="702">
        <v>203</v>
      </c>
      <c r="D207" s="707" t="s">
        <v>3428</v>
      </c>
      <c r="E207" s="708">
        <v>11</v>
      </c>
      <c r="F207" s="709">
        <v>151</v>
      </c>
      <c r="G207" s="709"/>
      <c r="I207" s="402" t="str">
        <f t="shared" si="7"/>
        <v>Igual</v>
      </c>
      <c r="K207" s="788" t="s">
        <v>3422</v>
      </c>
      <c r="L207" s="789">
        <v>201</v>
      </c>
      <c r="M207" s="539" t="s">
        <v>3428</v>
      </c>
      <c r="N207" s="540">
        <v>11</v>
      </c>
      <c r="O207" s="541">
        <v>151</v>
      </c>
    </row>
    <row r="208" spans="1:15" ht="84" x14ac:dyDescent="0.35">
      <c r="A208" s="402" t="str">
        <f t="shared" si="6"/>
        <v>En vrs. 2_ # 204  En vrs. 1_# 202</v>
      </c>
      <c r="C208" s="702">
        <v>204</v>
      </c>
      <c r="D208" s="707" t="s">
        <v>3429</v>
      </c>
      <c r="E208" s="708">
        <v>12</v>
      </c>
      <c r="F208" s="709">
        <v>152</v>
      </c>
      <c r="G208" s="709"/>
      <c r="I208" s="402" t="str">
        <f t="shared" si="7"/>
        <v>Igual</v>
      </c>
      <c r="K208" s="788" t="s">
        <v>3422</v>
      </c>
      <c r="L208" s="789">
        <v>202</v>
      </c>
      <c r="M208" s="539" t="s">
        <v>3429</v>
      </c>
      <c r="N208" s="540">
        <v>12</v>
      </c>
      <c r="O208" s="541">
        <v>152</v>
      </c>
    </row>
    <row r="209" spans="1:15" ht="84" x14ac:dyDescent="0.35">
      <c r="A209" s="402" t="str">
        <f t="shared" si="6"/>
        <v>En vrs. 2_ # 205  En vrs. 1_# 203</v>
      </c>
      <c r="C209" s="702">
        <v>205</v>
      </c>
      <c r="D209" s="707" t="s">
        <v>3430</v>
      </c>
      <c r="E209" s="708">
        <v>13</v>
      </c>
      <c r="F209" s="709">
        <v>315</v>
      </c>
      <c r="G209" s="709"/>
      <c r="I209" s="402" t="str">
        <f t="shared" si="7"/>
        <v>Igual</v>
      </c>
      <c r="K209" s="788" t="s">
        <v>3422</v>
      </c>
      <c r="L209" s="789">
        <v>203</v>
      </c>
      <c r="M209" s="539" t="s">
        <v>3430</v>
      </c>
      <c r="N209" s="540">
        <v>13</v>
      </c>
      <c r="O209" s="541">
        <v>315</v>
      </c>
    </row>
    <row r="210" spans="1:15" ht="98" x14ac:dyDescent="0.35">
      <c r="A210" s="402" t="str">
        <f t="shared" si="6"/>
        <v>En vrs. 2_ # 206  En vrs. 1_# 204</v>
      </c>
      <c r="C210" s="702">
        <v>206</v>
      </c>
      <c r="D210" s="707" t="s">
        <v>3431</v>
      </c>
      <c r="E210" s="708">
        <v>14</v>
      </c>
      <c r="F210" s="709">
        <v>316</v>
      </c>
      <c r="G210" s="709"/>
      <c r="I210" s="402" t="str">
        <f t="shared" si="7"/>
        <v>Igual</v>
      </c>
      <c r="K210" s="788" t="s">
        <v>3422</v>
      </c>
      <c r="L210" s="789">
        <v>204</v>
      </c>
      <c r="M210" s="539" t="s">
        <v>3431</v>
      </c>
      <c r="N210" s="540">
        <v>14</v>
      </c>
      <c r="O210" s="541">
        <v>316</v>
      </c>
    </row>
    <row r="211" spans="1:15" ht="409.5" x14ac:dyDescent="0.35">
      <c r="A211" s="402" t="str">
        <f t="shared" si="6"/>
        <v>En vrs. 2_ # 207  En vrs. 1_# 205</v>
      </c>
      <c r="C211" s="702">
        <v>207</v>
      </c>
      <c r="D211" s="707" t="s">
        <v>3432</v>
      </c>
      <c r="E211" s="708">
        <v>15</v>
      </c>
      <c r="F211" s="709">
        <v>104</v>
      </c>
      <c r="G211" s="709"/>
      <c r="I211" s="402" t="str">
        <f t="shared" si="7"/>
        <v>Igual</v>
      </c>
      <c r="K211" s="788" t="s">
        <v>3422</v>
      </c>
      <c r="L211" s="789">
        <v>205</v>
      </c>
      <c r="M211" s="539" t="s">
        <v>3432</v>
      </c>
      <c r="N211" s="540">
        <v>15</v>
      </c>
      <c r="O211" s="541">
        <v>104</v>
      </c>
    </row>
    <row r="212" spans="1:15" ht="42" x14ac:dyDescent="0.35">
      <c r="A212" s="402" t="str">
        <f t="shared" si="6"/>
        <v>En vrs. 2_ # 208  En vrs. 1_# 206</v>
      </c>
      <c r="C212" s="710">
        <v>208</v>
      </c>
      <c r="D212" s="539" t="s">
        <v>3433</v>
      </c>
      <c r="E212" s="540">
        <v>16</v>
      </c>
      <c r="F212" s="541">
        <v>439</v>
      </c>
      <c r="G212" s="541"/>
      <c r="I212" s="402" t="str">
        <f t="shared" si="7"/>
        <v>Igual</v>
      </c>
      <c r="K212" s="788" t="s">
        <v>3422</v>
      </c>
      <c r="L212" s="789">
        <v>206</v>
      </c>
      <c r="M212" s="539" t="s">
        <v>3433</v>
      </c>
      <c r="N212" s="540">
        <v>16</v>
      </c>
      <c r="O212" s="541">
        <v>439</v>
      </c>
    </row>
    <row r="213" spans="1:15" ht="42" x14ac:dyDescent="0.35">
      <c r="A213" s="402" t="str">
        <f t="shared" si="6"/>
        <v>En vrs. 2_ # 209  En vrs. 1_# 207</v>
      </c>
      <c r="C213" s="710">
        <v>209</v>
      </c>
      <c r="D213" s="539" t="s">
        <v>3434</v>
      </c>
      <c r="E213" s="540">
        <v>17</v>
      </c>
      <c r="F213" s="541">
        <v>440</v>
      </c>
      <c r="G213" s="541"/>
      <c r="I213" s="402" t="str">
        <f t="shared" si="7"/>
        <v>Igual</v>
      </c>
      <c r="K213" s="788" t="s">
        <v>3422</v>
      </c>
      <c r="L213" s="789">
        <v>207</v>
      </c>
      <c r="M213" s="539" t="s">
        <v>3434</v>
      </c>
      <c r="N213" s="540">
        <v>17</v>
      </c>
      <c r="O213" s="541">
        <v>440</v>
      </c>
    </row>
    <row r="214" spans="1:15" ht="42" x14ac:dyDescent="0.35">
      <c r="A214" s="402" t="str">
        <f t="shared" si="6"/>
        <v>En vrs. 2_ # 210  En vrs. 1_# 208</v>
      </c>
      <c r="C214" s="710">
        <v>210</v>
      </c>
      <c r="D214" s="539" t="s">
        <v>3435</v>
      </c>
      <c r="E214" s="540">
        <v>18</v>
      </c>
      <c r="F214" s="541">
        <v>441</v>
      </c>
      <c r="G214" s="541"/>
      <c r="I214" s="402" t="str">
        <f t="shared" si="7"/>
        <v>Igual</v>
      </c>
      <c r="K214" s="788" t="s">
        <v>3422</v>
      </c>
      <c r="L214" s="789">
        <v>208</v>
      </c>
      <c r="M214" s="539" t="s">
        <v>3435</v>
      </c>
      <c r="N214" s="540">
        <v>18</v>
      </c>
      <c r="O214" s="541">
        <v>441</v>
      </c>
    </row>
    <row r="215" spans="1:15" ht="98" x14ac:dyDescent="0.35">
      <c r="A215" s="402" t="str">
        <f t="shared" si="6"/>
        <v>En vrs. 2_ # 211  En vrs. 1_# 209</v>
      </c>
      <c r="C215" s="702">
        <v>211</v>
      </c>
      <c r="D215" s="707" t="s">
        <v>3436</v>
      </c>
      <c r="E215" s="708">
        <v>1</v>
      </c>
      <c r="F215" s="709">
        <v>442</v>
      </c>
      <c r="G215" s="709"/>
      <c r="I215" s="402" t="str">
        <f t="shared" si="7"/>
        <v>Igual</v>
      </c>
      <c r="K215" s="788" t="s">
        <v>3437</v>
      </c>
      <c r="L215" s="789">
        <v>209</v>
      </c>
      <c r="M215" s="539" t="s">
        <v>3436</v>
      </c>
      <c r="N215" s="540">
        <v>1</v>
      </c>
      <c r="O215" s="541">
        <v>442</v>
      </c>
    </row>
    <row r="216" spans="1:15" ht="210" x14ac:dyDescent="0.35">
      <c r="A216" s="402" t="str">
        <f t="shared" si="6"/>
        <v>En vrs. 2_ # 212  En vrs. 1_# 210</v>
      </c>
      <c r="C216" s="702">
        <v>212</v>
      </c>
      <c r="D216" s="707" t="s">
        <v>3438</v>
      </c>
      <c r="E216" s="708">
        <v>2</v>
      </c>
      <c r="F216" s="709">
        <v>443</v>
      </c>
      <c r="G216" s="709"/>
      <c r="I216" s="402" t="str">
        <f t="shared" si="7"/>
        <v>Igual</v>
      </c>
      <c r="K216" s="788" t="s">
        <v>3437</v>
      </c>
      <c r="L216" s="789">
        <v>210</v>
      </c>
      <c r="M216" s="539" t="s">
        <v>3438</v>
      </c>
      <c r="N216" s="540">
        <v>2</v>
      </c>
      <c r="O216" s="541">
        <v>443</v>
      </c>
    </row>
    <row r="217" spans="1:15" ht="42" x14ac:dyDescent="0.35">
      <c r="A217" s="402" t="str">
        <f t="shared" si="6"/>
        <v>En vrs. 2_ # 213  En vrs. 1_# 211</v>
      </c>
      <c r="C217" s="702">
        <v>213</v>
      </c>
      <c r="D217" s="707" t="s">
        <v>3439</v>
      </c>
      <c r="E217" s="708">
        <v>3</v>
      </c>
      <c r="F217" s="709">
        <v>444</v>
      </c>
      <c r="G217" s="709"/>
      <c r="I217" s="402" t="str">
        <f t="shared" si="7"/>
        <v>Igual</v>
      </c>
      <c r="K217" s="788" t="s">
        <v>3440</v>
      </c>
      <c r="L217" s="789">
        <v>211</v>
      </c>
      <c r="M217" s="539" t="s">
        <v>3439</v>
      </c>
      <c r="N217" s="540">
        <v>3</v>
      </c>
      <c r="O217" s="541">
        <v>444</v>
      </c>
    </row>
    <row r="218" spans="1:15" ht="31.5" x14ac:dyDescent="0.35">
      <c r="A218" s="402" t="str">
        <f t="shared" si="6"/>
        <v>En vrs. 2_ # 214  En vrs. 1_# 212</v>
      </c>
      <c r="C218" s="702">
        <v>214</v>
      </c>
      <c r="D218" s="707" t="s">
        <v>3441</v>
      </c>
      <c r="E218" s="708">
        <v>4</v>
      </c>
      <c r="F218" s="709">
        <v>524</v>
      </c>
      <c r="G218" s="709"/>
      <c r="I218" s="402" t="str">
        <f t="shared" si="7"/>
        <v>Igual</v>
      </c>
      <c r="K218" s="788" t="s">
        <v>3440</v>
      </c>
      <c r="L218" s="789">
        <v>212</v>
      </c>
      <c r="M218" s="539" t="s">
        <v>3441</v>
      </c>
      <c r="N218" s="540">
        <v>4</v>
      </c>
      <c r="O218" s="541">
        <v>524</v>
      </c>
    </row>
    <row r="219" spans="1:15" ht="42" x14ac:dyDescent="0.35">
      <c r="A219" s="402" t="str">
        <f t="shared" si="6"/>
        <v>En vrs. 2_ # 215  En vrs. 1_# 213</v>
      </c>
      <c r="C219" s="702">
        <v>215</v>
      </c>
      <c r="D219" s="707" t="s">
        <v>3442</v>
      </c>
      <c r="E219" s="708">
        <v>5</v>
      </c>
      <c r="F219" s="709">
        <v>445</v>
      </c>
      <c r="G219" s="709"/>
      <c r="I219" s="402" t="str">
        <f t="shared" si="7"/>
        <v>Igual</v>
      </c>
      <c r="K219" s="788" t="s">
        <v>3440</v>
      </c>
      <c r="L219" s="789">
        <v>213</v>
      </c>
      <c r="M219" s="539" t="s">
        <v>3442</v>
      </c>
      <c r="N219" s="540">
        <v>5</v>
      </c>
      <c r="O219" s="541">
        <v>445</v>
      </c>
    </row>
    <row r="220" spans="1:15" ht="42" x14ac:dyDescent="0.35">
      <c r="A220" s="402" t="str">
        <f t="shared" si="6"/>
        <v>En vrs. 2_ # 216  En vrs. 1_# 214</v>
      </c>
      <c r="C220" s="702">
        <v>216</v>
      </c>
      <c r="D220" s="707" t="s">
        <v>3443</v>
      </c>
      <c r="E220" s="708">
        <v>6</v>
      </c>
      <c r="F220" s="709">
        <v>446</v>
      </c>
      <c r="G220" s="709"/>
      <c r="I220" s="402" t="str">
        <f t="shared" si="7"/>
        <v>Igual</v>
      </c>
      <c r="K220" s="788" t="s">
        <v>3440</v>
      </c>
      <c r="L220" s="789">
        <v>214</v>
      </c>
      <c r="M220" s="539" t="s">
        <v>3443</v>
      </c>
      <c r="N220" s="540">
        <v>6</v>
      </c>
      <c r="O220" s="541">
        <v>446</v>
      </c>
    </row>
    <row r="221" spans="1:15" ht="98" x14ac:dyDescent="0.35">
      <c r="A221" s="402" t="str">
        <f t="shared" si="6"/>
        <v>En vrs. 2_ # 217  En vrs. 1_# 215</v>
      </c>
      <c r="C221" s="702">
        <v>217</v>
      </c>
      <c r="D221" s="707" t="s">
        <v>3444</v>
      </c>
      <c r="E221" s="708">
        <v>7</v>
      </c>
      <c r="F221" s="709">
        <v>447</v>
      </c>
      <c r="G221" s="709"/>
      <c r="I221" s="402" t="str">
        <f t="shared" si="7"/>
        <v>Igual</v>
      </c>
      <c r="K221" s="788" t="s">
        <v>3440</v>
      </c>
      <c r="L221" s="789">
        <v>215</v>
      </c>
      <c r="M221" s="539" t="s">
        <v>3444</v>
      </c>
      <c r="N221" s="540">
        <v>7</v>
      </c>
      <c r="O221" s="541">
        <v>447</v>
      </c>
    </row>
    <row r="222" spans="1:15" ht="98" x14ac:dyDescent="0.35">
      <c r="A222" s="402" t="str">
        <f t="shared" si="6"/>
        <v>En vrs. 2_ # 218  En vrs. 1_# 216</v>
      </c>
      <c r="C222" s="702">
        <v>218</v>
      </c>
      <c r="D222" s="707" t="s">
        <v>3445</v>
      </c>
      <c r="E222" s="708">
        <v>8</v>
      </c>
      <c r="F222" s="709">
        <v>448</v>
      </c>
      <c r="G222" s="709"/>
      <c r="I222" s="402" t="str">
        <f t="shared" si="7"/>
        <v>Igual</v>
      </c>
      <c r="K222" s="788" t="s">
        <v>3440</v>
      </c>
      <c r="L222" s="789">
        <v>216</v>
      </c>
      <c r="M222" s="539" t="s">
        <v>3445</v>
      </c>
      <c r="N222" s="540">
        <v>8</v>
      </c>
      <c r="O222" s="541">
        <v>448</v>
      </c>
    </row>
    <row r="223" spans="1:15" ht="42" x14ac:dyDescent="0.35">
      <c r="A223" s="402" t="str">
        <f t="shared" si="6"/>
        <v>En vrs. 2_ # 219  En vrs. 1_# 217</v>
      </c>
      <c r="C223" s="702">
        <v>219</v>
      </c>
      <c r="D223" s="707" t="s">
        <v>3446</v>
      </c>
      <c r="E223" s="708">
        <v>9</v>
      </c>
      <c r="F223" s="709">
        <v>449</v>
      </c>
      <c r="G223" s="709"/>
      <c r="I223" s="402" t="str">
        <f t="shared" si="7"/>
        <v>Igual</v>
      </c>
      <c r="K223" s="788" t="s">
        <v>3440</v>
      </c>
      <c r="L223" s="789">
        <v>217</v>
      </c>
      <c r="M223" s="539" t="s">
        <v>3446</v>
      </c>
      <c r="N223" s="540">
        <v>9</v>
      </c>
      <c r="O223" s="541">
        <v>449</v>
      </c>
    </row>
    <row r="224" spans="1:15" ht="42" x14ac:dyDescent="0.35">
      <c r="A224" s="402" t="str">
        <f t="shared" si="6"/>
        <v>En vrs. 2_ # 220  En vrs. 1_# 218</v>
      </c>
      <c r="C224" s="702">
        <v>220</v>
      </c>
      <c r="D224" s="707" t="s">
        <v>3447</v>
      </c>
      <c r="E224" s="708">
        <v>11</v>
      </c>
      <c r="F224" s="709">
        <v>451</v>
      </c>
      <c r="G224" s="709"/>
      <c r="I224" s="402" t="str">
        <f t="shared" si="7"/>
        <v>Igual</v>
      </c>
      <c r="K224" s="788" t="s">
        <v>3448</v>
      </c>
      <c r="L224" s="789">
        <v>218</v>
      </c>
      <c r="M224" s="539" t="s">
        <v>3447</v>
      </c>
      <c r="N224" s="540">
        <v>11</v>
      </c>
      <c r="O224" s="541">
        <v>451</v>
      </c>
    </row>
    <row r="225" spans="1:15" ht="42" x14ac:dyDescent="0.35">
      <c r="A225" s="402" t="str">
        <f t="shared" si="6"/>
        <v>En vrs. 2_ # 221  En vrs. 1_# 219</v>
      </c>
      <c r="C225" s="702">
        <v>221</v>
      </c>
      <c r="D225" s="707" t="s">
        <v>3449</v>
      </c>
      <c r="E225" s="708">
        <v>12</v>
      </c>
      <c r="F225" s="709">
        <v>452</v>
      </c>
      <c r="G225" s="709"/>
      <c r="I225" s="402" t="str">
        <f t="shared" si="7"/>
        <v>Igual</v>
      </c>
      <c r="K225" s="788" t="s">
        <v>3448</v>
      </c>
      <c r="L225" s="789">
        <v>219</v>
      </c>
      <c r="M225" s="539" t="s">
        <v>3449</v>
      </c>
      <c r="N225" s="540">
        <v>12</v>
      </c>
      <c r="O225" s="541">
        <v>452</v>
      </c>
    </row>
    <row r="226" spans="1:15" ht="42" x14ac:dyDescent="0.35">
      <c r="A226" s="402" t="str">
        <f t="shared" si="6"/>
        <v>En vrs. 2_ # 222  En vrs. 1_# 220</v>
      </c>
      <c r="C226" s="702">
        <v>222</v>
      </c>
      <c r="D226" s="707" t="s">
        <v>3450</v>
      </c>
      <c r="E226" s="708">
        <v>13</v>
      </c>
      <c r="F226" s="709">
        <v>453</v>
      </c>
      <c r="G226" s="709"/>
      <c r="I226" s="402" t="str">
        <f t="shared" si="7"/>
        <v>Igual</v>
      </c>
      <c r="K226" s="788" t="s">
        <v>3448</v>
      </c>
      <c r="L226" s="789">
        <v>220</v>
      </c>
      <c r="M226" s="539" t="s">
        <v>3450</v>
      </c>
      <c r="N226" s="540">
        <v>13</v>
      </c>
      <c r="O226" s="541">
        <v>453</v>
      </c>
    </row>
    <row r="227" spans="1:15" ht="42" x14ac:dyDescent="0.35">
      <c r="A227" s="402" t="str">
        <f t="shared" si="6"/>
        <v>En vrs. 2_ # 223  En vrs. 1_# 221</v>
      </c>
      <c r="C227" s="702">
        <v>223</v>
      </c>
      <c r="D227" s="707" t="s">
        <v>3451</v>
      </c>
      <c r="E227" s="708">
        <v>14</v>
      </c>
      <c r="F227" s="709">
        <v>454</v>
      </c>
      <c r="G227" s="709"/>
      <c r="I227" s="402" t="str">
        <f t="shared" si="7"/>
        <v>Igual</v>
      </c>
      <c r="K227" s="788" t="s">
        <v>3448</v>
      </c>
      <c r="L227" s="789">
        <v>221</v>
      </c>
      <c r="M227" s="539" t="s">
        <v>3451</v>
      </c>
      <c r="N227" s="540">
        <v>14</v>
      </c>
      <c r="O227" s="541">
        <v>454</v>
      </c>
    </row>
    <row r="228" spans="1:15" ht="42" x14ac:dyDescent="0.35">
      <c r="A228" s="402" t="str">
        <f t="shared" si="6"/>
        <v>En vrs. 2_ # 224  En vrs. 1_# 222</v>
      </c>
      <c r="C228" s="702">
        <v>224</v>
      </c>
      <c r="D228" s="707" t="s">
        <v>3452</v>
      </c>
      <c r="E228" s="708">
        <v>15</v>
      </c>
      <c r="F228" s="709">
        <v>455</v>
      </c>
      <c r="G228" s="709"/>
      <c r="I228" s="402" t="str">
        <f t="shared" si="7"/>
        <v>Igual</v>
      </c>
      <c r="K228" s="788" t="s">
        <v>3448</v>
      </c>
      <c r="L228" s="789">
        <v>222</v>
      </c>
      <c r="M228" s="539" t="s">
        <v>3452</v>
      </c>
      <c r="N228" s="540">
        <v>15</v>
      </c>
      <c r="O228" s="541">
        <v>455</v>
      </c>
    </row>
    <row r="229" spans="1:15" ht="42" x14ac:dyDescent="0.35">
      <c r="A229" s="402" t="str">
        <f t="shared" si="6"/>
        <v>En vrs. 2_ # 225  En vrs. 1_# 223</v>
      </c>
      <c r="C229" s="702">
        <v>225</v>
      </c>
      <c r="D229" s="707" t="s">
        <v>3453</v>
      </c>
      <c r="E229" s="708">
        <v>16</v>
      </c>
      <c r="F229" s="709">
        <v>456</v>
      </c>
      <c r="G229" s="709"/>
      <c r="I229" s="402" t="str">
        <f t="shared" si="7"/>
        <v>Igual</v>
      </c>
      <c r="K229" s="788" t="s">
        <v>3448</v>
      </c>
      <c r="L229" s="789">
        <v>223</v>
      </c>
      <c r="M229" s="539" t="s">
        <v>3453</v>
      </c>
      <c r="N229" s="540">
        <v>16</v>
      </c>
      <c r="O229" s="541">
        <v>456</v>
      </c>
    </row>
    <row r="230" spans="1:15" ht="42" x14ac:dyDescent="0.35">
      <c r="A230" s="402" t="str">
        <f t="shared" si="6"/>
        <v>En vrs. 2_ # 226  En vrs. 1_# 224</v>
      </c>
      <c r="C230" s="702">
        <v>226</v>
      </c>
      <c r="D230" s="707" t="s">
        <v>3454</v>
      </c>
      <c r="E230" s="708">
        <v>17</v>
      </c>
      <c r="F230" s="708">
        <v>457</v>
      </c>
      <c r="G230" s="709"/>
      <c r="I230" s="402" t="str">
        <f t="shared" si="7"/>
        <v>Igual</v>
      </c>
      <c r="K230" s="788" t="s">
        <v>3448</v>
      </c>
      <c r="L230" s="789">
        <v>224</v>
      </c>
      <c r="M230" s="539" t="s">
        <v>3454</v>
      </c>
      <c r="N230" s="540">
        <v>17</v>
      </c>
      <c r="O230" s="540">
        <v>457</v>
      </c>
    </row>
    <row r="231" spans="1:15" ht="42" x14ac:dyDescent="0.35">
      <c r="A231" s="402" t="str">
        <f t="shared" si="6"/>
        <v>En vrs. 2_ # 227  En vrs. 1_# 225</v>
      </c>
      <c r="C231" s="702">
        <v>227</v>
      </c>
      <c r="D231" s="707" t="s">
        <v>3455</v>
      </c>
      <c r="E231" s="708">
        <v>18</v>
      </c>
      <c r="F231" s="708">
        <v>458</v>
      </c>
      <c r="G231" s="709"/>
      <c r="I231" s="402" t="str">
        <f t="shared" si="7"/>
        <v>Igual</v>
      </c>
      <c r="K231" s="788" t="s">
        <v>3448</v>
      </c>
      <c r="L231" s="789">
        <v>225</v>
      </c>
      <c r="M231" s="539" t="s">
        <v>3455</v>
      </c>
      <c r="N231" s="540">
        <v>18</v>
      </c>
      <c r="O231" s="540">
        <v>458</v>
      </c>
    </row>
    <row r="232" spans="1:15" ht="42" x14ac:dyDescent="0.35">
      <c r="A232" s="402" t="str">
        <f t="shared" si="6"/>
        <v>En vrs. 2_ # 228  En vrs. 1_# 226</v>
      </c>
      <c r="C232" s="702">
        <v>228</v>
      </c>
      <c r="D232" s="707" t="s">
        <v>3456</v>
      </c>
      <c r="E232" s="708">
        <v>19</v>
      </c>
      <c r="F232" s="708">
        <v>459</v>
      </c>
      <c r="G232" s="709"/>
      <c r="I232" s="402" t="str">
        <f t="shared" si="7"/>
        <v>Igual</v>
      </c>
      <c r="K232" s="788" t="s">
        <v>3448</v>
      </c>
      <c r="L232" s="789">
        <v>226</v>
      </c>
      <c r="M232" s="539" t="s">
        <v>3456</v>
      </c>
      <c r="N232" s="540">
        <v>19</v>
      </c>
      <c r="O232" s="540">
        <v>459</v>
      </c>
    </row>
    <row r="233" spans="1:15" ht="42" x14ac:dyDescent="0.35">
      <c r="A233" s="402" t="str">
        <f t="shared" si="6"/>
        <v>En vrs. 2_ # 229  En vrs. 1_# 227</v>
      </c>
      <c r="C233" s="702">
        <v>229</v>
      </c>
      <c r="D233" s="707" t="s">
        <v>3457</v>
      </c>
      <c r="E233" s="708">
        <v>20</v>
      </c>
      <c r="F233" s="709">
        <v>460</v>
      </c>
      <c r="G233" s="709"/>
      <c r="I233" s="402" t="str">
        <f t="shared" si="7"/>
        <v>Igual</v>
      </c>
      <c r="K233" s="788" t="s">
        <v>3448</v>
      </c>
      <c r="L233" s="789">
        <v>227</v>
      </c>
      <c r="M233" s="539" t="s">
        <v>3457</v>
      </c>
      <c r="N233" s="540">
        <v>20</v>
      </c>
      <c r="O233" s="541">
        <v>460</v>
      </c>
    </row>
    <row r="234" spans="1:15" ht="42" x14ac:dyDescent="0.35">
      <c r="A234" s="402" t="str">
        <f t="shared" si="6"/>
        <v>En vrs. 2_ # 230  En vrs. 1_# 228</v>
      </c>
      <c r="C234" s="702">
        <v>230</v>
      </c>
      <c r="D234" s="707" t="s">
        <v>3458</v>
      </c>
      <c r="E234" s="708">
        <v>21</v>
      </c>
      <c r="F234" s="709">
        <v>461</v>
      </c>
      <c r="G234" s="709"/>
      <c r="I234" s="402" t="str">
        <f t="shared" si="7"/>
        <v>Igual</v>
      </c>
      <c r="K234" s="788" t="s">
        <v>3448</v>
      </c>
      <c r="L234" s="789">
        <v>228</v>
      </c>
      <c r="M234" s="539" t="s">
        <v>3458</v>
      </c>
      <c r="N234" s="540">
        <v>21</v>
      </c>
      <c r="O234" s="541">
        <v>461</v>
      </c>
    </row>
    <row r="235" spans="1:15" ht="42" x14ac:dyDescent="0.35">
      <c r="A235" s="402" t="str">
        <f t="shared" si="6"/>
        <v>En vrs. 2_ # 231  En vrs. 1_# 229</v>
      </c>
      <c r="C235" s="702">
        <v>231</v>
      </c>
      <c r="D235" s="707" t="s">
        <v>3459</v>
      </c>
      <c r="E235" s="708">
        <v>22</v>
      </c>
      <c r="F235" s="709">
        <v>462</v>
      </c>
      <c r="G235" s="709"/>
      <c r="I235" s="402" t="str">
        <f t="shared" si="7"/>
        <v>Igual</v>
      </c>
      <c r="K235" s="788" t="s">
        <v>3448</v>
      </c>
      <c r="L235" s="789">
        <v>229</v>
      </c>
      <c r="M235" s="539" t="s">
        <v>3459</v>
      </c>
      <c r="N235" s="540">
        <v>22</v>
      </c>
      <c r="O235" s="541">
        <v>462</v>
      </c>
    </row>
    <row r="236" spans="1:15" ht="42" x14ac:dyDescent="0.35">
      <c r="A236" s="402" t="str">
        <f t="shared" si="6"/>
        <v>En vrs. 2_ # 232  En vrs. 1_# 230</v>
      </c>
      <c r="C236" s="702">
        <v>232</v>
      </c>
      <c r="D236" s="707" t="s">
        <v>3460</v>
      </c>
      <c r="E236" s="708">
        <v>23</v>
      </c>
      <c r="F236" s="709">
        <v>463</v>
      </c>
      <c r="G236" s="709"/>
      <c r="I236" s="402" t="str">
        <f t="shared" si="7"/>
        <v>Igual</v>
      </c>
      <c r="K236" s="788" t="s">
        <v>3448</v>
      </c>
      <c r="L236" s="789">
        <v>230</v>
      </c>
      <c r="M236" s="539" t="s">
        <v>3460</v>
      </c>
      <c r="N236" s="540">
        <v>23</v>
      </c>
      <c r="O236" s="541">
        <v>463</v>
      </c>
    </row>
    <row r="237" spans="1:15" ht="42" x14ac:dyDescent="0.35">
      <c r="A237" s="402" t="str">
        <f t="shared" si="6"/>
        <v>En vrs. 2_ # 233  En vrs. 1_# 231</v>
      </c>
      <c r="C237" s="702">
        <v>233</v>
      </c>
      <c r="D237" s="707" t="s">
        <v>3461</v>
      </c>
      <c r="E237" s="708">
        <v>24</v>
      </c>
      <c r="F237" s="709">
        <v>464</v>
      </c>
      <c r="G237" s="709"/>
      <c r="I237" s="402" t="str">
        <f t="shared" si="7"/>
        <v>Igual</v>
      </c>
      <c r="K237" s="788" t="s">
        <v>3448</v>
      </c>
      <c r="L237" s="789">
        <v>231</v>
      </c>
      <c r="M237" s="539" t="s">
        <v>3461</v>
      </c>
      <c r="N237" s="540">
        <v>24</v>
      </c>
      <c r="O237" s="541">
        <v>464</v>
      </c>
    </row>
    <row r="238" spans="1:15" ht="42" x14ac:dyDescent="0.35">
      <c r="A238" s="402" t="str">
        <f t="shared" si="6"/>
        <v>En vrs. 2_ # 234  En vrs. 1_# 232</v>
      </c>
      <c r="C238" s="710">
        <v>234</v>
      </c>
      <c r="D238" s="539" t="s">
        <v>3462</v>
      </c>
      <c r="E238" s="540">
        <v>25</v>
      </c>
      <c r="F238" s="541">
        <v>465</v>
      </c>
      <c r="G238" s="709"/>
      <c r="I238" s="807" t="str">
        <f t="shared" si="7"/>
        <v>Diferente</v>
      </c>
      <c r="K238" s="788" t="s">
        <v>3448</v>
      </c>
      <c r="L238" s="789">
        <v>232</v>
      </c>
      <c r="M238" s="539" t="s">
        <v>3463</v>
      </c>
      <c r="N238" s="540">
        <v>25</v>
      </c>
      <c r="O238" s="541">
        <v>465</v>
      </c>
    </row>
    <row r="239" spans="1:15" ht="42" x14ac:dyDescent="0.35">
      <c r="A239" s="402" t="str">
        <f t="shared" si="6"/>
        <v>En vrs. 2_ # 235  En vrs. 1_# 233</v>
      </c>
      <c r="C239" s="710">
        <v>235</v>
      </c>
      <c r="D239" s="539" t="s">
        <v>3464</v>
      </c>
      <c r="E239" s="540">
        <v>26</v>
      </c>
      <c r="F239" s="541">
        <v>466</v>
      </c>
      <c r="G239" s="709"/>
      <c r="I239" s="807" t="str">
        <f t="shared" si="7"/>
        <v>Diferente</v>
      </c>
      <c r="K239" s="788" t="s">
        <v>3448</v>
      </c>
      <c r="L239" s="789">
        <v>233</v>
      </c>
      <c r="M239" s="539" t="s">
        <v>3465</v>
      </c>
      <c r="N239" s="540">
        <v>26</v>
      </c>
      <c r="O239" s="541">
        <v>466</v>
      </c>
    </row>
    <row r="240" spans="1:15" ht="56" x14ac:dyDescent="0.35">
      <c r="A240" s="402" t="str">
        <f t="shared" si="6"/>
        <v>En vrs. 2_ # 236  En vrs. 1_# 234</v>
      </c>
      <c r="C240" s="710">
        <v>236</v>
      </c>
      <c r="D240" s="539" t="s">
        <v>3466</v>
      </c>
      <c r="E240" s="540">
        <v>27</v>
      </c>
      <c r="F240" s="541">
        <v>467</v>
      </c>
      <c r="G240" s="709"/>
      <c r="I240" s="402" t="str">
        <f t="shared" si="7"/>
        <v>Igual</v>
      </c>
      <c r="K240" s="788" t="s">
        <v>3467</v>
      </c>
      <c r="L240" s="789">
        <v>234</v>
      </c>
      <c r="M240" s="539" t="s">
        <v>3466</v>
      </c>
      <c r="N240" s="540">
        <v>27</v>
      </c>
      <c r="O240" s="541">
        <v>467</v>
      </c>
    </row>
    <row r="241" spans="1:15" ht="56" x14ac:dyDescent="0.35">
      <c r="A241" s="402" t="str">
        <f t="shared" si="6"/>
        <v>En vrs. 2_ # 237  En vrs. 1_# 235</v>
      </c>
      <c r="C241" s="710">
        <v>237</v>
      </c>
      <c r="D241" s="539" t="s">
        <v>3468</v>
      </c>
      <c r="E241" s="540">
        <v>28</v>
      </c>
      <c r="F241" s="541">
        <v>468</v>
      </c>
      <c r="G241" s="709"/>
      <c r="I241" s="402" t="str">
        <f t="shared" si="7"/>
        <v>Igual</v>
      </c>
      <c r="K241" s="788" t="s">
        <v>3467</v>
      </c>
      <c r="L241" s="789">
        <v>235</v>
      </c>
      <c r="M241" s="539" t="s">
        <v>3468</v>
      </c>
      <c r="N241" s="540">
        <v>28</v>
      </c>
      <c r="O241" s="541">
        <v>468</v>
      </c>
    </row>
    <row r="242" spans="1:15" ht="56" x14ac:dyDescent="0.35">
      <c r="A242" s="402" t="str">
        <f t="shared" si="6"/>
        <v>En vrs. 2_ # 238  En vrs. 1_# 236</v>
      </c>
      <c r="C242" s="710">
        <v>238</v>
      </c>
      <c r="D242" s="539" t="s">
        <v>3469</v>
      </c>
      <c r="E242" s="540">
        <v>29</v>
      </c>
      <c r="F242" s="541">
        <v>469</v>
      </c>
      <c r="G242" s="709"/>
      <c r="I242" s="402" t="str">
        <f t="shared" si="7"/>
        <v>Igual</v>
      </c>
      <c r="K242" s="788" t="s">
        <v>3467</v>
      </c>
      <c r="L242" s="789">
        <v>236</v>
      </c>
      <c r="M242" s="539" t="s">
        <v>3469</v>
      </c>
      <c r="N242" s="540">
        <v>29</v>
      </c>
      <c r="O242" s="541">
        <v>469</v>
      </c>
    </row>
    <row r="243" spans="1:15" ht="56" x14ac:dyDescent="0.35">
      <c r="A243" s="402" t="str">
        <f t="shared" si="6"/>
        <v>En vrs. 2_ # 239  En vrs. 1_# 237</v>
      </c>
      <c r="C243" s="710">
        <v>239</v>
      </c>
      <c r="D243" s="539" t="s">
        <v>3470</v>
      </c>
      <c r="E243" s="540">
        <v>30</v>
      </c>
      <c r="F243" s="541">
        <v>470</v>
      </c>
      <c r="G243" s="709"/>
      <c r="I243" s="402" t="str">
        <f t="shared" si="7"/>
        <v>Igual</v>
      </c>
      <c r="K243" s="788" t="s">
        <v>3467</v>
      </c>
      <c r="L243" s="789">
        <v>237</v>
      </c>
      <c r="M243" s="539" t="s">
        <v>3470</v>
      </c>
      <c r="N243" s="540">
        <v>30</v>
      </c>
      <c r="O243" s="541">
        <v>470</v>
      </c>
    </row>
    <row r="244" spans="1:15" ht="56" x14ac:dyDescent="0.35">
      <c r="A244" s="402" t="str">
        <f t="shared" si="6"/>
        <v>En vrs. 2_ # 240  En vrs. 1_# 238</v>
      </c>
      <c r="C244" s="710">
        <v>240</v>
      </c>
      <c r="D244" s="539" t="s">
        <v>3471</v>
      </c>
      <c r="E244" s="540">
        <v>31</v>
      </c>
      <c r="F244" s="541">
        <v>471</v>
      </c>
      <c r="G244" s="709"/>
      <c r="I244" s="402" t="str">
        <f t="shared" si="7"/>
        <v>Igual</v>
      </c>
      <c r="K244" s="788" t="s">
        <v>3467</v>
      </c>
      <c r="L244" s="789">
        <v>238</v>
      </c>
      <c r="M244" s="539" t="s">
        <v>3471</v>
      </c>
      <c r="N244" s="540">
        <v>31</v>
      </c>
      <c r="O244" s="541">
        <v>471</v>
      </c>
    </row>
    <row r="245" spans="1:15" ht="56" x14ac:dyDescent="0.35">
      <c r="A245" s="402" t="str">
        <f t="shared" si="6"/>
        <v>En vrs. 2_ # 241  En vrs. 1_# 239</v>
      </c>
      <c r="C245" s="710">
        <v>241</v>
      </c>
      <c r="D245" s="539" t="s">
        <v>3472</v>
      </c>
      <c r="E245" s="540">
        <v>32</v>
      </c>
      <c r="F245" s="541">
        <v>472</v>
      </c>
      <c r="G245" s="709"/>
      <c r="I245" s="402" t="str">
        <f t="shared" si="7"/>
        <v>Igual</v>
      </c>
      <c r="K245" s="788" t="s">
        <v>3467</v>
      </c>
      <c r="L245" s="789">
        <v>239</v>
      </c>
      <c r="M245" s="539" t="s">
        <v>3472</v>
      </c>
      <c r="N245" s="540">
        <v>32</v>
      </c>
      <c r="O245" s="541">
        <v>472</v>
      </c>
    </row>
    <row r="246" spans="1:15" ht="56" x14ac:dyDescent="0.35">
      <c r="A246" s="402" t="str">
        <f t="shared" si="6"/>
        <v>En vrs. 2_ # 242  En vrs. 1_# 240</v>
      </c>
      <c r="C246" s="710">
        <v>242</v>
      </c>
      <c r="D246" s="539" t="s">
        <v>3473</v>
      </c>
      <c r="E246" s="540">
        <v>33</v>
      </c>
      <c r="F246" s="541">
        <v>473</v>
      </c>
      <c r="G246" s="709"/>
      <c r="I246" s="402" t="str">
        <f t="shared" si="7"/>
        <v>Igual</v>
      </c>
      <c r="K246" s="788" t="s">
        <v>3467</v>
      </c>
      <c r="L246" s="789">
        <v>240</v>
      </c>
      <c r="M246" s="539" t="s">
        <v>3473</v>
      </c>
      <c r="N246" s="540">
        <v>33</v>
      </c>
      <c r="O246" s="541">
        <v>473</v>
      </c>
    </row>
    <row r="247" spans="1:15" ht="56" x14ac:dyDescent="0.35">
      <c r="A247" s="402" t="str">
        <f t="shared" si="6"/>
        <v>En vrs. 2_ # 243  En vrs. 1_# 241</v>
      </c>
      <c r="C247" s="710">
        <v>243</v>
      </c>
      <c r="D247" s="539" t="s">
        <v>3474</v>
      </c>
      <c r="E247" s="540">
        <v>34</v>
      </c>
      <c r="F247" s="541">
        <v>474</v>
      </c>
      <c r="G247" s="709"/>
      <c r="I247" s="402" t="str">
        <f t="shared" si="7"/>
        <v>Igual</v>
      </c>
      <c r="K247" s="788" t="s">
        <v>3467</v>
      </c>
      <c r="L247" s="789">
        <v>241</v>
      </c>
      <c r="M247" s="539" t="s">
        <v>3474</v>
      </c>
      <c r="N247" s="540">
        <v>34</v>
      </c>
      <c r="O247" s="541">
        <v>474</v>
      </c>
    </row>
    <row r="248" spans="1:15" ht="56" x14ac:dyDescent="0.35">
      <c r="A248" s="402" t="str">
        <f t="shared" si="6"/>
        <v>En vrs. 2_ # 244  En vrs. 1_# 242</v>
      </c>
      <c r="C248" s="710">
        <v>244</v>
      </c>
      <c r="D248" s="539" t="s">
        <v>3475</v>
      </c>
      <c r="E248" s="540">
        <v>35</v>
      </c>
      <c r="F248" s="541">
        <v>475</v>
      </c>
      <c r="G248" s="709"/>
      <c r="I248" s="402" t="str">
        <f t="shared" si="7"/>
        <v>Igual</v>
      </c>
      <c r="K248" s="788" t="s">
        <v>3467</v>
      </c>
      <c r="L248" s="789">
        <v>242</v>
      </c>
      <c r="M248" s="539" t="s">
        <v>3475</v>
      </c>
      <c r="N248" s="540">
        <v>35</v>
      </c>
      <c r="O248" s="541">
        <v>475</v>
      </c>
    </row>
    <row r="249" spans="1:15" ht="56" x14ac:dyDescent="0.35">
      <c r="A249" s="402" t="str">
        <f t="shared" si="6"/>
        <v>En vrs. 2_ # 245  En vrs. 1_# 243</v>
      </c>
      <c r="C249" s="710">
        <v>245</v>
      </c>
      <c r="D249" s="539" t="s">
        <v>3476</v>
      </c>
      <c r="E249" s="540">
        <v>36</v>
      </c>
      <c r="F249" s="541">
        <v>476</v>
      </c>
      <c r="G249" s="709"/>
      <c r="I249" s="402" t="str">
        <f t="shared" si="7"/>
        <v>Igual</v>
      </c>
      <c r="K249" s="788" t="s">
        <v>3467</v>
      </c>
      <c r="L249" s="789">
        <v>243</v>
      </c>
      <c r="M249" s="539" t="s">
        <v>3476</v>
      </c>
      <c r="N249" s="540">
        <v>36</v>
      </c>
      <c r="O249" s="541">
        <v>476</v>
      </c>
    </row>
    <row r="250" spans="1:15" ht="56" x14ac:dyDescent="0.35">
      <c r="A250" s="402" t="str">
        <f t="shared" si="6"/>
        <v>En vrs. 2_ # 246  En vrs. 1_# 244</v>
      </c>
      <c r="C250" s="710">
        <v>246</v>
      </c>
      <c r="D250" s="539" t="s">
        <v>3477</v>
      </c>
      <c r="E250" s="540">
        <v>37</v>
      </c>
      <c r="F250" s="541">
        <v>477</v>
      </c>
      <c r="G250" s="709"/>
      <c r="I250" s="402" t="str">
        <f t="shared" si="7"/>
        <v>Igual</v>
      </c>
      <c r="K250" s="788" t="s">
        <v>3467</v>
      </c>
      <c r="L250" s="789">
        <v>244</v>
      </c>
      <c r="M250" s="539" t="s">
        <v>3477</v>
      </c>
      <c r="N250" s="540">
        <v>37</v>
      </c>
      <c r="O250" s="541">
        <v>477</v>
      </c>
    </row>
    <row r="251" spans="1:15" ht="56" x14ac:dyDescent="0.35">
      <c r="A251" s="402" t="str">
        <f t="shared" si="6"/>
        <v>En vrs. 2_ # 247  En vrs. 1_# 245</v>
      </c>
      <c r="C251" s="710">
        <v>247</v>
      </c>
      <c r="D251" s="539" t="s">
        <v>3478</v>
      </c>
      <c r="E251" s="540">
        <v>38</v>
      </c>
      <c r="F251" s="541">
        <v>478</v>
      </c>
      <c r="G251" s="709"/>
      <c r="I251" s="402" t="str">
        <f t="shared" si="7"/>
        <v>Igual</v>
      </c>
      <c r="K251" s="788" t="s">
        <v>3467</v>
      </c>
      <c r="L251" s="789">
        <v>245</v>
      </c>
      <c r="M251" s="539" t="s">
        <v>3478</v>
      </c>
      <c r="N251" s="540">
        <v>38</v>
      </c>
      <c r="O251" s="541">
        <v>478</v>
      </c>
    </row>
    <row r="252" spans="1:15" ht="56" x14ac:dyDescent="0.35">
      <c r="A252" s="402" t="str">
        <f t="shared" si="6"/>
        <v>En vrs. 2_ # 248  En vrs. 1_# 246</v>
      </c>
      <c r="C252" s="710">
        <v>248</v>
      </c>
      <c r="D252" s="539" t="s">
        <v>3479</v>
      </c>
      <c r="E252" s="540">
        <v>39</v>
      </c>
      <c r="F252" s="541">
        <v>479</v>
      </c>
      <c r="G252" s="709"/>
      <c r="I252" s="402" t="str">
        <f t="shared" si="7"/>
        <v>Igual</v>
      </c>
      <c r="K252" s="788" t="s">
        <v>3467</v>
      </c>
      <c r="L252" s="789">
        <v>246</v>
      </c>
      <c r="M252" s="539" t="s">
        <v>3479</v>
      </c>
      <c r="N252" s="540">
        <v>39</v>
      </c>
      <c r="O252" s="541">
        <v>479</v>
      </c>
    </row>
    <row r="253" spans="1:15" ht="56" x14ac:dyDescent="0.35">
      <c r="A253" s="402" t="str">
        <f t="shared" si="6"/>
        <v>En vrs. 2_ # 249  En vrs. 1_# 247</v>
      </c>
      <c r="C253" s="710">
        <v>249</v>
      </c>
      <c r="D253" s="539" t="s">
        <v>3480</v>
      </c>
      <c r="E253" s="540">
        <v>40</v>
      </c>
      <c r="F253" s="541">
        <v>480</v>
      </c>
      <c r="G253" s="709"/>
      <c r="I253" s="402" t="str">
        <f t="shared" si="7"/>
        <v>Igual</v>
      </c>
      <c r="K253" s="788" t="s">
        <v>3467</v>
      </c>
      <c r="L253" s="789">
        <v>247</v>
      </c>
      <c r="M253" s="539" t="s">
        <v>3480</v>
      </c>
      <c r="N253" s="540">
        <v>40</v>
      </c>
      <c r="O253" s="541">
        <v>480</v>
      </c>
    </row>
    <row r="254" spans="1:15" ht="56" x14ac:dyDescent="0.35">
      <c r="A254" s="402" t="str">
        <f t="shared" si="6"/>
        <v>En vrs. 2_ # 250  En vrs. 1_# 248</v>
      </c>
      <c r="C254" s="710">
        <v>250</v>
      </c>
      <c r="D254" s="539" t="s">
        <v>3481</v>
      </c>
      <c r="E254" s="540">
        <v>41</v>
      </c>
      <c r="F254" s="541">
        <v>481</v>
      </c>
      <c r="G254" s="709"/>
      <c r="I254" s="402" t="str">
        <f t="shared" si="7"/>
        <v>Igual</v>
      </c>
      <c r="K254" s="788" t="s">
        <v>3467</v>
      </c>
      <c r="L254" s="789">
        <v>248</v>
      </c>
      <c r="M254" s="539" t="s">
        <v>3481</v>
      </c>
      <c r="N254" s="540">
        <v>41</v>
      </c>
      <c r="O254" s="541">
        <v>481</v>
      </c>
    </row>
    <row r="255" spans="1:15" ht="56" x14ac:dyDescent="0.35">
      <c r="A255" s="402" t="str">
        <f t="shared" si="6"/>
        <v>En vrs. 2_ # 251  En vrs. 1_# 249</v>
      </c>
      <c r="C255" s="710">
        <v>251</v>
      </c>
      <c r="D255" s="539" t="s">
        <v>3482</v>
      </c>
      <c r="E255" s="540">
        <v>42</v>
      </c>
      <c r="F255" s="541">
        <v>482</v>
      </c>
      <c r="G255" s="709"/>
      <c r="I255" s="402" t="str">
        <f t="shared" si="7"/>
        <v>Igual</v>
      </c>
      <c r="K255" s="788" t="s">
        <v>3467</v>
      </c>
      <c r="L255" s="789">
        <v>249</v>
      </c>
      <c r="M255" s="539" t="s">
        <v>3482</v>
      </c>
      <c r="N255" s="540">
        <v>42</v>
      </c>
      <c r="O255" s="541">
        <v>482</v>
      </c>
    </row>
    <row r="256" spans="1:15" ht="56" x14ac:dyDescent="0.35">
      <c r="A256" s="402" t="str">
        <f t="shared" si="6"/>
        <v>En vrs. 2_ # 252  En vrs. 1_# 250</v>
      </c>
      <c r="C256" s="710">
        <v>252</v>
      </c>
      <c r="D256" s="539" t="s">
        <v>3483</v>
      </c>
      <c r="E256" s="540">
        <v>43</v>
      </c>
      <c r="F256" s="541">
        <v>483</v>
      </c>
      <c r="G256" s="709"/>
      <c r="I256" s="402" t="str">
        <f t="shared" si="7"/>
        <v>Igual</v>
      </c>
      <c r="K256" s="788" t="s">
        <v>3467</v>
      </c>
      <c r="L256" s="789">
        <v>250</v>
      </c>
      <c r="M256" s="539" t="s">
        <v>3483</v>
      </c>
      <c r="N256" s="540">
        <v>43</v>
      </c>
      <c r="O256" s="541">
        <v>483</v>
      </c>
    </row>
    <row r="257" spans="1:15" ht="56" x14ac:dyDescent="0.35">
      <c r="A257" s="402" t="str">
        <f t="shared" si="6"/>
        <v>En vrs. 2_ # 253  En vrs. 1_# 251</v>
      </c>
      <c r="C257" s="710">
        <v>253</v>
      </c>
      <c r="D257" s="539" t="s">
        <v>3484</v>
      </c>
      <c r="E257" s="540">
        <v>44</v>
      </c>
      <c r="F257" s="541">
        <v>484</v>
      </c>
      <c r="G257" s="709"/>
      <c r="I257" s="402" t="str">
        <f t="shared" si="7"/>
        <v>Igual</v>
      </c>
      <c r="K257" s="788" t="s">
        <v>3467</v>
      </c>
      <c r="L257" s="789">
        <v>251</v>
      </c>
      <c r="M257" s="539" t="s">
        <v>3484</v>
      </c>
      <c r="N257" s="540">
        <v>44</v>
      </c>
      <c r="O257" s="541">
        <v>484</v>
      </c>
    </row>
    <row r="258" spans="1:15" ht="56" x14ac:dyDescent="0.35">
      <c r="A258" s="402" t="str">
        <f t="shared" si="6"/>
        <v>En vrs. 2_ # 254  En vrs. 1_# 252</v>
      </c>
      <c r="C258" s="710">
        <v>254</v>
      </c>
      <c r="D258" s="539" t="s">
        <v>3485</v>
      </c>
      <c r="E258" s="540">
        <v>45</v>
      </c>
      <c r="F258" s="541">
        <v>485</v>
      </c>
      <c r="G258" s="709"/>
      <c r="I258" s="402" t="str">
        <f t="shared" si="7"/>
        <v>Igual</v>
      </c>
      <c r="K258" s="788" t="s">
        <v>3467</v>
      </c>
      <c r="L258" s="789">
        <v>252</v>
      </c>
      <c r="M258" s="539" t="s">
        <v>3485</v>
      </c>
      <c r="N258" s="540">
        <v>45</v>
      </c>
      <c r="O258" s="541">
        <v>485</v>
      </c>
    </row>
    <row r="259" spans="1:15" ht="56" x14ac:dyDescent="0.35">
      <c r="A259" s="402" t="str">
        <f t="shared" si="6"/>
        <v>En vrs. 2_ # 255  En vrs. 1_# 253</v>
      </c>
      <c r="C259" s="710">
        <v>255</v>
      </c>
      <c r="D259" s="539" t="s">
        <v>3486</v>
      </c>
      <c r="E259" s="540">
        <v>46</v>
      </c>
      <c r="F259" s="541">
        <v>486</v>
      </c>
      <c r="G259" s="709"/>
      <c r="I259" s="402" t="str">
        <f t="shared" si="7"/>
        <v>Igual</v>
      </c>
      <c r="K259" s="788" t="s">
        <v>3467</v>
      </c>
      <c r="L259" s="789">
        <v>253</v>
      </c>
      <c r="M259" s="539" t="s">
        <v>3486</v>
      </c>
      <c r="N259" s="540">
        <v>46</v>
      </c>
      <c r="O259" s="541">
        <v>486</v>
      </c>
    </row>
    <row r="260" spans="1:15" ht="56" x14ac:dyDescent="0.35">
      <c r="A260" s="402" t="str">
        <f t="shared" si="6"/>
        <v>En vrs. 2_ # 256  En vrs. 1_# 254</v>
      </c>
      <c r="C260" s="710">
        <v>256</v>
      </c>
      <c r="D260" s="539" t="s">
        <v>3487</v>
      </c>
      <c r="E260" s="540">
        <v>47</v>
      </c>
      <c r="F260" s="541">
        <v>487</v>
      </c>
      <c r="G260" s="709"/>
      <c r="I260" s="402" t="str">
        <f t="shared" si="7"/>
        <v>Igual</v>
      </c>
      <c r="K260" s="788" t="s">
        <v>3467</v>
      </c>
      <c r="L260" s="789">
        <v>254</v>
      </c>
      <c r="M260" s="539" t="s">
        <v>3487</v>
      </c>
      <c r="N260" s="540">
        <v>47</v>
      </c>
      <c r="O260" s="541">
        <v>487</v>
      </c>
    </row>
    <row r="261" spans="1:15" ht="56" x14ac:dyDescent="0.35">
      <c r="A261" s="402" t="str">
        <f t="shared" si="6"/>
        <v>En vrs. 2_ # 257  En vrs. 1_# 255</v>
      </c>
      <c r="C261" s="710">
        <v>257</v>
      </c>
      <c r="D261" s="539" t="s">
        <v>3488</v>
      </c>
      <c r="E261" s="540">
        <v>48</v>
      </c>
      <c r="F261" s="541">
        <v>488</v>
      </c>
      <c r="G261" s="709"/>
      <c r="I261" s="402" t="str">
        <f t="shared" si="7"/>
        <v>Igual</v>
      </c>
      <c r="K261" s="788" t="s">
        <v>3467</v>
      </c>
      <c r="L261" s="789">
        <v>255</v>
      </c>
      <c r="M261" s="539" t="s">
        <v>3488</v>
      </c>
      <c r="N261" s="540">
        <v>48</v>
      </c>
      <c r="O261" s="541">
        <v>488</v>
      </c>
    </row>
    <row r="262" spans="1:15" ht="56" x14ac:dyDescent="0.35">
      <c r="A262" s="402" t="str">
        <f t="shared" ref="A262:A325" si="8">CONCATENATE( "En vrs. 2","_ # ",C262,"  En vrs. 1","_# ",L262)</f>
        <v>En vrs. 2_ # 258  En vrs. 1_# 256</v>
      </c>
      <c r="C262" s="710">
        <v>258</v>
      </c>
      <c r="D262" s="539" t="s">
        <v>3489</v>
      </c>
      <c r="E262" s="540">
        <v>49</v>
      </c>
      <c r="F262" s="541">
        <v>489</v>
      </c>
      <c r="G262" s="709"/>
      <c r="I262" s="402" t="str">
        <f t="shared" ref="I262:I325" si="9">IF(D262=M262,"Igual","Diferente")</f>
        <v>Igual</v>
      </c>
      <c r="K262" s="788" t="s">
        <v>3467</v>
      </c>
      <c r="L262" s="789">
        <v>256</v>
      </c>
      <c r="M262" s="539" t="s">
        <v>3489</v>
      </c>
      <c r="N262" s="540">
        <v>49</v>
      </c>
      <c r="O262" s="541">
        <v>489</v>
      </c>
    </row>
    <row r="263" spans="1:15" ht="56" x14ac:dyDescent="0.35">
      <c r="A263" s="402" t="str">
        <f t="shared" si="8"/>
        <v>En vrs. 2_ # 259  En vrs. 1_# 257</v>
      </c>
      <c r="C263" s="710">
        <v>259</v>
      </c>
      <c r="D263" s="539" t="s">
        <v>3490</v>
      </c>
      <c r="E263" s="540">
        <v>50</v>
      </c>
      <c r="F263" s="541">
        <v>490</v>
      </c>
      <c r="G263" s="709"/>
      <c r="I263" s="402" t="str">
        <f t="shared" si="9"/>
        <v>Igual</v>
      </c>
      <c r="K263" s="788" t="s">
        <v>3467</v>
      </c>
      <c r="L263" s="789">
        <v>257</v>
      </c>
      <c r="M263" s="539" t="s">
        <v>3490</v>
      </c>
      <c r="N263" s="540">
        <v>50</v>
      </c>
      <c r="O263" s="541">
        <v>490</v>
      </c>
    </row>
    <row r="264" spans="1:15" ht="56" x14ac:dyDescent="0.35">
      <c r="A264" s="402" t="str">
        <f t="shared" si="8"/>
        <v>En vrs. 2_ # 260  En vrs. 1_# 258</v>
      </c>
      <c r="C264" s="710">
        <v>260</v>
      </c>
      <c r="D264" s="539" t="s">
        <v>3491</v>
      </c>
      <c r="E264" s="540">
        <v>51</v>
      </c>
      <c r="F264" s="541">
        <v>491</v>
      </c>
      <c r="G264" s="709"/>
      <c r="I264" s="402" t="str">
        <f t="shared" si="9"/>
        <v>Igual</v>
      </c>
      <c r="K264" s="788" t="s">
        <v>3467</v>
      </c>
      <c r="L264" s="789">
        <v>258</v>
      </c>
      <c r="M264" s="539" t="s">
        <v>3491</v>
      </c>
      <c r="N264" s="540">
        <v>51</v>
      </c>
      <c r="O264" s="541">
        <v>491</v>
      </c>
    </row>
    <row r="265" spans="1:15" ht="56" x14ac:dyDescent="0.35">
      <c r="A265" s="402" t="str">
        <f t="shared" si="8"/>
        <v>En vrs. 2_ # 261  En vrs. 1_# 259</v>
      </c>
      <c r="C265" s="710">
        <v>261</v>
      </c>
      <c r="D265" s="539" t="s">
        <v>3492</v>
      </c>
      <c r="E265" s="540">
        <v>52</v>
      </c>
      <c r="F265" s="541">
        <v>492</v>
      </c>
      <c r="G265" s="709"/>
      <c r="I265" s="402" t="str">
        <f t="shared" si="9"/>
        <v>Igual</v>
      </c>
      <c r="K265" s="788" t="s">
        <v>3467</v>
      </c>
      <c r="L265" s="789">
        <v>259</v>
      </c>
      <c r="M265" s="539" t="s">
        <v>3492</v>
      </c>
      <c r="N265" s="540">
        <v>52</v>
      </c>
      <c r="O265" s="541">
        <v>492</v>
      </c>
    </row>
    <row r="266" spans="1:15" ht="56" x14ac:dyDescent="0.35">
      <c r="A266" s="402" t="str">
        <f t="shared" si="8"/>
        <v>En vrs. 2_ # 262  En vrs. 1_# 260</v>
      </c>
      <c r="C266" s="710">
        <v>262</v>
      </c>
      <c r="D266" s="539" t="s">
        <v>3493</v>
      </c>
      <c r="E266" s="540">
        <v>53</v>
      </c>
      <c r="F266" s="541">
        <v>493</v>
      </c>
      <c r="G266" s="709"/>
      <c r="I266" s="402" t="str">
        <f t="shared" si="9"/>
        <v>Igual</v>
      </c>
      <c r="K266" s="788" t="s">
        <v>3467</v>
      </c>
      <c r="L266" s="789">
        <v>260</v>
      </c>
      <c r="M266" s="539" t="s">
        <v>3493</v>
      </c>
      <c r="N266" s="540">
        <v>53</v>
      </c>
      <c r="O266" s="541">
        <v>493</v>
      </c>
    </row>
    <row r="267" spans="1:15" ht="56" x14ac:dyDescent="0.35">
      <c r="A267" s="402" t="str">
        <f t="shared" si="8"/>
        <v>En vrs. 2_ # 263  En vrs. 1_# 261</v>
      </c>
      <c r="C267" s="710">
        <v>263</v>
      </c>
      <c r="D267" s="539" t="s">
        <v>3494</v>
      </c>
      <c r="E267" s="540">
        <v>54</v>
      </c>
      <c r="F267" s="541">
        <v>494</v>
      </c>
      <c r="G267" s="709"/>
      <c r="I267" s="402" t="str">
        <f t="shared" si="9"/>
        <v>Igual</v>
      </c>
      <c r="K267" s="788" t="s">
        <v>3467</v>
      </c>
      <c r="L267" s="789">
        <v>261</v>
      </c>
      <c r="M267" s="539" t="s">
        <v>3494</v>
      </c>
      <c r="N267" s="540">
        <v>54</v>
      </c>
      <c r="O267" s="541">
        <v>494</v>
      </c>
    </row>
    <row r="268" spans="1:15" ht="56" x14ac:dyDescent="0.35">
      <c r="A268" s="402" t="str">
        <f t="shared" si="8"/>
        <v>En vrs. 2_ # 264  En vrs. 1_# 262</v>
      </c>
      <c r="C268" s="710">
        <v>264</v>
      </c>
      <c r="D268" s="539" t="s">
        <v>3495</v>
      </c>
      <c r="E268" s="540">
        <v>55</v>
      </c>
      <c r="F268" s="541">
        <v>495</v>
      </c>
      <c r="G268" s="709"/>
      <c r="I268" s="402" t="str">
        <f t="shared" si="9"/>
        <v>Igual</v>
      </c>
      <c r="K268" s="788" t="s">
        <v>3467</v>
      </c>
      <c r="L268" s="789">
        <v>262</v>
      </c>
      <c r="M268" s="539" t="s">
        <v>3495</v>
      </c>
      <c r="N268" s="540">
        <v>55</v>
      </c>
      <c r="O268" s="541">
        <v>495</v>
      </c>
    </row>
    <row r="269" spans="1:15" ht="56" x14ac:dyDescent="0.35">
      <c r="A269" s="402" t="str">
        <f t="shared" si="8"/>
        <v>En vrs. 2_ # 265  En vrs. 1_# 263</v>
      </c>
      <c r="C269" s="710">
        <v>265</v>
      </c>
      <c r="D269" s="539" t="s">
        <v>3496</v>
      </c>
      <c r="E269" s="540">
        <v>56</v>
      </c>
      <c r="F269" s="541">
        <v>496</v>
      </c>
      <c r="G269" s="709"/>
      <c r="I269" s="402" t="str">
        <f t="shared" si="9"/>
        <v>Igual</v>
      </c>
      <c r="K269" s="788" t="s">
        <v>3467</v>
      </c>
      <c r="L269" s="789">
        <v>263</v>
      </c>
      <c r="M269" s="539" t="s">
        <v>3496</v>
      </c>
      <c r="N269" s="540">
        <v>56</v>
      </c>
      <c r="O269" s="541">
        <v>496</v>
      </c>
    </row>
    <row r="270" spans="1:15" ht="56" x14ac:dyDescent="0.35">
      <c r="A270" s="402" t="str">
        <f t="shared" si="8"/>
        <v>En vrs. 2_ # 266  En vrs. 1_# 264</v>
      </c>
      <c r="C270" s="710">
        <v>266</v>
      </c>
      <c r="D270" s="539" t="s">
        <v>3497</v>
      </c>
      <c r="E270" s="540">
        <v>57</v>
      </c>
      <c r="F270" s="541">
        <v>497</v>
      </c>
      <c r="G270" s="709"/>
      <c r="I270" s="402" t="str">
        <f t="shared" si="9"/>
        <v>Igual</v>
      </c>
      <c r="K270" s="788" t="s">
        <v>3467</v>
      </c>
      <c r="L270" s="789">
        <v>264</v>
      </c>
      <c r="M270" s="539" t="s">
        <v>3497</v>
      </c>
      <c r="N270" s="540">
        <v>57</v>
      </c>
      <c r="O270" s="541">
        <v>497</v>
      </c>
    </row>
    <row r="271" spans="1:15" ht="56" x14ac:dyDescent="0.35">
      <c r="A271" s="402" t="str">
        <f t="shared" si="8"/>
        <v>En vrs. 2_ # 267  En vrs. 1_# 265</v>
      </c>
      <c r="C271" s="710">
        <v>267</v>
      </c>
      <c r="D271" s="539" t="s">
        <v>3498</v>
      </c>
      <c r="E271" s="540">
        <v>58</v>
      </c>
      <c r="F271" s="541">
        <v>498</v>
      </c>
      <c r="G271" s="709"/>
      <c r="I271" s="402" t="str">
        <f t="shared" si="9"/>
        <v>Igual</v>
      </c>
      <c r="K271" s="788" t="s">
        <v>3467</v>
      </c>
      <c r="L271" s="789">
        <v>265</v>
      </c>
      <c r="M271" s="539" t="s">
        <v>3498</v>
      </c>
      <c r="N271" s="540">
        <v>58</v>
      </c>
      <c r="O271" s="541">
        <v>498</v>
      </c>
    </row>
    <row r="272" spans="1:15" ht="56" x14ac:dyDescent="0.35">
      <c r="A272" s="402" t="str">
        <f t="shared" si="8"/>
        <v>En vrs. 2_ # 268  En vrs. 1_# 266</v>
      </c>
      <c r="C272" s="710">
        <v>268</v>
      </c>
      <c r="D272" s="539" t="s">
        <v>3499</v>
      </c>
      <c r="E272" s="540">
        <v>59</v>
      </c>
      <c r="F272" s="541">
        <v>499</v>
      </c>
      <c r="G272" s="709"/>
      <c r="I272" s="402" t="str">
        <f t="shared" si="9"/>
        <v>Igual</v>
      </c>
      <c r="K272" s="788" t="s">
        <v>3467</v>
      </c>
      <c r="L272" s="789">
        <v>266</v>
      </c>
      <c r="M272" s="539" t="s">
        <v>3499</v>
      </c>
      <c r="N272" s="540">
        <v>59</v>
      </c>
      <c r="O272" s="541">
        <v>499</v>
      </c>
    </row>
    <row r="273" spans="1:15" ht="56" x14ac:dyDescent="0.35">
      <c r="A273" s="402" t="str">
        <f t="shared" si="8"/>
        <v>En vrs. 2_ # 269  En vrs. 1_# 267</v>
      </c>
      <c r="C273" s="710">
        <v>269</v>
      </c>
      <c r="D273" s="539" t="s">
        <v>3500</v>
      </c>
      <c r="E273" s="540">
        <v>60</v>
      </c>
      <c r="F273" s="541">
        <v>500</v>
      </c>
      <c r="G273" s="709"/>
      <c r="I273" s="402" t="str">
        <f t="shared" si="9"/>
        <v>Igual</v>
      </c>
      <c r="K273" s="788" t="s">
        <v>3467</v>
      </c>
      <c r="L273" s="789">
        <v>267</v>
      </c>
      <c r="M273" s="539" t="s">
        <v>3500</v>
      </c>
      <c r="N273" s="540">
        <v>60</v>
      </c>
      <c r="O273" s="541">
        <v>500</v>
      </c>
    </row>
    <row r="274" spans="1:15" ht="56" x14ac:dyDescent="0.35">
      <c r="A274" s="402" t="str">
        <f t="shared" si="8"/>
        <v>En vrs. 2_ # 270  En vrs. 1_# 268</v>
      </c>
      <c r="C274" s="710">
        <v>270</v>
      </c>
      <c r="D274" s="539" t="s">
        <v>3501</v>
      </c>
      <c r="E274" s="540">
        <v>61</v>
      </c>
      <c r="F274" s="541">
        <v>501</v>
      </c>
      <c r="G274" s="709"/>
      <c r="I274" s="402" t="str">
        <f t="shared" si="9"/>
        <v>Igual</v>
      </c>
      <c r="K274" s="788" t="s">
        <v>3467</v>
      </c>
      <c r="L274" s="789">
        <v>268</v>
      </c>
      <c r="M274" s="539" t="s">
        <v>3501</v>
      </c>
      <c r="N274" s="540">
        <v>61</v>
      </c>
      <c r="O274" s="541">
        <v>501</v>
      </c>
    </row>
    <row r="275" spans="1:15" ht="56" x14ac:dyDescent="0.35">
      <c r="A275" s="402" t="str">
        <f t="shared" si="8"/>
        <v>En vrs. 2_ # 271  En vrs. 1_# 269</v>
      </c>
      <c r="C275" s="710">
        <v>271</v>
      </c>
      <c r="D275" s="539" t="s">
        <v>3502</v>
      </c>
      <c r="E275" s="540">
        <v>62</v>
      </c>
      <c r="F275" s="541">
        <v>502</v>
      </c>
      <c r="G275" s="709"/>
      <c r="I275" s="402" t="str">
        <f t="shared" si="9"/>
        <v>Igual</v>
      </c>
      <c r="K275" s="788" t="s">
        <v>3467</v>
      </c>
      <c r="L275" s="789">
        <v>269</v>
      </c>
      <c r="M275" s="539" t="s">
        <v>3502</v>
      </c>
      <c r="N275" s="540">
        <v>62</v>
      </c>
      <c r="O275" s="541">
        <v>502</v>
      </c>
    </row>
    <row r="276" spans="1:15" ht="56" x14ac:dyDescent="0.35">
      <c r="A276" s="402" t="str">
        <f t="shared" si="8"/>
        <v>En vrs. 2_ # 272  En vrs. 1_# 270</v>
      </c>
      <c r="C276" s="710">
        <v>272</v>
      </c>
      <c r="D276" s="539" t="s">
        <v>3503</v>
      </c>
      <c r="E276" s="540">
        <v>63</v>
      </c>
      <c r="F276" s="541">
        <v>503</v>
      </c>
      <c r="G276" s="709"/>
      <c r="I276" s="402" t="str">
        <f t="shared" si="9"/>
        <v>Igual</v>
      </c>
      <c r="K276" s="788" t="s">
        <v>3467</v>
      </c>
      <c r="L276" s="789">
        <v>270</v>
      </c>
      <c r="M276" s="539" t="s">
        <v>3503</v>
      </c>
      <c r="N276" s="540">
        <v>63</v>
      </c>
      <c r="O276" s="541">
        <v>503</v>
      </c>
    </row>
    <row r="277" spans="1:15" ht="56" x14ac:dyDescent="0.35">
      <c r="A277" s="402" t="str">
        <f t="shared" si="8"/>
        <v>En vrs. 2_ # 273  En vrs. 1_# 271</v>
      </c>
      <c r="C277" s="710">
        <v>273</v>
      </c>
      <c r="D277" s="539" t="s">
        <v>3504</v>
      </c>
      <c r="E277" s="540">
        <v>64</v>
      </c>
      <c r="F277" s="541">
        <v>504</v>
      </c>
      <c r="G277" s="709"/>
      <c r="I277" s="402" t="str">
        <f t="shared" si="9"/>
        <v>Igual</v>
      </c>
      <c r="K277" s="788" t="s">
        <v>3467</v>
      </c>
      <c r="L277" s="789">
        <v>271</v>
      </c>
      <c r="M277" s="539" t="s">
        <v>3504</v>
      </c>
      <c r="N277" s="540">
        <v>64</v>
      </c>
      <c r="O277" s="541">
        <v>504</v>
      </c>
    </row>
    <row r="278" spans="1:15" ht="56" x14ac:dyDescent="0.35">
      <c r="A278" s="402" t="str">
        <f t="shared" si="8"/>
        <v>En vrs. 2_ # 274  En vrs. 1_# 272</v>
      </c>
      <c r="C278" s="710">
        <v>274</v>
      </c>
      <c r="D278" s="539" t="s">
        <v>3505</v>
      </c>
      <c r="E278" s="540">
        <v>65</v>
      </c>
      <c r="F278" s="541">
        <v>505</v>
      </c>
      <c r="G278" s="709"/>
      <c r="I278" s="402" t="str">
        <f t="shared" si="9"/>
        <v>Igual</v>
      </c>
      <c r="K278" s="788" t="s">
        <v>3467</v>
      </c>
      <c r="L278" s="789">
        <v>272</v>
      </c>
      <c r="M278" s="539" t="s">
        <v>3505</v>
      </c>
      <c r="N278" s="540">
        <v>65</v>
      </c>
      <c r="O278" s="541">
        <v>505</v>
      </c>
    </row>
    <row r="279" spans="1:15" ht="56" x14ac:dyDescent="0.35">
      <c r="A279" s="402" t="str">
        <f t="shared" si="8"/>
        <v>En vrs. 2_ # 275  En vrs. 1_# 273</v>
      </c>
      <c r="C279" s="710">
        <v>275</v>
      </c>
      <c r="D279" s="539" t="s">
        <v>3506</v>
      </c>
      <c r="E279" s="540">
        <v>66</v>
      </c>
      <c r="F279" s="541">
        <v>506</v>
      </c>
      <c r="G279" s="709"/>
      <c r="I279" s="402" t="str">
        <f t="shared" si="9"/>
        <v>Igual</v>
      </c>
      <c r="K279" s="788" t="s">
        <v>3467</v>
      </c>
      <c r="L279" s="789">
        <v>273</v>
      </c>
      <c r="M279" s="539" t="s">
        <v>3506</v>
      </c>
      <c r="N279" s="540">
        <v>66</v>
      </c>
      <c r="O279" s="541">
        <v>506</v>
      </c>
    </row>
    <row r="280" spans="1:15" ht="56" x14ac:dyDescent="0.35">
      <c r="A280" s="402" t="str">
        <f t="shared" si="8"/>
        <v>En vrs. 2_ # 276  En vrs. 1_# 274</v>
      </c>
      <c r="C280" s="710">
        <v>276</v>
      </c>
      <c r="D280" s="539" t="s">
        <v>3507</v>
      </c>
      <c r="E280" s="540">
        <v>67</v>
      </c>
      <c r="F280" s="541">
        <v>507</v>
      </c>
      <c r="G280" s="709"/>
      <c r="I280" s="402" t="str">
        <f t="shared" si="9"/>
        <v>Igual</v>
      </c>
      <c r="K280" s="788" t="s">
        <v>3467</v>
      </c>
      <c r="L280" s="789">
        <v>274</v>
      </c>
      <c r="M280" s="539" t="s">
        <v>3507</v>
      </c>
      <c r="N280" s="540">
        <v>67</v>
      </c>
      <c r="O280" s="541">
        <v>507</v>
      </c>
    </row>
    <row r="281" spans="1:15" ht="56" x14ac:dyDescent="0.35">
      <c r="A281" s="402" t="str">
        <f t="shared" si="8"/>
        <v>En vrs. 2_ # 277  En vrs. 1_# 275</v>
      </c>
      <c r="C281" s="710">
        <v>277</v>
      </c>
      <c r="D281" s="539" t="s">
        <v>3508</v>
      </c>
      <c r="E281" s="540">
        <v>68</v>
      </c>
      <c r="F281" s="541">
        <v>508</v>
      </c>
      <c r="G281" s="709"/>
      <c r="I281" s="402" t="str">
        <f t="shared" si="9"/>
        <v>Igual</v>
      </c>
      <c r="K281" s="788" t="s">
        <v>3467</v>
      </c>
      <c r="L281" s="789">
        <v>275</v>
      </c>
      <c r="M281" s="539" t="s">
        <v>3508</v>
      </c>
      <c r="N281" s="540">
        <v>68</v>
      </c>
      <c r="O281" s="541">
        <v>508</v>
      </c>
    </row>
    <row r="282" spans="1:15" ht="56" x14ac:dyDescent="0.35">
      <c r="A282" s="402" t="str">
        <f t="shared" si="8"/>
        <v>En vrs. 2_ # 278  En vrs. 1_# 276</v>
      </c>
      <c r="C282" s="710">
        <v>278</v>
      </c>
      <c r="D282" s="539" t="s">
        <v>3509</v>
      </c>
      <c r="E282" s="540">
        <v>69</v>
      </c>
      <c r="F282" s="541">
        <v>509</v>
      </c>
      <c r="G282" s="709"/>
      <c r="I282" s="402" t="str">
        <f t="shared" si="9"/>
        <v>Igual</v>
      </c>
      <c r="K282" s="788" t="s">
        <v>3467</v>
      </c>
      <c r="L282" s="789">
        <v>276</v>
      </c>
      <c r="M282" s="539" t="s">
        <v>3509</v>
      </c>
      <c r="N282" s="540">
        <v>69</v>
      </c>
      <c r="O282" s="541">
        <v>509</v>
      </c>
    </row>
    <row r="283" spans="1:15" ht="56" x14ac:dyDescent="0.35">
      <c r="A283" s="402" t="str">
        <f t="shared" si="8"/>
        <v>En vrs. 2_ # 279  En vrs. 1_# 277</v>
      </c>
      <c r="C283" s="710">
        <v>279</v>
      </c>
      <c r="D283" s="539" t="s">
        <v>3510</v>
      </c>
      <c r="E283" s="540">
        <v>70</v>
      </c>
      <c r="F283" s="541">
        <v>510</v>
      </c>
      <c r="G283" s="709"/>
      <c r="I283" s="402" t="str">
        <f t="shared" si="9"/>
        <v>Igual</v>
      </c>
      <c r="K283" s="788" t="s">
        <v>3467</v>
      </c>
      <c r="L283" s="789">
        <v>277</v>
      </c>
      <c r="M283" s="539" t="s">
        <v>3510</v>
      </c>
      <c r="N283" s="540">
        <v>70</v>
      </c>
      <c r="O283" s="541">
        <v>510</v>
      </c>
    </row>
    <row r="284" spans="1:15" ht="56" x14ac:dyDescent="0.35">
      <c r="A284" s="402" t="str">
        <f t="shared" si="8"/>
        <v>En vrs. 2_ # 280  En vrs. 1_# 278</v>
      </c>
      <c r="C284" s="710">
        <v>280</v>
      </c>
      <c r="D284" s="539" t="s">
        <v>3511</v>
      </c>
      <c r="E284" s="540">
        <v>71</v>
      </c>
      <c r="F284" s="541">
        <v>511</v>
      </c>
      <c r="G284" s="709"/>
      <c r="I284" s="402" t="str">
        <f t="shared" si="9"/>
        <v>Igual</v>
      </c>
      <c r="K284" s="788" t="s">
        <v>3467</v>
      </c>
      <c r="L284" s="789">
        <v>278</v>
      </c>
      <c r="M284" s="539" t="s">
        <v>3511</v>
      </c>
      <c r="N284" s="540">
        <v>71</v>
      </c>
      <c r="O284" s="541">
        <v>511</v>
      </c>
    </row>
    <row r="285" spans="1:15" ht="56" x14ac:dyDescent="0.35">
      <c r="A285" s="402" t="str">
        <f t="shared" si="8"/>
        <v>En vrs. 2_ # 281  En vrs. 1_# 279</v>
      </c>
      <c r="C285" s="710">
        <v>281</v>
      </c>
      <c r="D285" s="539" t="s">
        <v>3512</v>
      </c>
      <c r="E285" s="540">
        <v>72</v>
      </c>
      <c r="F285" s="541">
        <v>512</v>
      </c>
      <c r="G285" s="709"/>
      <c r="I285" s="402" t="str">
        <f t="shared" si="9"/>
        <v>Igual</v>
      </c>
      <c r="K285" s="788" t="s">
        <v>3467</v>
      </c>
      <c r="L285" s="789">
        <v>279</v>
      </c>
      <c r="M285" s="539" t="s">
        <v>3512</v>
      </c>
      <c r="N285" s="540">
        <v>72</v>
      </c>
      <c r="O285" s="541">
        <v>512</v>
      </c>
    </row>
    <row r="286" spans="1:15" ht="56" x14ac:dyDescent="0.35">
      <c r="A286" s="402" t="str">
        <f t="shared" si="8"/>
        <v>En vrs. 2_ # 282  En vrs. 1_# 280</v>
      </c>
      <c r="C286" s="710">
        <v>282</v>
      </c>
      <c r="D286" s="539" t="s">
        <v>3513</v>
      </c>
      <c r="E286" s="540">
        <v>73</v>
      </c>
      <c r="F286" s="541">
        <v>513</v>
      </c>
      <c r="G286" s="709"/>
      <c r="I286" s="402" t="str">
        <f t="shared" si="9"/>
        <v>Igual</v>
      </c>
      <c r="K286" s="788" t="s">
        <v>3467</v>
      </c>
      <c r="L286" s="789">
        <v>280</v>
      </c>
      <c r="M286" s="539" t="s">
        <v>3513</v>
      </c>
      <c r="N286" s="540">
        <v>73</v>
      </c>
      <c r="O286" s="541">
        <v>513</v>
      </c>
    </row>
    <row r="287" spans="1:15" ht="56" x14ac:dyDescent="0.35">
      <c r="A287" s="402" t="str">
        <f t="shared" si="8"/>
        <v>En vrs. 2_ # 283  En vrs. 1_# 281</v>
      </c>
      <c r="C287" s="710">
        <v>283</v>
      </c>
      <c r="D287" s="539" t="s">
        <v>3514</v>
      </c>
      <c r="E287" s="540">
        <v>74</v>
      </c>
      <c r="F287" s="541">
        <v>514</v>
      </c>
      <c r="G287" s="709"/>
      <c r="I287" s="402" t="str">
        <f t="shared" si="9"/>
        <v>Igual</v>
      </c>
      <c r="K287" s="788" t="s">
        <v>3467</v>
      </c>
      <c r="L287" s="789">
        <v>281</v>
      </c>
      <c r="M287" s="539" t="s">
        <v>3514</v>
      </c>
      <c r="N287" s="540">
        <v>74</v>
      </c>
      <c r="O287" s="541">
        <v>514</v>
      </c>
    </row>
    <row r="288" spans="1:15" ht="56" x14ac:dyDescent="0.35">
      <c r="A288" s="402" t="str">
        <f t="shared" si="8"/>
        <v>En vrs. 2_ # 284  En vrs. 1_# 282</v>
      </c>
      <c r="C288" s="710">
        <v>284</v>
      </c>
      <c r="D288" s="539" t="s">
        <v>3515</v>
      </c>
      <c r="E288" s="540">
        <v>75</v>
      </c>
      <c r="F288" s="541">
        <v>515</v>
      </c>
      <c r="G288" s="709"/>
      <c r="I288" s="402" t="str">
        <f t="shared" si="9"/>
        <v>Igual</v>
      </c>
      <c r="K288" s="788" t="s">
        <v>3467</v>
      </c>
      <c r="L288" s="789">
        <v>282</v>
      </c>
      <c r="M288" s="539" t="s">
        <v>3515</v>
      </c>
      <c r="N288" s="540">
        <v>75</v>
      </c>
      <c r="O288" s="541">
        <v>515</v>
      </c>
    </row>
    <row r="289" spans="1:15" ht="56" x14ac:dyDescent="0.35">
      <c r="A289" s="402" t="str">
        <f t="shared" si="8"/>
        <v>En vrs. 2_ # 285  En vrs. 1_# 283</v>
      </c>
      <c r="C289" s="710">
        <v>285</v>
      </c>
      <c r="D289" s="539" t="s">
        <v>3516</v>
      </c>
      <c r="E289" s="540">
        <v>76</v>
      </c>
      <c r="F289" s="541">
        <v>516</v>
      </c>
      <c r="G289" s="709"/>
      <c r="I289" s="402" t="str">
        <f t="shared" si="9"/>
        <v>Igual</v>
      </c>
      <c r="K289" s="788" t="s">
        <v>3467</v>
      </c>
      <c r="L289" s="789">
        <v>283</v>
      </c>
      <c r="M289" s="539" t="s">
        <v>3516</v>
      </c>
      <c r="N289" s="540">
        <v>76</v>
      </c>
      <c r="O289" s="541">
        <v>516</v>
      </c>
    </row>
    <row r="290" spans="1:15" ht="56" x14ac:dyDescent="0.35">
      <c r="A290" s="402" t="str">
        <f t="shared" si="8"/>
        <v>En vrs. 2_ # 286  En vrs. 1_# 284</v>
      </c>
      <c r="C290" s="710">
        <v>286</v>
      </c>
      <c r="D290" s="539" t="s">
        <v>3517</v>
      </c>
      <c r="E290" s="540">
        <v>77</v>
      </c>
      <c r="F290" s="541">
        <v>517</v>
      </c>
      <c r="G290" s="709"/>
      <c r="I290" s="402" t="str">
        <f t="shared" si="9"/>
        <v>Igual</v>
      </c>
      <c r="K290" s="788" t="s">
        <v>3467</v>
      </c>
      <c r="L290" s="789">
        <v>284</v>
      </c>
      <c r="M290" s="539" t="s">
        <v>3517</v>
      </c>
      <c r="N290" s="540">
        <v>77</v>
      </c>
      <c r="O290" s="541">
        <v>517</v>
      </c>
    </row>
    <row r="291" spans="1:15" ht="42" x14ac:dyDescent="0.35">
      <c r="A291" s="402" t="str">
        <f t="shared" si="8"/>
        <v>En vrs. 2_ # 287  En vrs. 1_# 285</v>
      </c>
      <c r="C291" s="702">
        <v>287</v>
      </c>
      <c r="D291" s="707" t="s">
        <v>3518</v>
      </c>
      <c r="E291" s="708">
        <v>1</v>
      </c>
      <c r="F291" s="709">
        <v>332</v>
      </c>
      <c r="G291" s="709"/>
      <c r="I291" s="402" t="str">
        <f t="shared" si="9"/>
        <v>Igual</v>
      </c>
      <c r="K291" s="788" t="s">
        <v>3519</v>
      </c>
      <c r="L291" s="789">
        <v>285</v>
      </c>
      <c r="M291" s="539" t="s">
        <v>3518</v>
      </c>
      <c r="N291" s="540">
        <v>1</v>
      </c>
      <c r="O291" s="541">
        <v>332</v>
      </c>
    </row>
    <row r="292" spans="1:15" ht="42" x14ac:dyDescent="0.35">
      <c r="A292" s="402" t="str">
        <f t="shared" si="8"/>
        <v>En vrs. 2_ # 288  En vrs. 1_# 286</v>
      </c>
      <c r="C292" s="702">
        <v>288</v>
      </c>
      <c r="D292" s="707" t="s">
        <v>3520</v>
      </c>
      <c r="E292" s="708">
        <v>2</v>
      </c>
      <c r="F292" s="709">
        <v>333</v>
      </c>
      <c r="G292" s="709"/>
      <c r="I292" s="402" t="str">
        <f t="shared" si="9"/>
        <v>Igual</v>
      </c>
      <c r="K292" s="788" t="s">
        <v>3519</v>
      </c>
      <c r="L292" s="789">
        <v>286</v>
      </c>
      <c r="M292" s="539" t="s">
        <v>3520</v>
      </c>
      <c r="N292" s="540">
        <v>2</v>
      </c>
      <c r="O292" s="541">
        <v>333</v>
      </c>
    </row>
    <row r="293" spans="1:15" ht="42" x14ac:dyDescent="0.35">
      <c r="A293" s="402" t="str">
        <f t="shared" si="8"/>
        <v>En vrs. 2_ # 289  En vrs. 1_# 287</v>
      </c>
      <c r="C293" s="702">
        <v>289</v>
      </c>
      <c r="D293" s="707" t="s">
        <v>3521</v>
      </c>
      <c r="E293" s="708">
        <v>3</v>
      </c>
      <c r="F293" s="709">
        <v>334</v>
      </c>
      <c r="G293" s="709"/>
      <c r="I293" s="402" t="str">
        <f t="shared" si="9"/>
        <v>Igual</v>
      </c>
      <c r="K293" s="788" t="s">
        <v>3519</v>
      </c>
      <c r="L293" s="789">
        <v>287</v>
      </c>
      <c r="M293" s="539" t="s">
        <v>3521</v>
      </c>
      <c r="N293" s="540">
        <v>3</v>
      </c>
      <c r="O293" s="541">
        <v>334</v>
      </c>
    </row>
    <row r="294" spans="1:15" ht="42" x14ac:dyDescent="0.35">
      <c r="A294" s="402" t="str">
        <f t="shared" si="8"/>
        <v>En vrs. 2_ # 290  En vrs. 1_# 288</v>
      </c>
      <c r="C294" s="702">
        <v>290</v>
      </c>
      <c r="D294" s="707" t="s">
        <v>3522</v>
      </c>
      <c r="E294" s="708">
        <v>4</v>
      </c>
      <c r="F294" s="709">
        <v>335</v>
      </c>
      <c r="G294" s="709"/>
      <c r="I294" s="402" t="str">
        <f t="shared" si="9"/>
        <v>Igual</v>
      </c>
      <c r="K294" s="861" t="s">
        <v>3519</v>
      </c>
      <c r="L294" s="862">
        <v>288</v>
      </c>
      <c r="M294" s="863" t="s">
        <v>3522</v>
      </c>
      <c r="N294" s="864">
        <v>4</v>
      </c>
      <c r="O294" s="865">
        <v>335</v>
      </c>
    </row>
    <row r="295" spans="1:15" ht="42" x14ac:dyDescent="0.35">
      <c r="A295" s="402" t="str">
        <f t="shared" si="8"/>
        <v>En vrs. 2_ # 291  En vrs. 1_# 289</v>
      </c>
      <c r="C295" s="702">
        <v>291</v>
      </c>
      <c r="D295" s="711" t="s">
        <v>3523</v>
      </c>
      <c r="E295" s="708">
        <v>5</v>
      </c>
      <c r="F295" s="709">
        <v>336</v>
      </c>
      <c r="G295" s="709"/>
      <c r="I295" s="402" t="str">
        <f t="shared" si="9"/>
        <v>Igual</v>
      </c>
      <c r="K295" s="788" t="s">
        <v>3519</v>
      </c>
      <c r="L295" s="789">
        <v>289</v>
      </c>
      <c r="M295" s="866" t="s">
        <v>3523</v>
      </c>
      <c r="N295" s="540">
        <v>5</v>
      </c>
      <c r="O295" s="541">
        <v>336</v>
      </c>
    </row>
    <row r="296" spans="1:15" ht="42" x14ac:dyDescent="0.35">
      <c r="A296" s="402" t="str">
        <f t="shared" si="8"/>
        <v>En vrs. 2_ # 292  En vrs. 1_# 290</v>
      </c>
      <c r="C296" s="702">
        <v>292</v>
      </c>
      <c r="D296" s="707" t="s">
        <v>3524</v>
      </c>
      <c r="E296" s="708">
        <v>6</v>
      </c>
      <c r="F296" s="709">
        <v>337</v>
      </c>
      <c r="G296" s="709"/>
      <c r="I296" s="402" t="str">
        <f t="shared" si="9"/>
        <v>Igual</v>
      </c>
      <c r="K296" s="788" t="s">
        <v>3519</v>
      </c>
      <c r="L296" s="789">
        <v>290</v>
      </c>
      <c r="M296" s="539" t="s">
        <v>3524</v>
      </c>
      <c r="N296" s="540">
        <v>6</v>
      </c>
      <c r="O296" s="541">
        <v>337</v>
      </c>
    </row>
    <row r="297" spans="1:15" ht="42" x14ac:dyDescent="0.35">
      <c r="A297" s="402" t="str">
        <f t="shared" si="8"/>
        <v>En vrs. 2_ # 293  En vrs. 1_# 291</v>
      </c>
      <c r="C297" s="702">
        <v>293</v>
      </c>
      <c r="D297" s="707" t="s">
        <v>3525</v>
      </c>
      <c r="E297" s="708">
        <v>7</v>
      </c>
      <c r="F297" s="709">
        <v>338</v>
      </c>
      <c r="G297" s="709"/>
      <c r="I297" s="402" t="str">
        <f t="shared" si="9"/>
        <v>Igual</v>
      </c>
      <c r="K297" s="788" t="s">
        <v>3519</v>
      </c>
      <c r="L297" s="789">
        <v>291</v>
      </c>
      <c r="M297" s="539" t="s">
        <v>3525</v>
      </c>
      <c r="N297" s="540">
        <v>7</v>
      </c>
      <c r="O297" s="541">
        <v>338</v>
      </c>
    </row>
    <row r="298" spans="1:15" ht="42" x14ac:dyDescent="0.35">
      <c r="A298" s="402" t="str">
        <f t="shared" si="8"/>
        <v>En vrs. 2_ # 294  En vrs. 1_# 292</v>
      </c>
      <c r="C298" s="702">
        <v>294</v>
      </c>
      <c r="D298" s="707" t="s">
        <v>3526</v>
      </c>
      <c r="E298" s="708">
        <v>8</v>
      </c>
      <c r="F298" s="709">
        <v>339</v>
      </c>
      <c r="G298" s="709"/>
      <c r="I298" s="402" t="str">
        <f t="shared" si="9"/>
        <v>Igual</v>
      </c>
      <c r="K298" s="788" t="s">
        <v>3519</v>
      </c>
      <c r="L298" s="789">
        <v>292</v>
      </c>
      <c r="M298" s="539" t="s">
        <v>3526</v>
      </c>
      <c r="N298" s="540">
        <v>8</v>
      </c>
      <c r="O298" s="541">
        <v>339</v>
      </c>
    </row>
    <row r="299" spans="1:15" ht="42" x14ac:dyDescent="0.35">
      <c r="A299" s="402" t="str">
        <f t="shared" si="8"/>
        <v>En vrs. 2_ # 295  En vrs. 1_# 293</v>
      </c>
      <c r="C299" s="702">
        <v>295</v>
      </c>
      <c r="D299" s="707" t="s">
        <v>3527</v>
      </c>
      <c r="E299" s="708">
        <v>9</v>
      </c>
      <c r="F299" s="709">
        <v>340</v>
      </c>
      <c r="G299" s="709"/>
      <c r="I299" s="402" t="str">
        <f t="shared" si="9"/>
        <v>Igual</v>
      </c>
      <c r="K299" s="788" t="s">
        <v>3519</v>
      </c>
      <c r="L299" s="789">
        <v>293</v>
      </c>
      <c r="M299" s="539" t="s">
        <v>3527</v>
      </c>
      <c r="N299" s="540">
        <v>9</v>
      </c>
      <c r="O299" s="541">
        <v>340</v>
      </c>
    </row>
    <row r="300" spans="1:15" ht="42" x14ac:dyDescent="0.35">
      <c r="A300" s="402" t="str">
        <f t="shared" si="8"/>
        <v>En vrs. 2_ # 296  En vrs. 1_# 294</v>
      </c>
      <c r="C300" s="702">
        <v>296</v>
      </c>
      <c r="D300" s="707" t="s">
        <v>3528</v>
      </c>
      <c r="E300" s="708">
        <v>10</v>
      </c>
      <c r="F300" s="709">
        <v>341</v>
      </c>
      <c r="G300" s="709"/>
      <c r="I300" s="402" t="str">
        <f t="shared" si="9"/>
        <v>Igual</v>
      </c>
      <c r="K300" s="788" t="s">
        <v>3519</v>
      </c>
      <c r="L300" s="789">
        <v>294</v>
      </c>
      <c r="M300" s="539" t="s">
        <v>3528</v>
      </c>
      <c r="N300" s="540">
        <v>10</v>
      </c>
      <c r="O300" s="541">
        <v>341</v>
      </c>
    </row>
    <row r="301" spans="1:15" ht="42" x14ac:dyDescent="0.35">
      <c r="A301" s="402" t="str">
        <f t="shared" si="8"/>
        <v>En vrs. 2_ # 297  En vrs. 1_# 295</v>
      </c>
      <c r="C301" s="702">
        <v>297</v>
      </c>
      <c r="D301" s="707" t="s">
        <v>3529</v>
      </c>
      <c r="E301" s="708">
        <v>11</v>
      </c>
      <c r="F301" s="709">
        <v>342</v>
      </c>
      <c r="G301" s="709"/>
      <c r="I301" s="402" t="str">
        <f t="shared" si="9"/>
        <v>Igual</v>
      </c>
      <c r="K301" s="788" t="s">
        <v>3519</v>
      </c>
      <c r="L301" s="789">
        <v>295</v>
      </c>
      <c r="M301" s="539" t="s">
        <v>3529</v>
      </c>
      <c r="N301" s="540">
        <v>11</v>
      </c>
      <c r="O301" s="541">
        <v>342</v>
      </c>
    </row>
    <row r="302" spans="1:15" ht="42" x14ac:dyDescent="0.35">
      <c r="A302" s="402" t="str">
        <f t="shared" si="8"/>
        <v>En vrs. 2_ # 298  En vrs. 1_# 296</v>
      </c>
      <c r="C302" s="702">
        <v>298</v>
      </c>
      <c r="D302" s="707" t="s">
        <v>3530</v>
      </c>
      <c r="E302" s="708">
        <v>12</v>
      </c>
      <c r="F302" s="709">
        <v>343</v>
      </c>
      <c r="G302" s="709"/>
      <c r="I302" s="402" t="str">
        <f t="shared" si="9"/>
        <v>Igual</v>
      </c>
      <c r="K302" s="788" t="s">
        <v>3519</v>
      </c>
      <c r="L302" s="789">
        <v>296</v>
      </c>
      <c r="M302" s="539" t="s">
        <v>3530</v>
      </c>
      <c r="N302" s="540">
        <v>12</v>
      </c>
      <c r="O302" s="541">
        <v>343</v>
      </c>
    </row>
    <row r="303" spans="1:15" ht="42" x14ac:dyDescent="0.35">
      <c r="A303" s="402" t="str">
        <f t="shared" si="8"/>
        <v>En vrs. 2_ # 299  En vrs. 1_# 297</v>
      </c>
      <c r="C303" s="702">
        <v>299</v>
      </c>
      <c r="D303" s="707" t="s">
        <v>3531</v>
      </c>
      <c r="E303" s="708">
        <v>13</v>
      </c>
      <c r="F303" s="709">
        <v>344</v>
      </c>
      <c r="G303" s="709"/>
      <c r="I303" s="402" t="str">
        <f t="shared" si="9"/>
        <v>Igual</v>
      </c>
      <c r="K303" s="788" t="s">
        <v>3519</v>
      </c>
      <c r="L303" s="789">
        <v>297</v>
      </c>
      <c r="M303" s="539" t="s">
        <v>3531</v>
      </c>
      <c r="N303" s="540">
        <v>13</v>
      </c>
      <c r="O303" s="541">
        <v>344</v>
      </c>
    </row>
    <row r="304" spans="1:15" ht="42" x14ac:dyDescent="0.35">
      <c r="A304" s="402" t="str">
        <f t="shared" si="8"/>
        <v>En vrs. 2_ # 300  En vrs. 1_# 298</v>
      </c>
      <c r="C304" s="702">
        <v>300</v>
      </c>
      <c r="D304" s="707" t="s">
        <v>3532</v>
      </c>
      <c r="E304" s="708">
        <v>14</v>
      </c>
      <c r="F304" s="709">
        <v>345</v>
      </c>
      <c r="G304" s="709"/>
      <c r="I304" s="402" t="str">
        <f t="shared" si="9"/>
        <v>Igual</v>
      </c>
      <c r="K304" s="788" t="s">
        <v>3519</v>
      </c>
      <c r="L304" s="789">
        <v>298</v>
      </c>
      <c r="M304" s="539" t="s">
        <v>3532</v>
      </c>
      <c r="N304" s="540">
        <v>14</v>
      </c>
      <c r="O304" s="541">
        <v>345</v>
      </c>
    </row>
    <row r="305" spans="1:15" ht="42" x14ac:dyDescent="0.35">
      <c r="A305" s="402" t="str">
        <f t="shared" si="8"/>
        <v>En vrs. 2_ # 301  En vrs. 1_# 299</v>
      </c>
      <c r="C305" s="702">
        <v>301</v>
      </c>
      <c r="D305" s="707" t="s">
        <v>3533</v>
      </c>
      <c r="E305" s="708">
        <v>15</v>
      </c>
      <c r="F305" s="709">
        <v>346</v>
      </c>
      <c r="G305" s="709"/>
      <c r="I305" s="402" t="str">
        <f t="shared" si="9"/>
        <v>Igual</v>
      </c>
      <c r="K305" s="788" t="s">
        <v>3519</v>
      </c>
      <c r="L305" s="789">
        <v>299</v>
      </c>
      <c r="M305" s="539" t="s">
        <v>3533</v>
      </c>
      <c r="N305" s="540">
        <v>15</v>
      </c>
      <c r="O305" s="541">
        <v>346</v>
      </c>
    </row>
    <row r="306" spans="1:15" ht="42" x14ac:dyDescent="0.35">
      <c r="A306" s="402" t="str">
        <f t="shared" si="8"/>
        <v>En vrs. 2_ # 302  En vrs. 1_# 300</v>
      </c>
      <c r="C306" s="702">
        <v>302</v>
      </c>
      <c r="D306" s="707" t="s">
        <v>3534</v>
      </c>
      <c r="E306" s="708">
        <v>16</v>
      </c>
      <c r="F306" s="709">
        <v>347</v>
      </c>
      <c r="G306" s="709"/>
      <c r="I306" s="402" t="str">
        <f t="shared" si="9"/>
        <v>Igual</v>
      </c>
      <c r="K306" s="788" t="s">
        <v>3519</v>
      </c>
      <c r="L306" s="789">
        <v>300</v>
      </c>
      <c r="M306" s="539" t="s">
        <v>3534</v>
      </c>
      <c r="N306" s="540">
        <v>16</v>
      </c>
      <c r="O306" s="541">
        <v>347</v>
      </c>
    </row>
    <row r="307" spans="1:15" ht="42" x14ac:dyDescent="0.35">
      <c r="A307" s="402" t="str">
        <f t="shared" si="8"/>
        <v>En vrs. 2_ # 303  En vrs. 1_# 301</v>
      </c>
      <c r="C307" s="702">
        <v>303</v>
      </c>
      <c r="D307" s="707" t="s">
        <v>3535</v>
      </c>
      <c r="E307" s="708">
        <v>17</v>
      </c>
      <c r="F307" s="709">
        <v>348</v>
      </c>
      <c r="G307" s="709"/>
      <c r="I307" s="402" t="str">
        <f t="shared" si="9"/>
        <v>Igual</v>
      </c>
      <c r="K307" s="788" t="s">
        <v>3519</v>
      </c>
      <c r="L307" s="789">
        <v>301</v>
      </c>
      <c r="M307" s="539" t="s">
        <v>3535</v>
      </c>
      <c r="N307" s="540">
        <v>17</v>
      </c>
      <c r="O307" s="541">
        <v>348</v>
      </c>
    </row>
    <row r="308" spans="1:15" ht="42" x14ac:dyDescent="0.35">
      <c r="A308" s="402" t="str">
        <f t="shared" si="8"/>
        <v>En vrs. 2_ # 304  En vrs. 1_# 302</v>
      </c>
      <c r="C308" s="702">
        <v>304</v>
      </c>
      <c r="D308" s="707" t="s">
        <v>3536</v>
      </c>
      <c r="E308" s="708">
        <v>18</v>
      </c>
      <c r="F308" s="708">
        <v>349</v>
      </c>
      <c r="G308" s="709"/>
      <c r="I308" s="402" t="str">
        <f t="shared" si="9"/>
        <v>Igual</v>
      </c>
      <c r="K308" s="801" t="s">
        <v>3519</v>
      </c>
      <c r="L308" s="802">
        <v>302</v>
      </c>
      <c r="M308" s="539" t="s">
        <v>3536</v>
      </c>
      <c r="N308" s="540">
        <v>18</v>
      </c>
      <c r="O308" s="540">
        <v>349</v>
      </c>
    </row>
    <row r="309" spans="1:15" ht="42" x14ac:dyDescent="0.35">
      <c r="A309" s="402" t="str">
        <f t="shared" si="8"/>
        <v>En vrs. 2_ # 305  En vrs. 1_# 303</v>
      </c>
      <c r="C309" s="702">
        <v>305</v>
      </c>
      <c r="D309" s="707" t="s">
        <v>3537</v>
      </c>
      <c r="E309" s="708">
        <v>19</v>
      </c>
      <c r="F309" s="708">
        <v>350</v>
      </c>
      <c r="G309" s="709"/>
      <c r="I309" s="402" t="str">
        <f t="shared" si="9"/>
        <v>Igual</v>
      </c>
      <c r="K309" s="801" t="s">
        <v>3519</v>
      </c>
      <c r="L309" s="802">
        <v>303</v>
      </c>
      <c r="M309" s="539" t="s">
        <v>3537</v>
      </c>
      <c r="N309" s="540">
        <v>19</v>
      </c>
      <c r="O309" s="540">
        <v>350</v>
      </c>
    </row>
    <row r="310" spans="1:15" ht="42" x14ac:dyDescent="0.35">
      <c r="A310" s="402" t="str">
        <f t="shared" si="8"/>
        <v>En vrs. 2_ # 306  En vrs. 1_# 304</v>
      </c>
      <c r="C310" s="702">
        <v>306</v>
      </c>
      <c r="D310" s="707" t="s">
        <v>3538</v>
      </c>
      <c r="E310" s="708">
        <v>20</v>
      </c>
      <c r="F310" s="708">
        <v>351</v>
      </c>
      <c r="G310" s="709"/>
      <c r="I310" s="402" t="str">
        <f t="shared" si="9"/>
        <v>Igual</v>
      </c>
      <c r="K310" s="801" t="s">
        <v>3519</v>
      </c>
      <c r="L310" s="802">
        <v>304</v>
      </c>
      <c r="M310" s="539" t="s">
        <v>3538</v>
      </c>
      <c r="N310" s="540">
        <v>20</v>
      </c>
      <c r="O310" s="540">
        <v>351</v>
      </c>
    </row>
    <row r="311" spans="1:15" ht="42" x14ac:dyDescent="0.35">
      <c r="A311" s="402" t="str">
        <f t="shared" si="8"/>
        <v>En vrs. 2_ # 307  En vrs. 1_# 305</v>
      </c>
      <c r="C311" s="702">
        <v>307</v>
      </c>
      <c r="D311" s="707" t="s">
        <v>3539</v>
      </c>
      <c r="E311" s="708">
        <v>21</v>
      </c>
      <c r="F311" s="708">
        <v>352</v>
      </c>
      <c r="G311" s="709"/>
      <c r="I311" s="402" t="str">
        <f t="shared" si="9"/>
        <v>Igual</v>
      </c>
      <c r="K311" s="801" t="s">
        <v>3519</v>
      </c>
      <c r="L311" s="802">
        <v>305</v>
      </c>
      <c r="M311" s="539" t="s">
        <v>3539</v>
      </c>
      <c r="N311" s="540">
        <v>21</v>
      </c>
      <c r="O311" s="540">
        <v>352</v>
      </c>
    </row>
    <row r="312" spans="1:15" ht="42" x14ac:dyDescent="0.35">
      <c r="A312" s="402" t="str">
        <f t="shared" si="8"/>
        <v>En vrs. 2_ # 308  En vrs. 1_# 306</v>
      </c>
      <c r="C312" s="702">
        <v>308</v>
      </c>
      <c r="D312" s="707" t="s">
        <v>3540</v>
      </c>
      <c r="E312" s="708">
        <v>22</v>
      </c>
      <c r="F312" s="708">
        <v>353</v>
      </c>
      <c r="G312" s="709"/>
      <c r="I312" s="402" t="str">
        <f t="shared" si="9"/>
        <v>Igual</v>
      </c>
      <c r="K312" s="801" t="s">
        <v>3519</v>
      </c>
      <c r="L312" s="802">
        <v>306</v>
      </c>
      <c r="M312" s="539" t="s">
        <v>3540</v>
      </c>
      <c r="N312" s="540">
        <v>22</v>
      </c>
      <c r="O312" s="540">
        <v>353</v>
      </c>
    </row>
    <row r="313" spans="1:15" ht="42" x14ac:dyDescent="0.35">
      <c r="A313" s="402" t="str">
        <f t="shared" si="8"/>
        <v>En vrs. 2_ # 309  En vrs. 1_# 307</v>
      </c>
      <c r="C313" s="702">
        <v>309</v>
      </c>
      <c r="D313" s="707" t="s">
        <v>3541</v>
      </c>
      <c r="E313" s="708">
        <v>23</v>
      </c>
      <c r="F313" s="708">
        <v>354</v>
      </c>
      <c r="G313" s="709"/>
      <c r="I313" s="402" t="str">
        <f t="shared" si="9"/>
        <v>Igual</v>
      </c>
      <c r="K313" s="801" t="s">
        <v>3519</v>
      </c>
      <c r="L313" s="802">
        <v>307</v>
      </c>
      <c r="M313" s="539" t="s">
        <v>3541</v>
      </c>
      <c r="N313" s="540">
        <v>23</v>
      </c>
      <c r="O313" s="540">
        <v>354</v>
      </c>
    </row>
    <row r="314" spans="1:15" ht="42" x14ac:dyDescent="0.35">
      <c r="A314" s="402" t="str">
        <f t="shared" si="8"/>
        <v>En vrs. 2_ # 310  En vrs. 1_# 308</v>
      </c>
      <c r="C314" s="702">
        <v>310</v>
      </c>
      <c r="D314" s="707" t="s">
        <v>3542</v>
      </c>
      <c r="E314" s="708">
        <v>24</v>
      </c>
      <c r="F314" s="708">
        <v>355</v>
      </c>
      <c r="G314" s="709"/>
      <c r="I314" s="402" t="str">
        <f t="shared" si="9"/>
        <v>Igual</v>
      </c>
      <c r="K314" s="801" t="s">
        <v>3519</v>
      </c>
      <c r="L314" s="802">
        <v>308</v>
      </c>
      <c r="M314" s="539" t="s">
        <v>3542</v>
      </c>
      <c r="N314" s="540">
        <v>24</v>
      </c>
      <c r="O314" s="540">
        <v>355</v>
      </c>
    </row>
    <row r="315" spans="1:15" ht="42" x14ac:dyDescent="0.35">
      <c r="A315" s="402" t="str">
        <f t="shared" si="8"/>
        <v>En vrs. 2_ # 311  En vrs. 1_# 309</v>
      </c>
      <c r="C315" s="702">
        <v>311</v>
      </c>
      <c r="D315" s="707" t="s">
        <v>3543</v>
      </c>
      <c r="E315" s="708">
        <v>25</v>
      </c>
      <c r="F315" s="708">
        <v>356</v>
      </c>
      <c r="G315" s="709"/>
      <c r="I315" s="402" t="str">
        <f t="shared" si="9"/>
        <v>Igual</v>
      </c>
      <c r="K315" s="801" t="s">
        <v>3519</v>
      </c>
      <c r="L315" s="802">
        <v>309</v>
      </c>
      <c r="M315" s="539" t="s">
        <v>3543</v>
      </c>
      <c r="N315" s="540">
        <v>25</v>
      </c>
      <c r="O315" s="540">
        <v>356</v>
      </c>
    </row>
    <row r="316" spans="1:15" ht="42" x14ac:dyDescent="0.35">
      <c r="A316" s="402" t="str">
        <f t="shared" si="8"/>
        <v>En vrs. 2_ # 312  En vrs. 1_# 310</v>
      </c>
      <c r="C316" s="702">
        <v>312</v>
      </c>
      <c r="D316" s="707" t="s">
        <v>3544</v>
      </c>
      <c r="E316" s="708">
        <v>26</v>
      </c>
      <c r="F316" s="708">
        <v>357</v>
      </c>
      <c r="G316" s="709"/>
      <c r="I316" s="402" t="str">
        <f t="shared" si="9"/>
        <v>Igual</v>
      </c>
      <c r="K316" s="801" t="s">
        <v>3519</v>
      </c>
      <c r="L316" s="802">
        <v>310</v>
      </c>
      <c r="M316" s="539" t="s">
        <v>3544</v>
      </c>
      <c r="N316" s="540">
        <v>26</v>
      </c>
      <c r="O316" s="540">
        <v>357</v>
      </c>
    </row>
    <row r="317" spans="1:15" ht="42" x14ac:dyDescent="0.35">
      <c r="A317" s="402" t="str">
        <f t="shared" si="8"/>
        <v>En vrs. 2_ # 313  En vrs. 1_# 311</v>
      </c>
      <c r="C317" s="702">
        <v>313</v>
      </c>
      <c r="D317" s="707" t="s">
        <v>3545</v>
      </c>
      <c r="E317" s="708">
        <v>27</v>
      </c>
      <c r="F317" s="708">
        <v>358</v>
      </c>
      <c r="G317" s="709"/>
      <c r="I317" s="402" t="str">
        <f t="shared" si="9"/>
        <v>Igual</v>
      </c>
      <c r="K317" s="801" t="s">
        <v>3519</v>
      </c>
      <c r="L317" s="802">
        <v>311</v>
      </c>
      <c r="M317" s="539" t="s">
        <v>3545</v>
      </c>
      <c r="N317" s="540">
        <v>27</v>
      </c>
      <c r="O317" s="540">
        <v>358</v>
      </c>
    </row>
    <row r="318" spans="1:15" ht="42" x14ac:dyDescent="0.35">
      <c r="A318" s="402" t="str">
        <f t="shared" si="8"/>
        <v>En vrs. 2_ # 314  En vrs. 1_# 312</v>
      </c>
      <c r="C318" s="702">
        <v>314</v>
      </c>
      <c r="D318" s="707" t="s">
        <v>3546</v>
      </c>
      <c r="E318" s="708">
        <v>28</v>
      </c>
      <c r="F318" s="708">
        <v>359</v>
      </c>
      <c r="G318" s="709"/>
      <c r="I318" s="402" t="str">
        <f t="shared" si="9"/>
        <v>Igual</v>
      </c>
      <c r="K318" s="801" t="s">
        <v>3519</v>
      </c>
      <c r="L318" s="802">
        <v>312</v>
      </c>
      <c r="M318" s="539" t="s">
        <v>3546</v>
      </c>
      <c r="N318" s="540">
        <v>28</v>
      </c>
      <c r="O318" s="540">
        <v>359</v>
      </c>
    </row>
    <row r="319" spans="1:15" ht="42" x14ac:dyDescent="0.35">
      <c r="A319" s="402" t="str">
        <f t="shared" si="8"/>
        <v>En vrs. 2_ # 315  En vrs. 1_# 313</v>
      </c>
      <c r="C319" s="702">
        <v>315</v>
      </c>
      <c r="D319" s="707" t="s">
        <v>3547</v>
      </c>
      <c r="E319" s="708">
        <v>29</v>
      </c>
      <c r="F319" s="708">
        <v>360</v>
      </c>
      <c r="G319" s="709"/>
      <c r="I319" s="402" t="str">
        <f t="shared" si="9"/>
        <v>Igual</v>
      </c>
      <c r="K319" s="801" t="s">
        <v>3519</v>
      </c>
      <c r="L319" s="802">
        <v>313</v>
      </c>
      <c r="M319" s="539" t="s">
        <v>3547</v>
      </c>
      <c r="N319" s="540">
        <v>29</v>
      </c>
      <c r="O319" s="540">
        <v>360</v>
      </c>
    </row>
    <row r="320" spans="1:15" ht="42" x14ac:dyDescent="0.35">
      <c r="A320" s="402" t="str">
        <f t="shared" si="8"/>
        <v>En vrs. 2_ # 316  En vrs. 1_# 314</v>
      </c>
      <c r="C320" s="702">
        <v>316</v>
      </c>
      <c r="D320" s="707" t="s">
        <v>3548</v>
      </c>
      <c r="E320" s="708">
        <v>30</v>
      </c>
      <c r="F320" s="708">
        <v>361</v>
      </c>
      <c r="G320" s="709"/>
      <c r="I320" s="402" t="str">
        <f t="shared" si="9"/>
        <v>Igual</v>
      </c>
      <c r="K320" s="801" t="s">
        <v>3519</v>
      </c>
      <c r="L320" s="802">
        <v>314</v>
      </c>
      <c r="M320" s="539" t="s">
        <v>3548</v>
      </c>
      <c r="N320" s="540">
        <v>30</v>
      </c>
      <c r="O320" s="540">
        <v>361</v>
      </c>
    </row>
    <row r="321" spans="1:15" ht="42" x14ac:dyDescent="0.35">
      <c r="A321" s="402" t="str">
        <f t="shared" si="8"/>
        <v>En vrs. 2_ # 317  En vrs. 1_# 315</v>
      </c>
      <c r="C321" s="702">
        <v>317</v>
      </c>
      <c r="D321" s="707" t="s">
        <v>3549</v>
      </c>
      <c r="E321" s="708">
        <v>31</v>
      </c>
      <c r="F321" s="708">
        <v>362</v>
      </c>
      <c r="G321" s="709"/>
      <c r="I321" s="402" t="str">
        <f t="shared" si="9"/>
        <v>Igual</v>
      </c>
      <c r="K321" s="801" t="s">
        <v>3519</v>
      </c>
      <c r="L321" s="802">
        <v>315</v>
      </c>
      <c r="M321" s="539" t="s">
        <v>3549</v>
      </c>
      <c r="N321" s="540">
        <v>31</v>
      </c>
      <c r="O321" s="540">
        <v>362</v>
      </c>
    </row>
    <row r="322" spans="1:15" ht="42" x14ac:dyDescent="0.35">
      <c r="A322" s="402" t="str">
        <f t="shared" si="8"/>
        <v>En vrs. 2_ # 318  En vrs. 1_# 316</v>
      </c>
      <c r="C322" s="702">
        <v>318</v>
      </c>
      <c r="D322" s="707" t="s">
        <v>3550</v>
      </c>
      <c r="E322" s="708">
        <v>32</v>
      </c>
      <c r="F322" s="708">
        <v>363</v>
      </c>
      <c r="G322" s="709"/>
      <c r="I322" s="402" t="str">
        <f t="shared" si="9"/>
        <v>Igual</v>
      </c>
      <c r="K322" s="801" t="s">
        <v>3519</v>
      </c>
      <c r="L322" s="802">
        <v>316</v>
      </c>
      <c r="M322" s="539" t="s">
        <v>3550</v>
      </c>
      <c r="N322" s="540">
        <v>32</v>
      </c>
      <c r="O322" s="540">
        <v>363</v>
      </c>
    </row>
    <row r="323" spans="1:15" ht="42" x14ac:dyDescent="0.35">
      <c r="A323" s="402" t="str">
        <f t="shared" si="8"/>
        <v>En vrs. 2_ # 319  En vrs. 1_# 317</v>
      </c>
      <c r="C323" s="702">
        <v>319</v>
      </c>
      <c r="D323" s="707" t="s">
        <v>3551</v>
      </c>
      <c r="E323" s="708">
        <v>33</v>
      </c>
      <c r="F323" s="708">
        <v>364</v>
      </c>
      <c r="G323" s="709"/>
      <c r="I323" s="402" t="str">
        <f t="shared" si="9"/>
        <v>Igual</v>
      </c>
      <c r="K323" s="801" t="s">
        <v>3519</v>
      </c>
      <c r="L323" s="802">
        <v>317</v>
      </c>
      <c r="M323" s="539" t="s">
        <v>3551</v>
      </c>
      <c r="N323" s="540">
        <v>33</v>
      </c>
      <c r="O323" s="540">
        <v>364</v>
      </c>
    </row>
    <row r="324" spans="1:15" ht="42" x14ac:dyDescent="0.35">
      <c r="A324" s="402" t="str">
        <f t="shared" si="8"/>
        <v>En vrs. 2_ # 320  En vrs. 1_# 318</v>
      </c>
      <c r="C324" s="702">
        <v>320</v>
      </c>
      <c r="D324" s="707" t="s">
        <v>3552</v>
      </c>
      <c r="E324" s="708">
        <v>34</v>
      </c>
      <c r="F324" s="708">
        <v>365</v>
      </c>
      <c r="G324" s="709"/>
      <c r="I324" s="402" t="str">
        <f t="shared" si="9"/>
        <v>Igual</v>
      </c>
      <c r="K324" s="801" t="s">
        <v>3519</v>
      </c>
      <c r="L324" s="802">
        <v>318</v>
      </c>
      <c r="M324" s="539" t="s">
        <v>3552</v>
      </c>
      <c r="N324" s="540">
        <v>34</v>
      </c>
      <c r="O324" s="540">
        <v>365</v>
      </c>
    </row>
    <row r="325" spans="1:15" ht="42" x14ac:dyDescent="0.35">
      <c r="A325" s="402" t="str">
        <f t="shared" si="8"/>
        <v>En vrs. 2_ # 321  En vrs. 1_# 319</v>
      </c>
      <c r="C325" s="702">
        <v>321</v>
      </c>
      <c r="D325" s="707" t="s">
        <v>3553</v>
      </c>
      <c r="E325" s="708">
        <v>35</v>
      </c>
      <c r="F325" s="708">
        <v>366</v>
      </c>
      <c r="G325" s="709"/>
      <c r="I325" s="402" t="str">
        <f t="shared" si="9"/>
        <v>Igual</v>
      </c>
      <c r="K325" s="801" t="s">
        <v>3519</v>
      </c>
      <c r="L325" s="802">
        <v>319</v>
      </c>
      <c r="M325" s="539" t="s">
        <v>3553</v>
      </c>
      <c r="N325" s="540">
        <v>35</v>
      </c>
      <c r="O325" s="540">
        <v>366</v>
      </c>
    </row>
    <row r="326" spans="1:15" ht="42" x14ac:dyDescent="0.35">
      <c r="A326" s="402" t="str">
        <f t="shared" ref="A326:A389" si="10">CONCATENATE( "En vrs. 2","_ # ",C326,"  En vrs. 1","_# ",L326)</f>
        <v>En vrs. 2_ # 322  En vrs. 1_# 320</v>
      </c>
      <c r="C326" s="702">
        <v>322</v>
      </c>
      <c r="D326" s="707" t="s">
        <v>3554</v>
      </c>
      <c r="E326" s="708">
        <v>36</v>
      </c>
      <c r="F326" s="708">
        <v>367</v>
      </c>
      <c r="G326" s="709"/>
      <c r="I326" s="402" t="str">
        <f t="shared" ref="I326:I389" si="11">IF(D326=M326,"Igual","Diferente")</f>
        <v>Igual</v>
      </c>
      <c r="K326" s="801" t="s">
        <v>3519</v>
      </c>
      <c r="L326" s="802">
        <v>320</v>
      </c>
      <c r="M326" s="539" t="s">
        <v>3554</v>
      </c>
      <c r="N326" s="540">
        <v>36</v>
      </c>
      <c r="O326" s="540">
        <v>367</v>
      </c>
    </row>
    <row r="327" spans="1:15" ht="42" x14ac:dyDescent="0.35">
      <c r="A327" s="402" t="str">
        <f t="shared" si="10"/>
        <v>En vrs. 2_ # 323  En vrs. 1_# 321</v>
      </c>
      <c r="C327" s="702">
        <v>323</v>
      </c>
      <c r="D327" s="707" t="s">
        <v>3555</v>
      </c>
      <c r="E327" s="708">
        <v>37</v>
      </c>
      <c r="F327" s="708">
        <v>368</v>
      </c>
      <c r="G327" s="709"/>
      <c r="I327" s="402" t="str">
        <f t="shared" si="11"/>
        <v>Igual</v>
      </c>
      <c r="K327" s="801" t="s">
        <v>3519</v>
      </c>
      <c r="L327" s="802">
        <v>321</v>
      </c>
      <c r="M327" s="539" t="s">
        <v>3555</v>
      </c>
      <c r="N327" s="540">
        <v>37</v>
      </c>
      <c r="O327" s="540">
        <v>368</v>
      </c>
    </row>
    <row r="328" spans="1:15" ht="42" x14ac:dyDescent="0.35">
      <c r="A328" s="402" t="str">
        <f t="shared" si="10"/>
        <v>En vrs. 2_ # 324  En vrs. 1_# 322</v>
      </c>
      <c r="C328" s="702">
        <v>324</v>
      </c>
      <c r="D328" s="707" t="s">
        <v>3556</v>
      </c>
      <c r="E328" s="708">
        <v>38</v>
      </c>
      <c r="F328" s="708">
        <v>369</v>
      </c>
      <c r="G328" s="709"/>
      <c r="I328" s="402" t="str">
        <f t="shared" si="11"/>
        <v>Igual</v>
      </c>
      <c r="K328" s="801" t="s">
        <v>3519</v>
      </c>
      <c r="L328" s="802">
        <v>322</v>
      </c>
      <c r="M328" s="539" t="s">
        <v>3556</v>
      </c>
      <c r="N328" s="540">
        <v>38</v>
      </c>
      <c r="O328" s="540">
        <v>369</v>
      </c>
    </row>
    <row r="329" spans="1:15" ht="42" x14ac:dyDescent="0.35">
      <c r="A329" s="402" t="str">
        <f t="shared" si="10"/>
        <v>En vrs. 2_ # 325  En vrs. 1_# 323</v>
      </c>
      <c r="C329" s="702">
        <v>325</v>
      </c>
      <c r="D329" s="707" t="s">
        <v>3557</v>
      </c>
      <c r="E329" s="708">
        <v>39</v>
      </c>
      <c r="F329" s="708">
        <v>370</v>
      </c>
      <c r="G329" s="709"/>
      <c r="I329" s="402" t="str">
        <f t="shared" si="11"/>
        <v>Igual</v>
      </c>
      <c r="K329" s="801" t="s">
        <v>3519</v>
      </c>
      <c r="L329" s="802">
        <v>323</v>
      </c>
      <c r="M329" s="539" t="s">
        <v>3557</v>
      </c>
      <c r="N329" s="540">
        <v>39</v>
      </c>
      <c r="O329" s="540">
        <v>370</v>
      </c>
    </row>
    <row r="330" spans="1:15" ht="42" x14ac:dyDescent="0.35">
      <c r="A330" s="402" t="str">
        <f t="shared" si="10"/>
        <v>En vrs. 2_ # 326  En vrs. 1_# 324</v>
      </c>
      <c r="C330" s="702">
        <v>326</v>
      </c>
      <c r="D330" s="707" t="s">
        <v>3558</v>
      </c>
      <c r="E330" s="708">
        <v>40</v>
      </c>
      <c r="F330" s="708">
        <v>371</v>
      </c>
      <c r="G330" s="709"/>
      <c r="I330" s="402" t="str">
        <f t="shared" si="11"/>
        <v>Igual</v>
      </c>
      <c r="K330" s="801" t="s">
        <v>3519</v>
      </c>
      <c r="L330" s="802">
        <v>324</v>
      </c>
      <c r="M330" s="539" t="s">
        <v>3558</v>
      </c>
      <c r="N330" s="540">
        <v>40</v>
      </c>
      <c r="O330" s="540">
        <v>371</v>
      </c>
    </row>
    <row r="331" spans="1:15" ht="42" x14ac:dyDescent="0.35">
      <c r="A331" s="402" t="str">
        <f t="shared" si="10"/>
        <v>En vrs. 2_ # 327  En vrs. 1_# 325</v>
      </c>
      <c r="C331" s="702">
        <v>327</v>
      </c>
      <c r="D331" s="707" t="s">
        <v>3559</v>
      </c>
      <c r="E331" s="708">
        <v>41</v>
      </c>
      <c r="F331" s="708">
        <v>372</v>
      </c>
      <c r="G331" s="709"/>
      <c r="I331" s="402" t="str">
        <f t="shared" si="11"/>
        <v>Igual</v>
      </c>
      <c r="K331" s="801" t="s">
        <v>3519</v>
      </c>
      <c r="L331" s="802">
        <v>325</v>
      </c>
      <c r="M331" s="539" t="s">
        <v>3559</v>
      </c>
      <c r="N331" s="540">
        <v>41</v>
      </c>
      <c r="O331" s="540">
        <v>372</v>
      </c>
    </row>
    <row r="332" spans="1:15" ht="42" x14ac:dyDescent="0.35">
      <c r="A332" s="402" t="str">
        <f t="shared" si="10"/>
        <v>En vrs. 2_ # 328  En vrs. 1_# 326</v>
      </c>
      <c r="C332" s="702">
        <v>328</v>
      </c>
      <c r="D332" s="707" t="s">
        <v>3560</v>
      </c>
      <c r="E332" s="708">
        <v>42</v>
      </c>
      <c r="F332" s="708">
        <v>373</v>
      </c>
      <c r="G332" s="709"/>
      <c r="I332" s="402" t="str">
        <f t="shared" si="11"/>
        <v>Igual</v>
      </c>
      <c r="K332" s="801" t="s">
        <v>3519</v>
      </c>
      <c r="L332" s="802">
        <v>326</v>
      </c>
      <c r="M332" s="539" t="s">
        <v>3560</v>
      </c>
      <c r="N332" s="540">
        <v>42</v>
      </c>
      <c r="O332" s="540">
        <v>373</v>
      </c>
    </row>
    <row r="333" spans="1:15" ht="42" x14ac:dyDescent="0.35">
      <c r="A333" s="402" t="str">
        <f t="shared" si="10"/>
        <v>En vrs. 2_ # 329  En vrs. 1_# 327</v>
      </c>
      <c r="C333" s="702">
        <v>329</v>
      </c>
      <c r="D333" s="707" t="s">
        <v>3561</v>
      </c>
      <c r="E333" s="708">
        <v>43</v>
      </c>
      <c r="F333" s="708">
        <v>374</v>
      </c>
      <c r="G333" s="709"/>
      <c r="I333" s="402" t="str">
        <f t="shared" si="11"/>
        <v>Igual</v>
      </c>
      <c r="K333" s="801" t="s">
        <v>3519</v>
      </c>
      <c r="L333" s="802">
        <v>327</v>
      </c>
      <c r="M333" s="539" t="s">
        <v>3561</v>
      </c>
      <c r="N333" s="540">
        <v>43</v>
      </c>
      <c r="O333" s="540">
        <v>374</v>
      </c>
    </row>
    <row r="334" spans="1:15" ht="42" x14ac:dyDescent="0.35">
      <c r="A334" s="402" t="str">
        <f t="shared" si="10"/>
        <v>En vrs. 2_ # 330  En vrs. 1_# 328</v>
      </c>
      <c r="C334" s="702">
        <v>330</v>
      </c>
      <c r="D334" s="707" t="s">
        <v>3562</v>
      </c>
      <c r="E334" s="708">
        <v>44</v>
      </c>
      <c r="F334" s="708">
        <v>375</v>
      </c>
      <c r="G334" s="709"/>
      <c r="I334" s="402" t="str">
        <f t="shared" si="11"/>
        <v>Igual</v>
      </c>
      <c r="K334" s="801" t="s">
        <v>3519</v>
      </c>
      <c r="L334" s="802">
        <v>328</v>
      </c>
      <c r="M334" s="539" t="s">
        <v>3562</v>
      </c>
      <c r="N334" s="540">
        <v>44</v>
      </c>
      <c r="O334" s="540">
        <v>375</v>
      </c>
    </row>
    <row r="335" spans="1:15" ht="42" x14ac:dyDescent="0.35">
      <c r="A335" s="402" t="str">
        <f t="shared" si="10"/>
        <v>En vrs. 2_ # 331  En vrs. 1_# 329</v>
      </c>
      <c r="C335" s="702">
        <v>331</v>
      </c>
      <c r="D335" s="707" t="s">
        <v>3563</v>
      </c>
      <c r="E335" s="708">
        <v>45</v>
      </c>
      <c r="F335" s="708">
        <v>376</v>
      </c>
      <c r="G335" s="709"/>
      <c r="I335" s="402" t="str">
        <f t="shared" si="11"/>
        <v>Igual</v>
      </c>
      <c r="K335" s="801" t="s">
        <v>3519</v>
      </c>
      <c r="L335" s="802">
        <v>329</v>
      </c>
      <c r="M335" s="539" t="s">
        <v>3563</v>
      </c>
      <c r="N335" s="540">
        <v>45</v>
      </c>
      <c r="O335" s="540">
        <v>376</v>
      </c>
    </row>
    <row r="336" spans="1:15" ht="42" x14ac:dyDescent="0.35">
      <c r="A336" s="402" t="str">
        <f t="shared" si="10"/>
        <v>En vrs. 2_ # 332  En vrs. 1_# 330</v>
      </c>
      <c r="C336" s="702">
        <v>332</v>
      </c>
      <c r="D336" s="707" t="s">
        <v>3564</v>
      </c>
      <c r="E336" s="708">
        <v>46</v>
      </c>
      <c r="F336" s="708">
        <v>377</v>
      </c>
      <c r="G336" s="709"/>
      <c r="I336" s="402" t="str">
        <f t="shared" si="11"/>
        <v>Igual</v>
      </c>
      <c r="K336" s="801" t="s">
        <v>3519</v>
      </c>
      <c r="L336" s="802">
        <v>330</v>
      </c>
      <c r="M336" s="539" t="s">
        <v>3564</v>
      </c>
      <c r="N336" s="540">
        <v>46</v>
      </c>
      <c r="O336" s="540">
        <v>377</v>
      </c>
    </row>
    <row r="337" spans="1:15" ht="42" x14ac:dyDescent="0.35">
      <c r="A337" s="402" t="str">
        <f t="shared" si="10"/>
        <v>En vrs. 2_ # 333  En vrs. 1_# 331</v>
      </c>
      <c r="C337" s="702">
        <v>333</v>
      </c>
      <c r="D337" s="707" t="s">
        <v>3565</v>
      </c>
      <c r="E337" s="708">
        <v>47</v>
      </c>
      <c r="F337" s="708">
        <v>378</v>
      </c>
      <c r="G337" s="709"/>
      <c r="I337" s="402" t="str">
        <f t="shared" si="11"/>
        <v>Igual</v>
      </c>
      <c r="K337" s="801" t="s">
        <v>3519</v>
      </c>
      <c r="L337" s="802">
        <v>331</v>
      </c>
      <c r="M337" s="539" t="s">
        <v>3565</v>
      </c>
      <c r="N337" s="540">
        <v>47</v>
      </c>
      <c r="O337" s="540">
        <v>378</v>
      </c>
    </row>
    <row r="338" spans="1:15" ht="42" x14ac:dyDescent="0.35">
      <c r="A338" s="402" t="str">
        <f t="shared" si="10"/>
        <v>En vrs. 2_ # 334  En vrs. 1_# 332</v>
      </c>
      <c r="C338" s="702">
        <v>334</v>
      </c>
      <c r="D338" s="707" t="s">
        <v>3566</v>
      </c>
      <c r="E338" s="708">
        <v>48</v>
      </c>
      <c r="F338" s="708">
        <v>379</v>
      </c>
      <c r="G338" s="709"/>
      <c r="I338" s="402" t="str">
        <f t="shared" si="11"/>
        <v>Igual</v>
      </c>
      <c r="K338" s="801" t="s">
        <v>3519</v>
      </c>
      <c r="L338" s="802">
        <v>332</v>
      </c>
      <c r="M338" s="539" t="s">
        <v>3566</v>
      </c>
      <c r="N338" s="540">
        <v>48</v>
      </c>
      <c r="O338" s="540">
        <v>379</v>
      </c>
    </row>
    <row r="339" spans="1:15" ht="42" x14ac:dyDescent="0.35">
      <c r="A339" s="402" t="str">
        <f t="shared" si="10"/>
        <v>En vrs. 2_ # 335  En vrs. 1_# 333</v>
      </c>
      <c r="C339" s="702">
        <v>335</v>
      </c>
      <c r="D339" s="707" t="s">
        <v>3567</v>
      </c>
      <c r="E339" s="708">
        <v>49</v>
      </c>
      <c r="F339" s="708">
        <v>380</v>
      </c>
      <c r="G339" s="709"/>
      <c r="I339" s="402" t="str">
        <f t="shared" si="11"/>
        <v>Igual</v>
      </c>
      <c r="K339" s="801" t="s">
        <v>3519</v>
      </c>
      <c r="L339" s="802">
        <v>333</v>
      </c>
      <c r="M339" s="539" t="s">
        <v>3567</v>
      </c>
      <c r="N339" s="540">
        <v>49</v>
      </c>
      <c r="O339" s="540">
        <v>380</v>
      </c>
    </row>
    <row r="340" spans="1:15" ht="42" x14ac:dyDescent="0.35">
      <c r="A340" s="402" t="str">
        <f t="shared" si="10"/>
        <v>En vrs. 2_ # 336  En vrs. 1_# 334</v>
      </c>
      <c r="C340" s="702">
        <v>336</v>
      </c>
      <c r="D340" s="707" t="s">
        <v>3568</v>
      </c>
      <c r="E340" s="708">
        <v>50</v>
      </c>
      <c r="F340" s="708">
        <v>381</v>
      </c>
      <c r="G340" s="709"/>
      <c r="I340" s="402" t="str">
        <f t="shared" si="11"/>
        <v>Igual</v>
      </c>
      <c r="K340" s="801" t="s">
        <v>3519</v>
      </c>
      <c r="L340" s="802">
        <v>334</v>
      </c>
      <c r="M340" s="539" t="s">
        <v>3568</v>
      </c>
      <c r="N340" s="540">
        <v>50</v>
      </c>
      <c r="O340" s="540">
        <v>381</v>
      </c>
    </row>
    <row r="341" spans="1:15" ht="42" x14ac:dyDescent="0.35">
      <c r="A341" s="402" t="str">
        <f t="shared" si="10"/>
        <v>En vrs. 2_ # 337  En vrs. 1_# 335</v>
      </c>
      <c r="C341" s="702">
        <v>337</v>
      </c>
      <c r="D341" s="707" t="s">
        <v>3569</v>
      </c>
      <c r="E341" s="708">
        <v>51</v>
      </c>
      <c r="F341" s="708">
        <v>382</v>
      </c>
      <c r="G341" s="709"/>
      <c r="I341" s="402" t="str">
        <f t="shared" si="11"/>
        <v>Igual</v>
      </c>
      <c r="K341" s="801" t="s">
        <v>3519</v>
      </c>
      <c r="L341" s="802">
        <v>335</v>
      </c>
      <c r="M341" s="539" t="s">
        <v>3569</v>
      </c>
      <c r="N341" s="540">
        <v>51</v>
      </c>
      <c r="O341" s="540">
        <v>382</v>
      </c>
    </row>
    <row r="342" spans="1:15" ht="42" x14ac:dyDescent="0.35">
      <c r="A342" s="402" t="str">
        <f t="shared" si="10"/>
        <v>En vrs. 2_ # 338  En vrs. 1_# 336</v>
      </c>
      <c r="C342" s="702">
        <v>338</v>
      </c>
      <c r="D342" s="707" t="s">
        <v>3570</v>
      </c>
      <c r="E342" s="708">
        <v>52</v>
      </c>
      <c r="F342" s="708">
        <v>383</v>
      </c>
      <c r="G342" s="709"/>
      <c r="I342" s="402" t="str">
        <f t="shared" si="11"/>
        <v>Igual</v>
      </c>
      <c r="K342" s="801" t="s">
        <v>3519</v>
      </c>
      <c r="L342" s="802">
        <v>336</v>
      </c>
      <c r="M342" s="539" t="s">
        <v>3570</v>
      </c>
      <c r="N342" s="540">
        <v>52</v>
      </c>
      <c r="O342" s="540">
        <v>383</v>
      </c>
    </row>
    <row r="343" spans="1:15" ht="70" x14ac:dyDescent="0.35">
      <c r="A343" s="402" t="str">
        <f t="shared" si="10"/>
        <v>En vrs. 2_ # 339  En vrs. 1_# 337</v>
      </c>
      <c r="C343" s="702">
        <v>339</v>
      </c>
      <c r="D343" s="707" t="s">
        <v>3571</v>
      </c>
      <c r="E343" s="708">
        <v>53</v>
      </c>
      <c r="F343" s="708">
        <v>384</v>
      </c>
      <c r="G343" s="709"/>
      <c r="I343" s="402" t="str">
        <f t="shared" si="11"/>
        <v>Igual</v>
      </c>
      <c r="K343" s="801" t="s">
        <v>3519</v>
      </c>
      <c r="L343" s="802">
        <v>337</v>
      </c>
      <c r="M343" s="539" t="s">
        <v>3571</v>
      </c>
      <c r="N343" s="540">
        <v>53</v>
      </c>
      <c r="O343" s="540">
        <v>384</v>
      </c>
    </row>
    <row r="344" spans="1:15" ht="70" x14ac:dyDescent="0.35">
      <c r="A344" s="402" t="str">
        <f t="shared" si="10"/>
        <v>En vrs. 2_ # 340  En vrs. 1_# 338</v>
      </c>
      <c r="C344" s="702">
        <v>340</v>
      </c>
      <c r="D344" s="707" t="s">
        <v>3572</v>
      </c>
      <c r="E344" s="708">
        <v>54</v>
      </c>
      <c r="F344" s="709">
        <v>385</v>
      </c>
      <c r="G344" s="709"/>
      <c r="I344" s="402" t="str">
        <f t="shared" si="11"/>
        <v>Igual</v>
      </c>
      <c r="K344" s="788" t="s">
        <v>3519</v>
      </c>
      <c r="L344" s="789">
        <v>338</v>
      </c>
      <c r="M344" s="539" t="s">
        <v>3572</v>
      </c>
      <c r="N344" s="540">
        <v>54</v>
      </c>
      <c r="O344" s="541">
        <v>385</v>
      </c>
    </row>
    <row r="345" spans="1:15" ht="70" x14ac:dyDescent="0.35">
      <c r="A345" s="402" t="str">
        <f t="shared" si="10"/>
        <v>En vrs. 2_ # 341  En vrs. 1_# 339</v>
      </c>
      <c r="C345" s="702">
        <v>341</v>
      </c>
      <c r="D345" s="707" t="s">
        <v>3573</v>
      </c>
      <c r="E345" s="708">
        <v>55</v>
      </c>
      <c r="F345" s="709">
        <v>386</v>
      </c>
      <c r="G345" s="709"/>
      <c r="I345" s="402" t="str">
        <f t="shared" si="11"/>
        <v>Igual</v>
      </c>
      <c r="K345" s="788" t="s">
        <v>3519</v>
      </c>
      <c r="L345" s="789">
        <v>339</v>
      </c>
      <c r="M345" s="539" t="s">
        <v>3573</v>
      </c>
      <c r="N345" s="540">
        <v>55</v>
      </c>
      <c r="O345" s="541">
        <v>386</v>
      </c>
    </row>
    <row r="346" spans="1:15" ht="70" x14ac:dyDescent="0.35">
      <c r="A346" s="402" t="str">
        <f t="shared" si="10"/>
        <v>En vrs. 2_ # 342  En vrs. 1_# 340</v>
      </c>
      <c r="C346" s="702">
        <v>342</v>
      </c>
      <c r="D346" s="707" t="s">
        <v>3574</v>
      </c>
      <c r="E346" s="708">
        <v>56</v>
      </c>
      <c r="F346" s="709">
        <v>387</v>
      </c>
      <c r="G346" s="709"/>
      <c r="I346" s="402" t="str">
        <f t="shared" si="11"/>
        <v>Igual</v>
      </c>
      <c r="K346" s="788" t="s">
        <v>3519</v>
      </c>
      <c r="L346" s="789">
        <v>340</v>
      </c>
      <c r="M346" s="539" t="s">
        <v>3574</v>
      </c>
      <c r="N346" s="540">
        <v>56</v>
      </c>
      <c r="O346" s="541">
        <v>387</v>
      </c>
    </row>
    <row r="347" spans="1:15" ht="70" x14ac:dyDescent="0.35">
      <c r="A347" s="402" t="str">
        <f t="shared" si="10"/>
        <v>En vrs. 2_ # 343  En vrs. 1_# 341</v>
      </c>
      <c r="C347" s="702">
        <v>343</v>
      </c>
      <c r="D347" s="707" t="s">
        <v>3575</v>
      </c>
      <c r="E347" s="708">
        <v>57</v>
      </c>
      <c r="F347" s="709">
        <v>388</v>
      </c>
      <c r="G347" s="709"/>
      <c r="I347" s="402" t="str">
        <f t="shared" si="11"/>
        <v>Igual</v>
      </c>
      <c r="K347" s="788" t="s">
        <v>3519</v>
      </c>
      <c r="L347" s="789">
        <v>341</v>
      </c>
      <c r="M347" s="539" t="s">
        <v>3575</v>
      </c>
      <c r="N347" s="540">
        <v>57</v>
      </c>
      <c r="O347" s="541">
        <v>388</v>
      </c>
    </row>
    <row r="348" spans="1:15" ht="70" x14ac:dyDescent="0.35">
      <c r="A348" s="402" t="str">
        <f t="shared" si="10"/>
        <v>En vrs. 2_ # 344  En vrs. 1_# 342</v>
      </c>
      <c r="C348" s="702">
        <v>344</v>
      </c>
      <c r="D348" s="707" t="s">
        <v>3576</v>
      </c>
      <c r="E348" s="708">
        <v>58</v>
      </c>
      <c r="F348" s="709">
        <v>389</v>
      </c>
      <c r="G348" s="709"/>
      <c r="I348" s="402" t="str">
        <f t="shared" si="11"/>
        <v>Igual</v>
      </c>
      <c r="K348" s="788" t="s">
        <v>3519</v>
      </c>
      <c r="L348" s="789">
        <v>342</v>
      </c>
      <c r="M348" s="539" t="s">
        <v>3576</v>
      </c>
      <c r="N348" s="540">
        <v>58</v>
      </c>
      <c r="O348" s="541">
        <v>389</v>
      </c>
    </row>
    <row r="349" spans="1:15" ht="70" x14ac:dyDescent="0.35">
      <c r="A349" s="402" t="str">
        <f t="shared" si="10"/>
        <v>En vrs. 2_ # 345  En vrs. 1_# 343</v>
      </c>
      <c r="C349" s="702">
        <v>345</v>
      </c>
      <c r="D349" s="707" t="s">
        <v>3577</v>
      </c>
      <c r="E349" s="708">
        <v>59</v>
      </c>
      <c r="F349" s="709">
        <v>390</v>
      </c>
      <c r="G349" s="709"/>
      <c r="I349" s="402" t="str">
        <f t="shared" si="11"/>
        <v>Igual</v>
      </c>
      <c r="K349" s="788" t="s">
        <v>3519</v>
      </c>
      <c r="L349" s="789">
        <v>343</v>
      </c>
      <c r="M349" s="539" t="s">
        <v>3577</v>
      </c>
      <c r="N349" s="540">
        <v>59</v>
      </c>
      <c r="O349" s="541">
        <v>390</v>
      </c>
    </row>
    <row r="350" spans="1:15" ht="70" x14ac:dyDescent="0.35">
      <c r="A350" s="402" t="str">
        <f t="shared" si="10"/>
        <v>En vrs. 2_ # 346  En vrs. 1_# 344</v>
      </c>
      <c r="C350" s="702">
        <v>346</v>
      </c>
      <c r="D350" s="707" t="s">
        <v>3578</v>
      </c>
      <c r="E350" s="708">
        <v>60</v>
      </c>
      <c r="F350" s="709">
        <v>391</v>
      </c>
      <c r="G350" s="709"/>
      <c r="I350" s="402" t="str">
        <f t="shared" si="11"/>
        <v>Igual</v>
      </c>
      <c r="K350" s="788" t="s">
        <v>3519</v>
      </c>
      <c r="L350" s="789">
        <v>344</v>
      </c>
      <c r="M350" s="539" t="s">
        <v>3578</v>
      </c>
      <c r="N350" s="540">
        <v>60</v>
      </c>
      <c r="O350" s="541">
        <v>391</v>
      </c>
    </row>
    <row r="351" spans="1:15" ht="70" x14ac:dyDescent="0.35">
      <c r="A351" s="402" t="str">
        <f t="shared" si="10"/>
        <v>En vrs. 2_ # 347  En vrs. 1_# 345</v>
      </c>
      <c r="C351" s="702">
        <v>347</v>
      </c>
      <c r="D351" s="707" t="s">
        <v>3579</v>
      </c>
      <c r="E351" s="708">
        <v>61</v>
      </c>
      <c r="F351" s="709">
        <v>392</v>
      </c>
      <c r="G351" s="709"/>
      <c r="I351" s="402" t="str">
        <f t="shared" si="11"/>
        <v>Igual</v>
      </c>
      <c r="K351" s="788" t="s">
        <v>3519</v>
      </c>
      <c r="L351" s="789">
        <v>345</v>
      </c>
      <c r="M351" s="539" t="s">
        <v>3579</v>
      </c>
      <c r="N351" s="540">
        <v>61</v>
      </c>
      <c r="O351" s="541">
        <v>392</v>
      </c>
    </row>
    <row r="352" spans="1:15" ht="70" x14ac:dyDescent="0.35">
      <c r="A352" s="402" t="str">
        <f t="shared" si="10"/>
        <v>En vrs. 2_ # 348  En vrs. 1_# 346</v>
      </c>
      <c r="C352" s="702">
        <v>348</v>
      </c>
      <c r="D352" s="707" t="s">
        <v>3580</v>
      </c>
      <c r="E352" s="708">
        <v>62</v>
      </c>
      <c r="F352" s="709">
        <v>393</v>
      </c>
      <c r="G352" s="709"/>
      <c r="I352" s="402" t="str">
        <f t="shared" si="11"/>
        <v>Igual</v>
      </c>
      <c r="K352" s="788" t="s">
        <v>3519</v>
      </c>
      <c r="L352" s="789">
        <v>346</v>
      </c>
      <c r="M352" s="539" t="s">
        <v>3580</v>
      </c>
      <c r="N352" s="540">
        <v>62</v>
      </c>
      <c r="O352" s="541">
        <v>393</v>
      </c>
    </row>
    <row r="353" spans="1:15" ht="70" x14ac:dyDescent="0.35">
      <c r="A353" s="402" t="str">
        <f t="shared" si="10"/>
        <v>En vrs. 2_ # 349  En vrs. 1_# 347</v>
      </c>
      <c r="C353" s="702">
        <v>349</v>
      </c>
      <c r="D353" s="707" t="s">
        <v>3581</v>
      </c>
      <c r="E353" s="708">
        <v>63</v>
      </c>
      <c r="F353" s="709">
        <v>394</v>
      </c>
      <c r="G353" s="709"/>
      <c r="I353" s="402" t="str">
        <f t="shared" si="11"/>
        <v>Igual</v>
      </c>
      <c r="K353" s="788" t="s">
        <v>3519</v>
      </c>
      <c r="L353" s="789">
        <v>347</v>
      </c>
      <c r="M353" s="539" t="s">
        <v>3581</v>
      </c>
      <c r="N353" s="540">
        <v>63</v>
      </c>
      <c r="O353" s="541">
        <v>394</v>
      </c>
    </row>
    <row r="354" spans="1:15" ht="70" x14ac:dyDescent="0.35">
      <c r="A354" s="402" t="str">
        <f t="shared" si="10"/>
        <v>En vrs. 2_ # 350  En vrs. 1_# 348</v>
      </c>
      <c r="C354" s="702">
        <v>350</v>
      </c>
      <c r="D354" s="707" t="s">
        <v>3582</v>
      </c>
      <c r="E354" s="708">
        <v>64</v>
      </c>
      <c r="F354" s="709">
        <v>395</v>
      </c>
      <c r="G354" s="709"/>
      <c r="I354" s="402" t="str">
        <f t="shared" si="11"/>
        <v>Igual</v>
      </c>
      <c r="K354" s="788" t="s">
        <v>3519</v>
      </c>
      <c r="L354" s="789">
        <v>348</v>
      </c>
      <c r="M354" s="539" t="s">
        <v>3582</v>
      </c>
      <c r="N354" s="540">
        <v>64</v>
      </c>
      <c r="O354" s="541">
        <v>395</v>
      </c>
    </row>
    <row r="355" spans="1:15" ht="70" x14ac:dyDescent="0.35">
      <c r="A355" s="402" t="str">
        <f t="shared" si="10"/>
        <v>En vrs. 2_ # 351  En vrs. 1_# 349</v>
      </c>
      <c r="C355" s="702">
        <v>351</v>
      </c>
      <c r="D355" s="707" t="s">
        <v>3583</v>
      </c>
      <c r="E355" s="708">
        <v>65</v>
      </c>
      <c r="F355" s="709">
        <v>396</v>
      </c>
      <c r="G355" s="709"/>
      <c r="I355" s="402" t="str">
        <f t="shared" si="11"/>
        <v>Igual</v>
      </c>
      <c r="K355" s="788" t="s">
        <v>3519</v>
      </c>
      <c r="L355" s="789">
        <v>349</v>
      </c>
      <c r="M355" s="539" t="s">
        <v>3583</v>
      </c>
      <c r="N355" s="540">
        <v>65</v>
      </c>
      <c r="O355" s="541">
        <v>396</v>
      </c>
    </row>
    <row r="356" spans="1:15" ht="70" x14ac:dyDescent="0.35">
      <c r="A356" s="402" t="str">
        <f t="shared" si="10"/>
        <v>En vrs. 2_ # 352  En vrs. 1_# 350</v>
      </c>
      <c r="C356" s="702">
        <v>352</v>
      </c>
      <c r="D356" s="707" t="s">
        <v>3584</v>
      </c>
      <c r="E356" s="708">
        <v>66</v>
      </c>
      <c r="F356" s="709">
        <v>397</v>
      </c>
      <c r="G356" s="709"/>
      <c r="I356" s="402" t="str">
        <f t="shared" si="11"/>
        <v>Igual</v>
      </c>
      <c r="K356" s="788" t="s">
        <v>3519</v>
      </c>
      <c r="L356" s="789">
        <v>350</v>
      </c>
      <c r="M356" s="539" t="s">
        <v>3584</v>
      </c>
      <c r="N356" s="540">
        <v>66</v>
      </c>
      <c r="O356" s="541">
        <v>397</v>
      </c>
    </row>
    <row r="357" spans="1:15" ht="70" x14ac:dyDescent="0.35">
      <c r="A357" s="402" t="str">
        <f t="shared" si="10"/>
        <v>En vrs. 2_ # 353  En vrs. 1_# 351</v>
      </c>
      <c r="C357" s="702">
        <v>353</v>
      </c>
      <c r="D357" s="707" t="s">
        <v>3585</v>
      </c>
      <c r="E357" s="708">
        <v>67</v>
      </c>
      <c r="F357" s="709">
        <v>398</v>
      </c>
      <c r="G357" s="709"/>
      <c r="I357" s="402" t="str">
        <f t="shared" si="11"/>
        <v>Igual</v>
      </c>
      <c r="K357" s="788" t="s">
        <v>3519</v>
      </c>
      <c r="L357" s="789">
        <v>351</v>
      </c>
      <c r="M357" s="539" t="s">
        <v>3585</v>
      </c>
      <c r="N357" s="540">
        <v>67</v>
      </c>
      <c r="O357" s="541">
        <v>398</v>
      </c>
    </row>
    <row r="358" spans="1:15" ht="70" x14ac:dyDescent="0.35">
      <c r="A358" s="402" t="str">
        <f t="shared" si="10"/>
        <v>En vrs. 2_ # 354  En vrs. 1_# 352</v>
      </c>
      <c r="C358" s="702">
        <v>354</v>
      </c>
      <c r="D358" s="707" t="s">
        <v>3586</v>
      </c>
      <c r="E358" s="708">
        <v>68</v>
      </c>
      <c r="F358" s="709">
        <v>399</v>
      </c>
      <c r="G358" s="709"/>
      <c r="I358" s="402" t="str">
        <f t="shared" si="11"/>
        <v>Igual</v>
      </c>
      <c r="K358" s="788" t="s">
        <v>3519</v>
      </c>
      <c r="L358" s="789">
        <v>352</v>
      </c>
      <c r="M358" s="539" t="s">
        <v>3586</v>
      </c>
      <c r="N358" s="540">
        <v>68</v>
      </c>
      <c r="O358" s="541">
        <v>399</v>
      </c>
    </row>
    <row r="359" spans="1:15" ht="70" x14ac:dyDescent="0.35">
      <c r="A359" s="402" t="str">
        <f t="shared" si="10"/>
        <v>En vrs. 2_ # 355  En vrs. 1_# 353</v>
      </c>
      <c r="C359" s="702">
        <v>355</v>
      </c>
      <c r="D359" s="707" t="s">
        <v>3587</v>
      </c>
      <c r="E359" s="708">
        <v>69</v>
      </c>
      <c r="F359" s="709">
        <v>400</v>
      </c>
      <c r="G359" s="709"/>
      <c r="I359" s="402" t="str">
        <f t="shared" si="11"/>
        <v>Igual</v>
      </c>
      <c r="K359" s="788" t="s">
        <v>3519</v>
      </c>
      <c r="L359" s="789">
        <v>353</v>
      </c>
      <c r="M359" s="539" t="s">
        <v>3587</v>
      </c>
      <c r="N359" s="540">
        <v>69</v>
      </c>
      <c r="O359" s="541">
        <v>400</v>
      </c>
    </row>
    <row r="360" spans="1:15" ht="70" x14ac:dyDescent="0.35">
      <c r="A360" s="402" t="str">
        <f t="shared" si="10"/>
        <v>En vrs. 2_ # 356  En vrs. 1_# 354</v>
      </c>
      <c r="C360" s="702">
        <v>356</v>
      </c>
      <c r="D360" s="707" t="s">
        <v>3588</v>
      </c>
      <c r="E360" s="708">
        <v>70</v>
      </c>
      <c r="F360" s="709">
        <v>401</v>
      </c>
      <c r="G360" s="709"/>
      <c r="I360" s="402" t="str">
        <f t="shared" si="11"/>
        <v>Igual</v>
      </c>
      <c r="K360" s="788" t="s">
        <v>3519</v>
      </c>
      <c r="L360" s="789">
        <v>354</v>
      </c>
      <c r="M360" s="539" t="s">
        <v>3588</v>
      </c>
      <c r="N360" s="540">
        <v>70</v>
      </c>
      <c r="O360" s="541">
        <v>401</v>
      </c>
    </row>
    <row r="361" spans="1:15" ht="70" x14ac:dyDescent="0.35">
      <c r="A361" s="402" t="str">
        <f t="shared" si="10"/>
        <v>En vrs. 2_ # 357  En vrs. 1_# 355</v>
      </c>
      <c r="C361" s="702">
        <v>357</v>
      </c>
      <c r="D361" s="707" t="s">
        <v>3589</v>
      </c>
      <c r="E361" s="708">
        <v>71</v>
      </c>
      <c r="F361" s="709">
        <v>402</v>
      </c>
      <c r="G361" s="709"/>
      <c r="I361" s="402" t="str">
        <f t="shared" si="11"/>
        <v>Igual</v>
      </c>
      <c r="K361" s="788" t="s">
        <v>3519</v>
      </c>
      <c r="L361" s="789">
        <v>355</v>
      </c>
      <c r="M361" s="539" t="s">
        <v>3589</v>
      </c>
      <c r="N361" s="540">
        <v>71</v>
      </c>
      <c r="O361" s="541">
        <v>402</v>
      </c>
    </row>
    <row r="362" spans="1:15" ht="70" x14ac:dyDescent="0.35">
      <c r="A362" s="402" t="str">
        <f t="shared" si="10"/>
        <v>En vrs. 2_ # 358  En vrs. 1_# 356</v>
      </c>
      <c r="C362" s="702">
        <v>358</v>
      </c>
      <c r="D362" s="707" t="s">
        <v>3590</v>
      </c>
      <c r="E362" s="708">
        <v>72</v>
      </c>
      <c r="F362" s="709">
        <v>403</v>
      </c>
      <c r="G362" s="709"/>
      <c r="I362" s="402" t="str">
        <f t="shared" si="11"/>
        <v>Igual</v>
      </c>
      <c r="K362" s="788" t="s">
        <v>3519</v>
      </c>
      <c r="L362" s="789">
        <v>356</v>
      </c>
      <c r="M362" s="539" t="s">
        <v>3590</v>
      </c>
      <c r="N362" s="540">
        <v>72</v>
      </c>
      <c r="O362" s="541">
        <v>403</v>
      </c>
    </row>
    <row r="363" spans="1:15" ht="70" x14ac:dyDescent="0.35">
      <c r="A363" s="402" t="str">
        <f t="shared" si="10"/>
        <v>En vrs. 2_ # 359  En vrs. 1_# 357</v>
      </c>
      <c r="C363" s="702">
        <v>359</v>
      </c>
      <c r="D363" s="707" t="s">
        <v>3591</v>
      </c>
      <c r="E363" s="708">
        <v>73</v>
      </c>
      <c r="F363" s="709">
        <v>404</v>
      </c>
      <c r="G363" s="709"/>
      <c r="I363" s="402" t="str">
        <f t="shared" si="11"/>
        <v>Igual</v>
      </c>
      <c r="K363" s="788" t="s">
        <v>3519</v>
      </c>
      <c r="L363" s="789">
        <v>357</v>
      </c>
      <c r="M363" s="539" t="s">
        <v>3591</v>
      </c>
      <c r="N363" s="540">
        <v>73</v>
      </c>
      <c r="O363" s="541">
        <v>404</v>
      </c>
    </row>
    <row r="364" spans="1:15" ht="70" x14ac:dyDescent="0.35">
      <c r="A364" s="402" t="str">
        <f t="shared" si="10"/>
        <v>En vrs. 2_ # 360  En vrs. 1_# 358</v>
      </c>
      <c r="C364" s="702">
        <v>360</v>
      </c>
      <c r="D364" s="707" t="s">
        <v>3592</v>
      </c>
      <c r="E364" s="708">
        <v>74</v>
      </c>
      <c r="F364" s="709">
        <v>405</v>
      </c>
      <c r="G364" s="709"/>
      <c r="I364" s="402" t="str">
        <f t="shared" si="11"/>
        <v>Igual</v>
      </c>
      <c r="K364" s="788" t="s">
        <v>3519</v>
      </c>
      <c r="L364" s="789">
        <v>358</v>
      </c>
      <c r="M364" s="539" t="s">
        <v>3592</v>
      </c>
      <c r="N364" s="540">
        <v>74</v>
      </c>
      <c r="O364" s="541">
        <v>405</v>
      </c>
    </row>
    <row r="365" spans="1:15" ht="70" x14ac:dyDescent="0.35">
      <c r="A365" s="402" t="str">
        <f t="shared" si="10"/>
        <v>En vrs. 2_ # 361  En vrs. 1_# 359</v>
      </c>
      <c r="C365" s="702">
        <v>361</v>
      </c>
      <c r="D365" s="707" t="s">
        <v>3593</v>
      </c>
      <c r="E365" s="708">
        <v>75</v>
      </c>
      <c r="F365" s="709">
        <v>406</v>
      </c>
      <c r="G365" s="709"/>
      <c r="I365" s="402" t="str">
        <f t="shared" si="11"/>
        <v>Igual</v>
      </c>
      <c r="K365" s="788" t="s">
        <v>3519</v>
      </c>
      <c r="L365" s="789">
        <v>359</v>
      </c>
      <c r="M365" s="539" t="s">
        <v>3593</v>
      </c>
      <c r="N365" s="540">
        <v>75</v>
      </c>
      <c r="O365" s="541">
        <v>406</v>
      </c>
    </row>
    <row r="366" spans="1:15" ht="70" x14ac:dyDescent="0.35">
      <c r="A366" s="402" t="str">
        <f t="shared" si="10"/>
        <v>En vrs. 2_ # 362  En vrs. 1_# 360</v>
      </c>
      <c r="C366" s="702">
        <v>362</v>
      </c>
      <c r="D366" s="707" t="s">
        <v>3594</v>
      </c>
      <c r="E366" s="708">
        <v>76</v>
      </c>
      <c r="F366" s="709">
        <v>407</v>
      </c>
      <c r="G366" s="709"/>
      <c r="I366" s="402" t="str">
        <f t="shared" si="11"/>
        <v>Igual</v>
      </c>
      <c r="K366" s="788" t="s">
        <v>3519</v>
      </c>
      <c r="L366" s="789">
        <v>360</v>
      </c>
      <c r="M366" s="539" t="s">
        <v>3594</v>
      </c>
      <c r="N366" s="540">
        <v>76</v>
      </c>
      <c r="O366" s="541">
        <v>407</v>
      </c>
    </row>
    <row r="367" spans="1:15" ht="70" x14ac:dyDescent="0.35">
      <c r="A367" s="402" t="str">
        <f t="shared" si="10"/>
        <v>En vrs. 2_ # 363  En vrs. 1_# 361</v>
      </c>
      <c r="C367" s="702">
        <v>363</v>
      </c>
      <c r="D367" s="707" t="s">
        <v>3595</v>
      </c>
      <c r="E367" s="708">
        <v>77</v>
      </c>
      <c r="F367" s="709">
        <v>408</v>
      </c>
      <c r="G367" s="709"/>
      <c r="I367" s="402" t="str">
        <f t="shared" si="11"/>
        <v>Igual</v>
      </c>
      <c r="K367" s="788" t="s">
        <v>3519</v>
      </c>
      <c r="L367" s="789">
        <v>361</v>
      </c>
      <c r="M367" s="539" t="s">
        <v>3595</v>
      </c>
      <c r="N367" s="540">
        <v>77</v>
      </c>
      <c r="O367" s="541">
        <v>408</v>
      </c>
    </row>
    <row r="368" spans="1:15" ht="70" x14ac:dyDescent="0.35">
      <c r="A368" s="402" t="str">
        <f t="shared" si="10"/>
        <v>En vrs. 2_ # 364  En vrs. 1_# 362</v>
      </c>
      <c r="C368" s="702">
        <v>364</v>
      </c>
      <c r="D368" s="707" t="s">
        <v>3596</v>
      </c>
      <c r="E368" s="708">
        <v>78</v>
      </c>
      <c r="F368" s="709">
        <v>409</v>
      </c>
      <c r="G368" s="709"/>
      <c r="I368" s="402" t="str">
        <f t="shared" si="11"/>
        <v>Igual</v>
      </c>
      <c r="K368" s="788" t="s">
        <v>3519</v>
      </c>
      <c r="L368" s="789">
        <v>362</v>
      </c>
      <c r="M368" s="539" t="s">
        <v>3596</v>
      </c>
      <c r="N368" s="540">
        <v>78</v>
      </c>
      <c r="O368" s="541">
        <v>409</v>
      </c>
    </row>
    <row r="369" spans="1:15" ht="70" x14ac:dyDescent="0.35">
      <c r="A369" s="402" t="str">
        <f t="shared" si="10"/>
        <v>En vrs. 2_ # 365  En vrs. 1_# 363</v>
      </c>
      <c r="C369" s="702">
        <v>365</v>
      </c>
      <c r="D369" s="707" t="s">
        <v>3597</v>
      </c>
      <c r="E369" s="708">
        <v>79</v>
      </c>
      <c r="F369" s="709">
        <v>410</v>
      </c>
      <c r="G369" s="709"/>
      <c r="I369" s="402" t="str">
        <f t="shared" si="11"/>
        <v>Igual</v>
      </c>
      <c r="K369" s="788" t="s">
        <v>3519</v>
      </c>
      <c r="L369" s="789">
        <v>363</v>
      </c>
      <c r="M369" s="539" t="s">
        <v>3597</v>
      </c>
      <c r="N369" s="540">
        <v>79</v>
      </c>
      <c r="O369" s="541">
        <v>410</v>
      </c>
    </row>
    <row r="370" spans="1:15" ht="70" x14ac:dyDescent="0.35">
      <c r="A370" s="402" t="str">
        <f t="shared" si="10"/>
        <v>En vrs. 2_ # 366  En vrs. 1_# 364</v>
      </c>
      <c r="C370" s="702">
        <v>366</v>
      </c>
      <c r="D370" s="707" t="s">
        <v>3598</v>
      </c>
      <c r="E370" s="708">
        <v>80</v>
      </c>
      <c r="F370" s="709">
        <v>411</v>
      </c>
      <c r="G370" s="709"/>
      <c r="I370" s="402" t="str">
        <f t="shared" si="11"/>
        <v>Igual</v>
      </c>
      <c r="K370" s="788" t="s">
        <v>3519</v>
      </c>
      <c r="L370" s="789">
        <v>364</v>
      </c>
      <c r="M370" s="539" t="s">
        <v>3598</v>
      </c>
      <c r="N370" s="540">
        <v>80</v>
      </c>
      <c r="O370" s="541">
        <v>411</v>
      </c>
    </row>
    <row r="371" spans="1:15" ht="70" x14ac:dyDescent="0.35">
      <c r="A371" s="402" t="str">
        <f t="shared" si="10"/>
        <v>En vrs. 2_ # 367  En vrs. 1_# 365</v>
      </c>
      <c r="C371" s="702">
        <v>367</v>
      </c>
      <c r="D371" s="707" t="s">
        <v>3599</v>
      </c>
      <c r="E371" s="708">
        <v>81</v>
      </c>
      <c r="F371" s="709">
        <v>412</v>
      </c>
      <c r="G371" s="709"/>
      <c r="I371" s="402" t="str">
        <f t="shared" si="11"/>
        <v>Igual</v>
      </c>
      <c r="K371" s="788" t="s">
        <v>3519</v>
      </c>
      <c r="L371" s="789">
        <v>365</v>
      </c>
      <c r="M371" s="539" t="s">
        <v>3599</v>
      </c>
      <c r="N371" s="540">
        <v>81</v>
      </c>
      <c r="O371" s="541">
        <v>412</v>
      </c>
    </row>
    <row r="372" spans="1:15" ht="70" x14ac:dyDescent="0.35">
      <c r="A372" s="402" t="str">
        <f t="shared" si="10"/>
        <v>En vrs. 2_ # 368  En vrs. 1_# 366</v>
      </c>
      <c r="C372" s="702">
        <v>368</v>
      </c>
      <c r="D372" s="707" t="s">
        <v>3600</v>
      </c>
      <c r="E372" s="708">
        <v>82</v>
      </c>
      <c r="F372" s="709">
        <v>413</v>
      </c>
      <c r="G372" s="709"/>
      <c r="I372" s="402" t="str">
        <f t="shared" si="11"/>
        <v>Igual</v>
      </c>
      <c r="K372" s="788" t="s">
        <v>3519</v>
      </c>
      <c r="L372" s="789">
        <v>366</v>
      </c>
      <c r="M372" s="539" t="s">
        <v>3600</v>
      </c>
      <c r="N372" s="540">
        <v>82</v>
      </c>
      <c r="O372" s="541">
        <v>413</v>
      </c>
    </row>
    <row r="373" spans="1:15" ht="70" x14ac:dyDescent="0.35">
      <c r="A373" s="402" t="str">
        <f t="shared" si="10"/>
        <v>En vrs. 2_ # 369  En vrs. 1_# 367</v>
      </c>
      <c r="C373" s="702">
        <v>369</v>
      </c>
      <c r="D373" s="707" t="s">
        <v>3601</v>
      </c>
      <c r="E373" s="708">
        <v>83</v>
      </c>
      <c r="F373" s="709">
        <v>414</v>
      </c>
      <c r="G373" s="709"/>
      <c r="I373" s="402" t="str">
        <f t="shared" si="11"/>
        <v>Igual</v>
      </c>
      <c r="K373" s="788" t="s">
        <v>3519</v>
      </c>
      <c r="L373" s="789">
        <v>367</v>
      </c>
      <c r="M373" s="539" t="s">
        <v>3601</v>
      </c>
      <c r="N373" s="540">
        <v>83</v>
      </c>
      <c r="O373" s="541">
        <v>414</v>
      </c>
    </row>
    <row r="374" spans="1:15" ht="70" x14ac:dyDescent="0.35">
      <c r="A374" s="402" t="str">
        <f t="shared" si="10"/>
        <v>En vrs. 2_ # 370  En vrs. 1_# 368</v>
      </c>
      <c r="C374" s="702">
        <v>370</v>
      </c>
      <c r="D374" s="707" t="s">
        <v>3602</v>
      </c>
      <c r="E374" s="708">
        <v>84</v>
      </c>
      <c r="F374" s="709">
        <v>415</v>
      </c>
      <c r="G374" s="709"/>
      <c r="I374" s="402" t="str">
        <f t="shared" si="11"/>
        <v>Igual</v>
      </c>
      <c r="K374" s="788" t="s">
        <v>3519</v>
      </c>
      <c r="L374" s="789">
        <v>368</v>
      </c>
      <c r="M374" s="539" t="s">
        <v>3602</v>
      </c>
      <c r="N374" s="540">
        <v>84</v>
      </c>
      <c r="O374" s="541">
        <v>415</v>
      </c>
    </row>
    <row r="375" spans="1:15" ht="70" x14ac:dyDescent="0.35">
      <c r="A375" s="402" t="str">
        <f t="shared" si="10"/>
        <v>En vrs. 2_ # 371  En vrs. 1_# 369</v>
      </c>
      <c r="C375" s="702">
        <v>371</v>
      </c>
      <c r="D375" s="707" t="s">
        <v>3603</v>
      </c>
      <c r="E375" s="708">
        <v>85</v>
      </c>
      <c r="F375" s="709">
        <v>416</v>
      </c>
      <c r="G375" s="709"/>
      <c r="I375" s="402" t="str">
        <f t="shared" si="11"/>
        <v>Igual</v>
      </c>
      <c r="K375" s="788" t="s">
        <v>3519</v>
      </c>
      <c r="L375" s="789">
        <v>369</v>
      </c>
      <c r="M375" s="539" t="s">
        <v>3603</v>
      </c>
      <c r="N375" s="540">
        <v>85</v>
      </c>
      <c r="O375" s="541">
        <v>416</v>
      </c>
    </row>
    <row r="376" spans="1:15" ht="70" x14ac:dyDescent="0.35">
      <c r="A376" s="402" t="str">
        <f t="shared" si="10"/>
        <v>En vrs. 2_ # 372  En vrs. 1_# 370</v>
      </c>
      <c r="C376" s="702">
        <v>372</v>
      </c>
      <c r="D376" s="707" t="s">
        <v>3604</v>
      </c>
      <c r="E376" s="708">
        <v>86</v>
      </c>
      <c r="F376" s="709">
        <v>417</v>
      </c>
      <c r="G376" s="709"/>
      <c r="I376" s="402" t="str">
        <f t="shared" si="11"/>
        <v>Igual</v>
      </c>
      <c r="K376" s="788" t="s">
        <v>3519</v>
      </c>
      <c r="L376" s="789">
        <v>370</v>
      </c>
      <c r="M376" s="539" t="s">
        <v>3604</v>
      </c>
      <c r="N376" s="540">
        <v>86</v>
      </c>
      <c r="O376" s="541">
        <v>417</v>
      </c>
    </row>
    <row r="377" spans="1:15" ht="70" x14ac:dyDescent="0.35">
      <c r="A377" s="402" t="str">
        <f t="shared" si="10"/>
        <v>En vrs. 2_ # 373  En vrs. 1_# 371</v>
      </c>
      <c r="C377" s="702">
        <v>373</v>
      </c>
      <c r="D377" s="707" t="s">
        <v>3605</v>
      </c>
      <c r="E377" s="708">
        <v>87</v>
      </c>
      <c r="F377" s="709">
        <v>418</v>
      </c>
      <c r="G377" s="709"/>
      <c r="I377" s="402" t="str">
        <f t="shared" si="11"/>
        <v>Igual</v>
      </c>
      <c r="K377" s="788" t="s">
        <v>3519</v>
      </c>
      <c r="L377" s="789">
        <v>371</v>
      </c>
      <c r="M377" s="539" t="s">
        <v>3605</v>
      </c>
      <c r="N377" s="540">
        <v>87</v>
      </c>
      <c r="O377" s="541">
        <v>418</v>
      </c>
    </row>
    <row r="378" spans="1:15" ht="70" x14ac:dyDescent="0.35">
      <c r="A378" s="402" t="str">
        <f t="shared" si="10"/>
        <v>En vrs. 2_ # 374  En vrs. 1_# 372</v>
      </c>
      <c r="C378" s="702">
        <v>374</v>
      </c>
      <c r="D378" s="707" t="s">
        <v>3606</v>
      </c>
      <c r="E378" s="708">
        <v>88</v>
      </c>
      <c r="F378" s="709">
        <v>419</v>
      </c>
      <c r="G378" s="709"/>
      <c r="I378" s="402" t="str">
        <f t="shared" si="11"/>
        <v>Igual</v>
      </c>
      <c r="K378" s="788" t="s">
        <v>3519</v>
      </c>
      <c r="L378" s="789">
        <v>372</v>
      </c>
      <c r="M378" s="539" t="s">
        <v>3606</v>
      </c>
      <c r="N378" s="540">
        <v>88</v>
      </c>
      <c r="O378" s="541">
        <v>419</v>
      </c>
    </row>
    <row r="379" spans="1:15" ht="70" x14ac:dyDescent="0.35">
      <c r="A379" s="402" t="str">
        <f t="shared" si="10"/>
        <v>En vrs. 2_ # 375  En vrs. 1_# 373</v>
      </c>
      <c r="C379" s="702">
        <v>375</v>
      </c>
      <c r="D379" s="707" t="s">
        <v>3607</v>
      </c>
      <c r="E379" s="708">
        <v>89</v>
      </c>
      <c r="F379" s="709">
        <v>420</v>
      </c>
      <c r="G379" s="709"/>
      <c r="I379" s="402" t="str">
        <f t="shared" si="11"/>
        <v>Igual</v>
      </c>
      <c r="K379" s="788" t="s">
        <v>3519</v>
      </c>
      <c r="L379" s="789">
        <v>373</v>
      </c>
      <c r="M379" s="539" t="s">
        <v>3607</v>
      </c>
      <c r="N379" s="540">
        <v>89</v>
      </c>
      <c r="O379" s="541">
        <v>420</v>
      </c>
    </row>
    <row r="380" spans="1:15" ht="70" x14ac:dyDescent="0.35">
      <c r="A380" s="402" t="str">
        <f t="shared" si="10"/>
        <v>En vrs. 2_ # 376  En vrs. 1_# 374</v>
      </c>
      <c r="C380" s="702">
        <v>376</v>
      </c>
      <c r="D380" s="707" t="s">
        <v>3608</v>
      </c>
      <c r="E380" s="708">
        <v>90</v>
      </c>
      <c r="F380" s="709">
        <v>421</v>
      </c>
      <c r="G380" s="709"/>
      <c r="I380" s="402" t="str">
        <f t="shared" si="11"/>
        <v>Igual</v>
      </c>
      <c r="K380" s="788" t="s">
        <v>3519</v>
      </c>
      <c r="L380" s="789">
        <v>374</v>
      </c>
      <c r="M380" s="539" t="s">
        <v>3608</v>
      </c>
      <c r="N380" s="540">
        <v>90</v>
      </c>
      <c r="O380" s="541">
        <v>421</v>
      </c>
    </row>
    <row r="381" spans="1:15" ht="70" x14ac:dyDescent="0.35">
      <c r="A381" s="402" t="str">
        <f t="shared" si="10"/>
        <v>En vrs. 2_ # 377  En vrs. 1_# 375</v>
      </c>
      <c r="C381" s="702">
        <v>377</v>
      </c>
      <c r="D381" s="707" t="s">
        <v>3609</v>
      </c>
      <c r="E381" s="708">
        <v>91</v>
      </c>
      <c r="F381" s="709">
        <v>422</v>
      </c>
      <c r="G381" s="709"/>
      <c r="I381" s="402" t="str">
        <f t="shared" si="11"/>
        <v>Igual</v>
      </c>
      <c r="K381" s="788" t="s">
        <v>3519</v>
      </c>
      <c r="L381" s="789">
        <v>375</v>
      </c>
      <c r="M381" s="539" t="s">
        <v>3609</v>
      </c>
      <c r="N381" s="540">
        <v>91</v>
      </c>
      <c r="O381" s="541">
        <v>422</v>
      </c>
    </row>
    <row r="382" spans="1:15" ht="70" x14ac:dyDescent="0.35">
      <c r="A382" s="402" t="str">
        <f t="shared" si="10"/>
        <v>En vrs. 2_ # 378  En vrs. 1_# 376</v>
      </c>
      <c r="C382" s="702">
        <v>378</v>
      </c>
      <c r="D382" s="707" t="s">
        <v>3610</v>
      </c>
      <c r="E382" s="708">
        <v>92</v>
      </c>
      <c r="F382" s="709">
        <v>423</v>
      </c>
      <c r="G382" s="709"/>
      <c r="I382" s="402" t="str">
        <f t="shared" si="11"/>
        <v>Igual</v>
      </c>
      <c r="K382" s="788" t="s">
        <v>3519</v>
      </c>
      <c r="L382" s="789">
        <v>376</v>
      </c>
      <c r="M382" s="539" t="s">
        <v>3610</v>
      </c>
      <c r="N382" s="540">
        <v>92</v>
      </c>
      <c r="O382" s="541">
        <v>423</v>
      </c>
    </row>
    <row r="383" spans="1:15" ht="70" x14ac:dyDescent="0.35">
      <c r="A383" s="402" t="str">
        <f t="shared" si="10"/>
        <v>En vrs. 2_ # 379  En vrs. 1_# 377</v>
      </c>
      <c r="C383" s="702">
        <v>379</v>
      </c>
      <c r="D383" s="707" t="s">
        <v>3611</v>
      </c>
      <c r="E383" s="708">
        <v>93</v>
      </c>
      <c r="F383" s="709">
        <v>424</v>
      </c>
      <c r="G383" s="709"/>
      <c r="I383" s="402" t="str">
        <f t="shared" si="11"/>
        <v>Igual</v>
      </c>
      <c r="K383" s="788" t="s">
        <v>3519</v>
      </c>
      <c r="L383" s="789">
        <v>377</v>
      </c>
      <c r="M383" s="539" t="s">
        <v>3611</v>
      </c>
      <c r="N383" s="540">
        <v>93</v>
      </c>
      <c r="O383" s="541">
        <v>424</v>
      </c>
    </row>
    <row r="384" spans="1:15" ht="70" x14ac:dyDescent="0.35">
      <c r="A384" s="402" t="str">
        <f t="shared" si="10"/>
        <v>En vrs. 2_ # 380  En vrs. 1_# 378</v>
      </c>
      <c r="C384" s="702">
        <v>380</v>
      </c>
      <c r="D384" s="707" t="s">
        <v>3612</v>
      </c>
      <c r="E384" s="708">
        <v>94</v>
      </c>
      <c r="F384" s="709">
        <v>425</v>
      </c>
      <c r="G384" s="709"/>
      <c r="I384" s="402" t="str">
        <f t="shared" si="11"/>
        <v>Igual</v>
      </c>
      <c r="K384" s="788" t="s">
        <v>3519</v>
      </c>
      <c r="L384" s="789">
        <v>378</v>
      </c>
      <c r="M384" s="539" t="s">
        <v>3612</v>
      </c>
      <c r="N384" s="540">
        <v>94</v>
      </c>
      <c r="O384" s="541">
        <v>425</v>
      </c>
    </row>
    <row r="385" spans="1:15" ht="70" x14ac:dyDescent="0.35">
      <c r="A385" s="402" t="str">
        <f t="shared" si="10"/>
        <v>En vrs. 2_ # 381  En vrs. 1_# 379</v>
      </c>
      <c r="C385" s="702">
        <v>381</v>
      </c>
      <c r="D385" s="707" t="s">
        <v>3613</v>
      </c>
      <c r="E385" s="708">
        <v>95</v>
      </c>
      <c r="F385" s="709">
        <v>426</v>
      </c>
      <c r="G385" s="709"/>
      <c r="I385" s="402" t="str">
        <f t="shared" si="11"/>
        <v>Igual</v>
      </c>
      <c r="K385" s="788" t="s">
        <v>3519</v>
      </c>
      <c r="L385" s="789">
        <v>379</v>
      </c>
      <c r="M385" s="539" t="s">
        <v>3613</v>
      </c>
      <c r="N385" s="540">
        <v>95</v>
      </c>
      <c r="O385" s="541">
        <v>426</v>
      </c>
    </row>
    <row r="386" spans="1:15" ht="70" x14ac:dyDescent="0.35">
      <c r="A386" s="402" t="str">
        <f t="shared" si="10"/>
        <v>En vrs. 2_ # 382  En vrs. 1_# 380</v>
      </c>
      <c r="C386" s="702">
        <v>382</v>
      </c>
      <c r="D386" s="707" t="s">
        <v>3614</v>
      </c>
      <c r="E386" s="708">
        <v>96</v>
      </c>
      <c r="F386" s="709">
        <v>427</v>
      </c>
      <c r="G386" s="709"/>
      <c r="I386" s="402" t="str">
        <f t="shared" si="11"/>
        <v>Igual</v>
      </c>
      <c r="K386" s="788" t="s">
        <v>3519</v>
      </c>
      <c r="L386" s="789">
        <v>380</v>
      </c>
      <c r="M386" s="539" t="s">
        <v>3614</v>
      </c>
      <c r="N386" s="540">
        <v>96</v>
      </c>
      <c r="O386" s="541">
        <v>427</v>
      </c>
    </row>
    <row r="387" spans="1:15" ht="70" x14ac:dyDescent="0.35">
      <c r="A387" s="402" t="str">
        <f t="shared" si="10"/>
        <v>En vrs. 2_ # 383  En vrs. 1_# 381</v>
      </c>
      <c r="C387" s="702">
        <v>383</v>
      </c>
      <c r="D387" s="707" t="s">
        <v>3615</v>
      </c>
      <c r="E387" s="708">
        <v>97</v>
      </c>
      <c r="F387" s="709">
        <v>428</v>
      </c>
      <c r="G387" s="709"/>
      <c r="I387" s="402" t="str">
        <f t="shared" si="11"/>
        <v>Igual</v>
      </c>
      <c r="K387" s="788" t="s">
        <v>3519</v>
      </c>
      <c r="L387" s="789">
        <v>381</v>
      </c>
      <c r="M387" s="539" t="s">
        <v>3615</v>
      </c>
      <c r="N387" s="540">
        <v>97</v>
      </c>
      <c r="O387" s="541">
        <v>428</v>
      </c>
    </row>
    <row r="388" spans="1:15" ht="70" x14ac:dyDescent="0.35">
      <c r="A388" s="402" t="str">
        <f t="shared" si="10"/>
        <v>En vrs. 2_ # 384  En vrs. 1_# 382</v>
      </c>
      <c r="C388" s="702">
        <v>384</v>
      </c>
      <c r="D388" s="707" t="s">
        <v>3616</v>
      </c>
      <c r="E388" s="708">
        <v>98</v>
      </c>
      <c r="F388" s="709">
        <v>429</v>
      </c>
      <c r="G388" s="709"/>
      <c r="I388" s="402" t="str">
        <f t="shared" si="11"/>
        <v>Igual</v>
      </c>
      <c r="K388" s="788" t="s">
        <v>3519</v>
      </c>
      <c r="L388" s="789">
        <v>382</v>
      </c>
      <c r="M388" s="539" t="s">
        <v>3616</v>
      </c>
      <c r="N388" s="540">
        <v>98</v>
      </c>
      <c r="O388" s="541">
        <v>429</v>
      </c>
    </row>
    <row r="389" spans="1:15" ht="70" x14ac:dyDescent="0.35">
      <c r="A389" s="402" t="str">
        <f t="shared" si="10"/>
        <v>En vrs. 2_ # 385  En vrs. 1_# 383</v>
      </c>
      <c r="C389" s="702">
        <v>385</v>
      </c>
      <c r="D389" s="705" t="s">
        <v>3617</v>
      </c>
      <c r="E389" s="708">
        <v>99</v>
      </c>
      <c r="F389" s="709">
        <v>430</v>
      </c>
      <c r="G389" s="709"/>
      <c r="I389" s="402" t="str">
        <f t="shared" si="11"/>
        <v>Igual</v>
      </c>
      <c r="K389" s="788" t="s">
        <v>3519</v>
      </c>
      <c r="L389" s="789">
        <v>383</v>
      </c>
      <c r="M389" s="850" t="s">
        <v>3617</v>
      </c>
      <c r="N389" s="540">
        <v>99</v>
      </c>
      <c r="O389" s="541">
        <v>430</v>
      </c>
    </row>
    <row r="390" spans="1:15" ht="70" x14ac:dyDescent="0.35">
      <c r="A390" s="402" t="str">
        <f t="shared" ref="A390:A453" si="12">CONCATENATE( "En vrs. 2","_ # ",C390,"  En vrs. 1","_# ",L390)</f>
        <v>En vrs. 2_ # 386  En vrs. 1_# 384</v>
      </c>
      <c r="C390" s="702">
        <v>386</v>
      </c>
      <c r="D390" s="705" t="s">
        <v>3618</v>
      </c>
      <c r="E390" s="708">
        <v>100</v>
      </c>
      <c r="F390" s="709">
        <v>431</v>
      </c>
      <c r="G390" s="709"/>
      <c r="I390" s="402" t="str">
        <f t="shared" ref="I390:I453" si="13">IF(D390=M390,"Igual","Diferente")</f>
        <v>Igual</v>
      </c>
      <c r="K390" s="788" t="s">
        <v>3519</v>
      </c>
      <c r="L390" s="789">
        <v>384</v>
      </c>
      <c r="M390" s="850" t="s">
        <v>3618</v>
      </c>
      <c r="N390" s="540">
        <v>100</v>
      </c>
      <c r="O390" s="541">
        <v>431</v>
      </c>
    </row>
    <row r="391" spans="1:15" ht="70" x14ac:dyDescent="0.35">
      <c r="A391" s="402" t="str">
        <f t="shared" si="12"/>
        <v>En vrs. 2_ # 387  En vrs. 1_# 385</v>
      </c>
      <c r="C391" s="702">
        <v>387</v>
      </c>
      <c r="D391" s="705" t="s">
        <v>3619</v>
      </c>
      <c r="E391" s="708">
        <v>101</v>
      </c>
      <c r="F391" s="709">
        <v>432</v>
      </c>
      <c r="G391" s="709"/>
      <c r="I391" s="402" t="str">
        <f t="shared" si="13"/>
        <v>Igual</v>
      </c>
      <c r="K391" s="788" t="s">
        <v>3519</v>
      </c>
      <c r="L391" s="789">
        <v>385</v>
      </c>
      <c r="M391" s="850" t="s">
        <v>3619</v>
      </c>
      <c r="N391" s="540">
        <v>101</v>
      </c>
      <c r="O391" s="541">
        <v>432</v>
      </c>
    </row>
    <row r="392" spans="1:15" ht="70" x14ac:dyDescent="0.35">
      <c r="A392" s="402" t="str">
        <f t="shared" si="12"/>
        <v>En vrs. 2_ # 388  En vrs. 1_# 386</v>
      </c>
      <c r="C392" s="702">
        <v>388</v>
      </c>
      <c r="D392" s="705" t="s">
        <v>3620</v>
      </c>
      <c r="E392" s="708">
        <v>102</v>
      </c>
      <c r="F392" s="709">
        <v>433</v>
      </c>
      <c r="G392" s="709"/>
      <c r="I392" s="402" t="str">
        <f t="shared" si="13"/>
        <v>Igual</v>
      </c>
      <c r="K392" s="788" t="s">
        <v>3519</v>
      </c>
      <c r="L392" s="789">
        <v>386</v>
      </c>
      <c r="M392" s="850" t="s">
        <v>3620</v>
      </c>
      <c r="N392" s="540">
        <v>102</v>
      </c>
      <c r="O392" s="541">
        <v>433</v>
      </c>
    </row>
    <row r="393" spans="1:15" ht="70" x14ac:dyDescent="0.35">
      <c r="A393" s="402" t="str">
        <f t="shared" si="12"/>
        <v>En vrs. 2_ # 389  En vrs. 1_# 387</v>
      </c>
      <c r="C393" s="702">
        <v>389</v>
      </c>
      <c r="D393" s="705" t="s">
        <v>3621</v>
      </c>
      <c r="E393" s="708">
        <v>103</v>
      </c>
      <c r="F393" s="709">
        <v>434</v>
      </c>
      <c r="G393" s="709"/>
      <c r="I393" s="402" t="str">
        <f t="shared" si="13"/>
        <v>Igual</v>
      </c>
      <c r="K393" s="788" t="s">
        <v>3519</v>
      </c>
      <c r="L393" s="789">
        <v>387</v>
      </c>
      <c r="M393" s="850" t="s">
        <v>3621</v>
      </c>
      <c r="N393" s="540">
        <v>103</v>
      </c>
      <c r="O393" s="541">
        <v>434</v>
      </c>
    </row>
    <row r="394" spans="1:15" ht="70" x14ac:dyDescent="0.35">
      <c r="A394" s="402" t="str">
        <f t="shared" si="12"/>
        <v>En vrs. 2_ # 390  En vrs. 1_# 388</v>
      </c>
      <c r="C394" s="702">
        <v>390</v>
      </c>
      <c r="D394" s="705" t="s">
        <v>3622</v>
      </c>
      <c r="E394" s="708">
        <v>104</v>
      </c>
      <c r="F394" s="709">
        <v>435</v>
      </c>
      <c r="G394" s="709"/>
      <c r="I394" s="402" t="str">
        <f t="shared" si="13"/>
        <v>Igual</v>
      </c>
      <c r="K394" s="788" t="s">
        <v>3519</v>
      </c>
      <c r="L394" s="789">
        <v>388</v>
      </c>
      <c r="M394" s="850" t="s">
        <v>3622</v>
      </c>
      <c r="N394" s="540">
        <v>104</v>
      </c>
      <c r="O394" s="541">
        <v>435</v>
      </c>
    </row>
    <row r="395" spans="1:15" ht="116" x14ac:dyDescent="0.35">
      <c r="A395" s="402" t="str">
        <f t="shared" si="12"/>
        <v>En vrs. 2_ # 391  En vrs. 1_# 389</v>
      </c>
      <c r="C395" s="817">
        <v>391</v>
      </c>
      <c r="D395" s="543" t="s">
        <v>3623</v>
      </c>
      <c r="E395" s="867"/>
      <c r="F395" s="868"/>
      <c r="G395" s="868" t="s">
        <v>3215</v>
      </c>
      <c r="I395" s="402" t="str">
        <f t="shared" si="13"/>
        <v>Igual</v>
      </c>
      <c r="K395" s="714" t="s">
        <v>3624</v>
      </c>
      <c r="L395" s="542">
        <v>389</v>
      </c>
      <c r="M395" s="543" t="s">
        <v>3623</v>
      </c>
      <c r="N395" s="544"/>
      <c r="O395" s="545"/>
    </row>
    <row r="396" spans="1:15" ht="130.5" x14ac:dyDescent="0.35">
      <c r="A396" s="402" t="str">
        <f t="shared" si="12"/>
        <v>En vrs. 2_ # 392  En vrs. 1_# 390</v>
      </c>
      <c r="C396" s="817">
        <v>392</v>
      </c>
      <c r="D396" s="543" t="s">
        <v>3625</v>
      </c>
      <c r="E396" s="867"/>
      <c r="F396" s="868"/>
      <c r="G396" s="868" t="s">
        <v>3215</v>
      </c>
      <c r="I396" s="402" t="str">
        <f t="shared" si="13"/>
        <v>Igual</v>
      </c>
      <c r="K396" s="714" t="s">
        <v>3624</v>
      </c>
      <c r="L396" s="542">
        <v>390</v>
      </c>
      <c r="M396" s="543" t="s">
        <v>3625</v>
      </c>
      <c r="N396" s="544"/>
      <c r="O396" s="545"/>
    </row>
    <row r="397" spans="1:15" ht="101.5" x14ac:dyDescent="0.35">
      <c r="A397" s="402" t="str">
        <f t="shared" si="12"/>
        <v>En vrs. 2_ # 393  En vrs. 1_# 391</v>
      </c>
      <c r="C397" s="817">
        <v>393</v>
      </c>
      <c r="D397" s="543" t="s">
        <v>3626</v>
      </c>
      <c r="E397" s="867"/>
      <c r="F397" s="868"/>
      <c r="G397" s="868" t="s">
        <v>3215</v>
      </c>
      <c r="I397" s="402" t="str">
        <f t="shared" si="13"/>
        <v>Igual</v>
      </c>
      <c r="K397" s="714" t="s">
        <v>3624</v>
      </c>
      <c r="L397" s="542">
        <v>391</v>
      </c>
      <c r="M397" s="543" t="s">
        <v>3626</v>
      </c>
      <c r="N397" s="544"/>
      <c r="O397" s="545"/>
    </row>
    <row r="398" spans="1:15" ht="145" x14ac:dyDescent="0.35">
      <c r="A398" s="402" t="str">
        <f t="shared" si="12"/>
        <v>En vrs. 2_ # 394  En vrs. 1_# 392</v>
      </c>
      <c r="C398" s="817">
        <v>394</v>
      </c>
      <c r="D398" s="543" t="s">
        <v>3627</v>
      </c>
      <c r="E398" s="867"/>
      <c r="F398" s="868"/>
      <c r="G398" s="868" t="s">
        <v>3215</v>
      </c>
      <c r="I398" s="402" t="str">
        <f t="shared" si="13"/>
        <v>Igual</v>
      </c>
      <c r="K398" s="714" t="s">
        <v>3624</v>
      </c>
      <c r="L398" s="542">
        <v>392</v>
      </c>
      <c r="M398" s="543" t="s">
        <v>3627</v>
      </c>
      <c r="N398" s="544"/>
      <c r="O398" s="545"/>
    </row>
    <row r="399" spans="1:15" ht="101.5" x14ac:dyDescent="0.35">
      <c r="A399" s="402" t="str">
        <f t="shared" si="12"/>
        <v>En vrs. 2_ # 395  En vrs. 1_# 393</v>
      </c>
      <c r="C399" s="817">
        <v>395</v>
      </c>
      <c r="D399" s="543" t="s">
        <v>3628</v>
      </c>
      <c r="E399" s="867"/>
      <c r="F399" s="868"/>
      <c r="G399" s="868" t="s">
        <v>3215</v>
      </c>
      <c r="I399" s="402" t="str">
        <f t="shared" si="13"/>
        <v>Igual</v>
      </c>
      <c r="K399" s="714" t="s">
        <v>3624</v>
      </c>
      <c r="L399" s="542">
        <v>393</v>
      </c>
      <c r="M399" s="543" t="s">
        <v>3628</v>
      </c>
      <c r="N399" s="544"/>
      <c r="O399" s="545"/>
    </row>
    <row r="400" spans="1:15" ht="130.5" x14ac:dyDescent="0.35">
      <c r="A400" s="402" t="str">
        <f t="shared" si="12"/>
        <v>En vrs. 2_ # 396  En vrs. 1_# 394</v>
      </c>
      <c r="C400" s="817">
        <v>396</v>
      </c>
      <c r="D400" s="543" t="s">
        <v>3629</v>
      </c>
      <c r="E400" s="867"/>
      <c r="F400" s="868"/>
      <c r="G400" s="868" t="s">
        <v>3215</v>
      </c>
      <c r="I400" s="402" t="str">
        <f t="shared" si="13"/>
        <v>Igual</v>
      </c>
      <c r="K400" s="714" t="s">
        <v>3624</v>
      </c>
      <c r="L400" s="542">
        <v>394</v>
      </c>
      <c r="M400" s="543" t="s">
        <v>3629</v>
      </c>
      <c r="N400" s="544"/>
      <c r="O400" s="545"/>
    </row>
    <row r="401" spans="1:15" ht="87" x14ac:dyDescent="0.35">
      <c r="A401" s="402" t="str">
        <f t="shared" si="12"/>
        <v>En vrs. 2_ # 397  En vrs. 1_# 395</v>
      </c>
      <c r="C401" s="817">
        <v>397</v>
      </c>
      <c r="D401" s="543" t="s">
        <v>3630</v>
      </c>
      <c r="E401" s="867"/>
      <c r="F401" s="868"/>
      <c r="G401" s="868" t="s">
        <v>3215</v>
      </c>
      <c r="I401" s="402" t="str">
        <f t="shared" si="13"/>
        <v>Igual</v>
      </c>
      <c r="K401" s="714" t="s">
        <v>3624</v>
      </c>
      <c r="L401" s="542">
        <v>395</v>
      </c>
      <c r="M401" s="543" t="s">
        <v>3630</v>
      </c>
      <c r="N401" s="544"/>
      <c r="O401" s="545"/>
    </row>
    <row r="402" spans="1:15" ht="101.5" x14ac:dyDescent="0.35">
      <c r="A402" s="402" t="str">
        <f t="shared" si="12"/>
        <v>En vrs. 2_ # 398  En vrs. 1_# 396</v>
      </c>
      <c r="C402" s="817">
        <v>398</v>
      </c>
      <c r="D402" s="543" t="s">
        <v>3631</v>
      </c>
      <c r="E402" s="867"/>
      <c r="F402" s="868"/>
      <c r="G402" s="868" t="s">
        <v>3215</v>
      </c>
      <c r="I402" s="402" t="str">
        <f t="shared" si="13"/>
        <v>Igual</v>
      </c>
      <c r="K402" s="714" t="s">
        <v>3624</v>
      </c>
      <c r="L402" s="542">
        <v>396</v>
      </c>
      <c r="M402" s="543" t="s">
        <v>3631</v>
      </c>
      <c r="N402" s="544"/>
      <c r="O402" s="545"/>
    </row>
    <row r="403" spans="1:15" ht="87" x14ac:dyDescent="0.35">
      <c r="A403" s="402" t="str">
        <f t="shared" si="12"/>
        <v>En vrs. 2_ # 399  En vrs. 1_# 397</v>
      </c>
      <c r="C403" s="817">
        <v>399</v>
      </c>
      <c r="D403" s="543" t="s">
        <v>3632</v>
      </c>
      <c r="E403" s="867"/>
      <c r="F403" s="868"/>
      <c r="G403" s="868" t="s">
        <v>3215</v>
      </c>
      <c r="I403" s="402" t="str">
        <f t="shared" si="13"/>
        <v>Igual</v>
      </c>
      <c r="K403" s="714" t="s">
        <v>3624</v>
      </c>
      <c r="L403" s="542">
        <v>397</v>
      </c>
      <c r="M403" s="543" t="s">
        <v>3632</v>
      </c>
      <c r="N403" s="544"/>
      <c r="O403" s="545"/>
    </row>
    <row r="404" spans="1:15" ht="116" x14ac:dyDescent="0.35">
      <c r="A404" s="402" t="str">
        <f t="shared" si="12"/>
        <v>En vrs. 2_ # 400  En vrs. 1_# 398</v>
      </c>
      <c r="C404" s="817">
        <v>400</v>
      </c>
      <c r="D404" s="543" t="s">
        <v>3633</v>
      </c>
      <c r="E404" s="867"/>
      <c r="F404" s="868"/>
      <c r="G404" s="868" t="s">
        <v>3215</v>
      </c>
      <c r="I404" s="402" t="str">
        <f t="shared" si="13"/>
        <v>Igual</v>
      </c>
      <c r="K404" s="714" t="s">
        <v>3624</v>
      </c>
      <c r="L404" s="542">
        <v>398</v>
      </c>
      <c r="M404" s="543" t="s">
        <v>3633</v>
      </c>
      <c r="N404" s="544"/>
      <c r="O404" s="545"/>
    </row>
    <row r="405" spans="1:15" ht="101.5" x14ac:dyDescent="0.35">
      <c r="A405" s="402" t="str">
        <f t="shared" si="12"/>
        <v>En vrs. 2_ # 401  En vrs. 1_# 399</v>
      </c>
      <c r="C405" s="817">
        <v>401</v>
      </c>
      <c r="D405" s="543" t="s">
        <v>3634</v>
      </c>
      <c r="E405" s="867"/>
      <c r="F405" s="868"/>
      <c r="G405" s="868" t="s">
        <v>3215</v>
      </c>
      <c r="I405" s="402" t="str">
        <f t="shared" si="13"/>
        <v>Igual</v>
      </c>
      <c r="K405" s="714" t="s">
        <v>3624</v>
      </c>
      <c r="L405" s="542">
        <v>399</v>
      </c>
      <c r="M405" s="543" t="s">
        <v>3634</v>
      </c>
      <c r="N405" s="544"/>
      <c r="O405" s="545"/>
    </row>
    <row r="406" spans="1:15" ht="101.5" x14ac:dyDescent="0.35">
      <c r="A406" s="402" t="str">
        <f t="shared" si="12"/>
        <v>En vrs. 2_ # 402  En vrs. 1_# 400</v>
      </c>
      <c r="C406" s="817">
        <v>402</v>
      </c>
      <c r="D406" s="543" t="s">
        <v>3635</v>
      </c>
      <c r="E406" s="867"/>
      <c r="F406" s="868"/>
      <c r="G406" s="868" t="s">
        <v>3215</v>
      </c>
      <c r="I406" s="402" t="str">
        <f t="shared" si="13"/>
        <v>Igual</v>
      </c>
      <c r="K406" s="714" t="s">
        <v>3624</v>
      </c>
      <c r="L406" s="542">
        <v>400</v>
      </c>
      <c r="M406" s="543" t="s">
        <v>3635</v>
      </c>
      <c r="N406" s="544"/>
      <c r="O406" s="545"/>
    </row>
    <row r="407" spans="1:15" ht="101.5" x14ac:dyDescent="0.35">
      <c r="A407" s="402" t="str">
        <f t="shared" si="12"/>
        <v>En vrs. 2_ # 403  En vrs. 1_# 401</v>
      </c>
      <c r="C407" s="817">
        <v>403</v>
      </c>
      <c r="D407" s="543" t="s">
        <v>3636</v>
      </c>
      <c r="E407" s="867"/>
      <c r="F407" s="868"/>
      <c r="G407" s="868" t="s">
        <v>3215</v>
      </c>
      <c r="I407" s="402" t="str">
        <f t="shared" si="13"/>
        <v>Igual</v>
      </c>
      <c r="K407" s="714" t="s">
        <v>3624</v>
      </c>
      <c r="L407" s="542">
        <v>401</v>
      </c>
      <c r="M407" s="543" t="s">
        <v>3636</v>
      </c>
      <c r="N407" s="544"/>
      <c r="O407" s="545"/>
    </row>
    <row r="408" spans="1:15" ht="116" x14ac:dyDescent="0.35">
      <c r="A408" s="402" t="str">
        <f t="shared" si="12"/>
        <v>En vrs. 2_ # 404  En vrs. 1_# 402</v>
      </c>
      <c r="C408" s="817">
        <v>404</v>
      </c>
      <c r="D408" s="543" t="s">
        <v>3637</v>
      </c>
      <c r="E408" s="867"/>
      <c r="F408" s="868"/>
      <c r="G408" s="868" t="s">
        <v>3215</v>
      </c>
      <c r="I408" s="402" t="str">
        <f t="shared" si="13"/>
        <v>Igual</v>
      </c>
      <c r="K408" s="714" t="s">
        <v>3624</v>
      </c>
      <c r="L408" s="542">
        <v>402</v>
      </c>
      <c r="M408" s="543" t="s">
        <v>3637</v>
      </c>
      <c r="N408" s="544"/>
      <c r="O408" s="545"/>
    </row>
    <row r="409" spans="1:15" ht="72.5" x14ac:dyDescent="0.35">
      <c r="A409" s="402" t="str">
        <f t="shared" si="12"/>
        <v>En vrs. 2_ # 405  En vrs. 1_# 403</v>
      </c>
      <c r="C409" s="817">
        <v>405</v>
      </c>
      <c r="D409" s="543" t="s">
        <v>3638</v>
      </c>
      <c r="E409" s="867"/>
      <c r="F409" s="868"/>
      <c r="G409" s="868" t="s">
        <v>3215</v>
      </c>
      <c r="I409" s="402" t="str">
        <f t="shared" si="13"/>
        <v>Igual</v>
      </c>
      <c r="K409" s="714" t="s">
        <v>3624</v>
      </c>
      <c r="L409" s="542">
        <v>403</v>
      </c>
      <c r="M409" s="543" t="s">
        <v>3638</v>
      </c>
      <c r="N409" s="544"/>
      <c r="O409" s="545"/>
    </row>
    <row r="410" spans="1:15" ht="43.5" x14ac:dyDescent="0.35">
      <c r="A410" s="402" t="str">
        <f t="shared" si="12"/>
        <v>En vrs. 2_ # 406  En vrs. 1_# 389</v>
      </c>
      <c r="C410" s="817">
        <v>406</v>
      </c>
      <c r="D410" s="543" t="s">
        <v>3639</v>
      </c>
      <c r="E410" s="867"/>
      <c r="F410" s="868"/>
      <c r="G410" s="868" t="s">
        <v>3215</v>
      </c>
      <c r="I410" s="402" t="str">
        <f t="shared" si="13"/>
        <v>Igual</v>
      </c>
      <c r="K410" s="869" t="s">
        <v>3640</v>
      </c>
      <c r="L410" s="870">
        <v>389</v>
      </c>
      <c r="M410" s="871" t="s">
        <v>3639</v>
      </c>
      <c r="N410" s="537"/>
      <c r="O410" s="538"/>
    </row>
    <row r="411" spans="1:15" ht="43.5" x14ac:dyDescent="0.35">
      <c r="A411" s="402" t="str">
        <f t="shared" si="12"/>
        <v>En vrs. 2_ # 407  En vrs. 1_# 390</v>
      </c>
      <c r="C411" s="817">
        <v>407</v>
      </c>
      <c r="D411" s="543" t="s">
        <v>3641</v>
      </c>
      <c r="E411" s="867"/>
      <c r="F411" s="868"/>
      <c r="G411" s="868" t="s">
        <v>3215</v>
      </c>
      <c r="I411" s="402" t="str">
        <f t="shared" si="13"/>
        <v>Igual</v>
      </c>
      <c r="K411" s="869" t="s">
        <v>3640</v>
      </c>
      <c r="L411" s="870">
        <v>390</v>
      </c>
      <c r="M411" s="871" t="s">
        <v>3641</v>
      </c>
      <c r="N411" s="537"/>
      <c r="O411" s="538"/>
    </row>
    <row r="412" spans="1:15" ht="43.5" x14ac:dyDescent="0.35">
      <c r="A412" s="402" t="str">
        <f t="shared" si="12"/>
        <v>En vrs. 2_ # 408  En vrs. 1_# 391</v>
      </c>
      <c r="C412" s="817">
        <v>408</v>
      </c>
      <c r="D412" s="543" t="s">
        <v>3642</v>
      </c>
      <c r="E412" s="867"/>
      <c r="F412" s="868"/>
      <c r="G412" s="868" t="s">
        <v>3215</v>
      </c>
      <c r="I412" s="402" t="str">
        <f t="shared" si="13"/>
        <v>Igual</v>
      </c>
      <c r="K412" s="869" t="s">
        <v>3640</v>
      </c>
      <c r="L412" s="870">
        <v>391</v>
      </c>
      <c r="M412" s="871" t="s">
        <v>3642</v>
      </c>
      <c r="N412" s="537"/>
      <c r="O412" s="538"/>
    </row>
    <row r="413" spans="1:15" ht="43.5" x14ac:dyDescent="0.35">
      <c r="A413" s="402" t="str">
        <f t="shared" si="12"/>
        <v>En vrs. 2_ # 409  En vrs. 1_# 392</v>
      </c>
      <c r="C413" s="817">
        <v>409</v>
      </c>
      <c r="D413" s="543" t="s">
        <v>3643</v>
      </c>
      <c r="E413" s="867"/>
      <c r="F413" s="868"/>
      <c r="G413" s="868" t="s">
        <v>3215</v>
      </c>
      <c r="I413" s="402" t="str">
        <f t="shared" si="13"/>
        <v>Igual</v>
      </c>
      <c r="K413" s="869" t="s">
        <v>3640</v>
      </c>
      <c r="L413" s="870">
        <v>392</v>
      </c>
      <c r="M413" s="871" t="s">
        <v>3643</v>
      </c>
      <c r="N413" s="537"/>
      <c r="O413" s="538"/>
    </row>
    <row r="414" spans="1:15" ht="43.5" x14ac:dyDescent="0.35">
      <c r="A414" s="402" t="str">
        <f t="shared" si="12"/>
        <v>En vrs. 2_ # 410  En vrs. 1_# 393</v>
      </c>
      <c r="C414" s="817">
        <v>410</v>
      </c>
      <c r="D414" s="543" t="s">
        <v>3644</v>
      </c>
      <c r="E414" s="867"/>
      <c r="F414" s="868"/>
      <c r="G414" s="868" t="s">
        <v>3215</v>
      </c>
      <c r="I414" s="402" t="str">
        <f t="shared" si="13"/>
        <v>Igual</v>
      </c>
      <c r="K414" s="869" t="s">
        <v>3640</v>
      </c>
      <c r="L414" s="870">
        <v>393</v>
      </c>
      <c r="M414" s="871" t="s">
        <v>3644</v>
      </c>
      <c r="N414" s="537"/>
      <c r="O414" s="538"/>
    </row>
    <row r="415" spans="1:15" ht="43.5" x14ac:dyDescent="0.35">
      <c r="A415" s="402" t="str">
        <f t="shared" si="12"/>
        <v>En vrs. 2_ # 411  En vrs. 1_# 394</v>
      </c>
      <c r="C415" s="817">
        <v>411</v>
      </c>
      <c r="D415" s="543" t="s">
        <v>3645</v>
      </c>
      <c r="E415" s="867"/>
      <c r="F415" s="868"/>
      <c r="G415" s="868" t="s">
        <v>3215</v>
      </c>
      <c r="I415" s="402" t="str">
        <f t="shared" si="13"/>
        <v>Igual</v>
      </c>
      <c r="K415" s="869" t="s">
        <v>3640</v>
      </c>
      <c r="L415" s="870">
        <v>394</v>
      </c>
      <c r="M415" s="871" t="s">
        <v>3645</v>
      </c>
      <c r="N415" s="537"/>
      <c r="O415" s="538"/>
    </row>
    <row r="416" spans="1:15" ht="43.5" x14ac:dyDescent="0.35">
      <c r="A416" s="402" t="str">
        <f t="shared" si="12"/>
        <v>En vrs. 2_ # 412  En vrs. 1_# 395</v>
      </c>
      <c r="C416" s="817">
        <v>412</v>
      </c>
      <c r="D416" s="543" t="s">
        <v>3646</v>
      </c>
      <c r="E416" s="867"/>
      <c r="F416" s="868"/>
      <c r="G416" s="868" t="s">
        <v>3215</v>
      </c>
      <c r="I416" s="402" t="str">
        <f t="shared" si="13"/>
        <v>Igual</v>
      </c>
      <c r="K416" s="869" t="s">
        <v>3640</v>
      </c>
      <c r="L416" s="870">
        <v>395</v>
      </c>
      <c r="M416" s="871" t="s">
        <v>3646</v>
      </c>
      <c r="N416" s="537"/>
      <c r="O416" s="538"/>
    </row>
    <row r="417" spans="1:15" ht="43.5" x14ac:dyDescent="0.35">
      <c r="A417" s="402" t="str">
        <f t="shared" si="12"/>
        <v>En vrs. 2_ # 413  En vrs. 1_# 396</v>
      </c>
      <c r="C417" s="817">
        <v>413</v>
      </c>
      <c r="D417" s="543" t="s">
        <v>3647</v>
      </c>
      <c r="E417" s="867"/>
      <c r="F417" s="868"/>
      <c r="G417" s="868" t="s">
        <v>3215</v>
      </c>
      <c r="I417" s="402" t="str">
        <f t="shared" si="13"/>
        <v>Igual</v>
      </c>
      <c r="K417" s="869" t="s">
        <v>3640</v>
      </c>
      <c r="L417" s="870">
        <v>396</v>
      </c>
      <c r="M417" s="871" t="s">
        <v>3647</v>
      </c>
      <c r="N417" s="537"/>
      <c r="O417" s="538"/>
    </row>
    <row r="418" spans="1:15" ht="43.5" x14ac:dyDescent="0.35">
      <c r="A418" s="402" t="str">
        <f t="shared" si="12"/>
        <v>En vrs. 2_ # 414  En vrs. 1_# 397</v>
      </c>
      <c r="C418" s="817">
        <v>414</v>
      </c>
      <c r="D418" s="543" t="s">
        <v>3648</v>
      </c>
      <c r="E418" s="867"/>
      <c r="F418" s="868"/>
      <c r="G418" s="868" t="s">
        <v>3215</v>
      </c>
      <c r="I418" s="402" t="str">
        <f t="shared" si="13"/>
        <v>Igual</v>
      </c>
      <c r="K418" s="869" t="s">
        <v>3640</v>
      </c>
      <c r="L418" s="870">
        <v>397</v>
      </c>
      <c r="M418" s="871" t="s">
        <v>3648</v>
      </c>
      <c r="N418" s="537"/>
      <c r="O418" s="538"/>
    </row>
    <row r="419" spans="1:15" ht="43.5" x14ac:dyDescent="0.35">
      <c r="A419" s="402" t="str">
        <f t="shared" si="12"/>
        <v>En vrs. 2_ # 415  En vrs. 1_# 398</v>
      </c>
      <c r="C419" s="817">
        <v>415</v>
      </c>
      <c r="D419" s="543" t="s">
        <v>3649</v>
      </c>
      <c r="E419" s="867"/>
      <c r="F419" s="868"/>
      <c r="G419" s="868" t="s">
        <v>3215</v>
      </c>
      <c r="I419" s="402" t="str">
        <f t="shared" si="13"/>
        <v>Igual</v>
      </c>
      <c r="K419" s="869" t="s">
        <v>3640</v>
      </c>
      <c r="L419" s="870">
        <v>398</v>
      </c>
      <c r="M419" s="871" t="s">
        <v>3649</v>
      </c>
      <c r="N419" s="537"/>
      <c r="O419" s="538"/>
    </row>
    <row r="420" spans="1:15" ht="43.5" x14ac:dyDescent="0.35">
      <c r="A420" s="402" t="str">
        <f t="shared" si="12"/>
        <v>En vrs. 2_ # 416  En vrs. 1_# 399</v>
      </c>
      <c r="C420" s="817">
        <v>416</v>
      </c>
      <c r="D420" s="543" t="s">
        <v>3650</v>
      </c>
      <c r="E420" s="867"/>
      <c r="F420" s="868"/>
      <c r="G420" s="868" t="s">
        <v>3215</v>
      </c>
      <c r="I420" s="402" t="str">
        <f t="shared" si="13"/>
        <v>Igual</v>
      </c>
      <c r="K420" s="869" t="s">
        <v>3640</v>
      </c>
      <c r="L420" s="870">
        <v>399</v>
      </c>
      <c r="M420" s="871" t="s">
        <v>3650</v>
      </c>
      <c r="N420" s="537"/>
      <c r="O420" s="538"/>
    </row>
    <row r="421" spans="1:15" ht="43.5" x14ac:dyDescent="0.35">
      <c r="A421" s="402" t="str">
        <f t="shared" si="12"/>
        <v>En vrs. 2_ # 417  En vrs. 1_# 400</v>
      </c>
      <c r="C421" s="817">
        <v>417</v>
      </c>
      <c r="D421" s="543" t="s">
        <v>3651</v>
      </c>
      <c r="E421" s="867"/>
      <c r="F421" s="868"/>
      <c r="G421" s="868" t="s">
        <v>3215</v>
      </c>
      <c r="I421" s="402" t="str">
        <f t="shared" si="13"/>
        <v>Igual</v>
      </c>
      <c r="K421" s="869" t="s">
        <v>3640</v>
      </c>
      <c r="L421" s="870">
        <v>400</v>
      </c>
      <c r="M421" s="871" t="s">
        <v>3651</v>
      </c>
      <c r="N421" s="537"/>
      <c r="O421" s="538"/>
    </row>
    <row r="422" spans="1:15" ht="43.5" x14ac:dyDescent="0.35">
      <c r="A422" s="402" t="str">
        <f t="shared" si="12"/>
        <v>En vrs. 2_ # 418  En vrs. 1_# 401</v>
      </c>
      <c r="C422" s="817">
        <v>418</v>
      </c>
      <c r="D422" s="543" t="s">
        <v>3652</v>
      </c>
      <c r="E422" s="867"/>
      <c r="F422" s="868"/>
      <c r="G422" s="868" t="s">
        <v>3215</v>
      </c>
      <c r="I422" s="402" t="str">
        <f t="shared" si="13"/>
        <v>Igual</v>
      </c>
      <c r="K422" s="869" t="s">
        <v>3640</v>
      </c>
      <c r="L422" s="870">
        <v>401</v>
      </c>
      <c r="M422" s="871" t="s">
        <v>3652</v>
      </c>
      <c r="N422" s="537"/>
      <c r="O422" s="538"/>
    </row>
    <row r="423" spans="1:15" ht="43.5" x14ac:dyDescent="0.35">
      <c r="A423" s="402" t="str">
        <f t="shared" si="12"/>
        <v>En vrs. 2_ # 419  En vrs. 1_# 402</v>
      </c>
      <c r="C423" s="817">
        <v>419</v>
      </c>
      <c r="D423" s="543" t="s">
        <v>3653</v>
      </c>
      <c r="E423" s="867"/>
      <c r="F423" s="868"/>
      <c r="G423" s="868" t="s">
        <v>3215</v>
      </c>
      <c r="I423" s="402" t="str">
        <f t="shared" si="13"/>
        <v>Igual</v>
      </c>
      <c r="K423" s="869" t="s">
        <v>3640</v>
      </c>
      <c r="L423" s="870">
        <v>402</v>
      </c>
      <c r="M423" s="871" t="s">
        <v>3653</v>
      </c>
      <c r="N423" s="537"/>
      <c r="O423" s="538"/>
    </row>
    <row r="424" spans="1:15" ht="43.5" x14ac:dyDescent="0.35">
      <c r="A424" s="402" t="str">
        <f t="shared" si="12"/>
        <v>En vrs. 2_ # 420  En vrs. 1_# 403</v>
      </c>
      <c r="C424" s="817">
        <v>420</v>
      </c>
      <c r="D424" s="543" t="s">
        <v>3654</v>
      </c>
      <c r="E424" s="867"/>
      <c r="F424" s="868"/>
      <c r="G424" s="868" t="s">
        <v>3215</v>
      </c>
      <c r="I424" s="402" t="str">
        <f t="shared" si="13"/>
        <v>Igual</v>
      </c>
      <c r="K424" s="869" t="s">
        <v>3640</v>
      </c>
      <c r="L424" s="870">
        <v>403</v>
      </c>
      <c r="M424" s="871" t="s">
        <v>3654</v>
      </c>
      <c r="N424" s="537"/>
      <c r="O424" s="538"/>
    </row>
    <row r="425" spans="1:15" ht="43.5" x14ac:dyDescent="0.35">
      <c r="A425" s="402" t="str">
        <f t="shared" si="12"/>
        <v>En vrs. 2_ # 421  En vrs. 1_# 404</v>
      </c>
      <c r="C425" s="817">
        <v>421</v>
      </c>
      <c r="D425" s="543" t="s">
        <v>3655</v>
      </c>
      <c r="E425" s="867"/>
      <c r="F425" s="868"/>
      <c r="G425" s="868" t="s">
        <v>3215</v>
      </c>
      <c r="I425" s="402" t="str">
        <f t="shared" si="13"/>
        <v>Igual</v>
      </c>
      <c r="K425" s="869" t="s">
        <v>3640</v>
      </c>
      <c r="L425" s="870">
        <v>404</v>
      </c>
      <c r="M425" s="871" t="s">
        <v>3655</v>
      </c>
      <c r="N425" s="537"/>
      <c r="O425" s="538"/>
    </row>
    <row r="426" spans="1:15" ht="43.5" x14ac:dyDescent="0.35">
      <c r="A426" s="402" t="str">
        <f t="shared" si="12"/>
        <v>En vrs. 2_ # 422  En vrs. 1_# 405</v>
      </c>
      <c r="C426" s="817">
        <v>422</v>
      </c>
      <c r="D426" s="543" t="s">
        <v>3656</v>
      </c>
      <c r="E426" s="867"/>
      <c r="F426" s="868"/>
      <c r="G426" s="868" t="s">
        <v>3215</v>
      </c>
      <c r="I426" s="402" t="str">
        <f t="shared" si="13"/>
        <v>Igual</v>
      </c>
      <c r="K426" s="869" t="s">
        <v>3640</v>
      </c>
      <c r="L426" s="870">
        <v>405</v>
      </c>
      <c r="M426" s="871" t="s">
        <v>3656</v>
      </c>
      <c r="N426" s="537"/>
      <c r="O426" s="538"/>
    </row>
    <row r="427" spans="1:15" ht="43.5" x14ac:dyDescent="0.35">
      <c r="A427" s="402" t="str">
        <f t="shared" si="12"/>
        <v>En vrs. 2_ # 423  En vrs. 1_# 406</v>
      </c>
      <c r="C427" s="817">
        <v>423</v>
      </c>
      <c r="D427" s="543" t="s">
        <v>3657</v>
      </c>
      <c r="E427" s="867"/>
      <c r="F427" s="868"/>
      <c r="G427" s="868" t="s">
        <v>3215</v>
      </c>
      <c r="I427" s="402" t="str">
        <f t="shared" si="13"/>
        <v>Igual</v>
      </c>
      <c r="K427" s="869" t="s">
        <v>3640</v>
      </c>
      <c r="L427" s="870">
        <v>406</v>
      </c>
      <c r="M427" s="871" t="s">
        <v>3657</v>
      </c>
      <c r="N427" s="537"/>
      <c r="O427" s="538"/>
    </row>
    <row r="428" spans="1:15" ht="43.5" x14ac:dyDescent="0.35">
      <c r="A428" s="402" t="str">
        <f t="shared" si="12"/>
        <v>En vrs. 2_ # 424  En vrs. 1_# 407</v>
      </c>
      <c r="C428" s="817">
        <v>424</v>
      </c>
      <c r="D428" s="543" t="s">
        <v>3658</v>
      </c>
      <c r="E428" s="867"/>
      <c r="F428" s="868"/>
      <c r="G428" s="868" t="s">
        <v>3215</v>
      </c>
      <c r="I428" s="402" t="str">
        <f t="shared" si="13"/>
        <v>Igual</v>
      </c>
      <c r="K428" s="869" t="s">
        <v>3640</v>
      </c>
      <c r="L428" s="870">
        <v>407</v>
      </c>
      <c r="M428" s="871" t="s">
        <v>3658</v>
      </c>
      <c r="N428" s="537"/>
      <c r="O428" s="538"/>
    </row>
    <row r="429" spans="1:15" ht="43.5" x14ac:dyDescent="0.35">
      <c r="A429" s="402" t="str">
        <f t="shared" si="12"/>
        <v>En vrs. 2_ # 425  En vrs. 1_# 408</v>
      </c>
      <c r="C429" s="817">
        <v>425</v>
      </c>
      <c r="D429" s="543" t="s">
        <v>3659</v>
      </c>
      <c r="E429" s="867"/>
      <c r="F429" s="868"/>
      <c r="G429" s="868" t="s">
        <v>3215</v>
      </c>
      <c r="I429" s="402" t="str">
        <f t="shared" si="13"/>
        <v>Igual</v>
      </c>
      <c r="K429" s="869" t="s">
        <v>3640</v>
      </c>
      <c r="L429" s="870">
        <v>408</v>
      </c>
      <c r="M429" s="871" t="s">
        <v>3659</v>
      </c>
      <c r="N429" s="537"/>
      <c r="O429" s="538"/>
    </row>
    <row r="430" spans="1:15" ht="43.5" x14ac:dyDescent="0.35">
      <c r="A430" s="402" t="str">
        <f t="shared" si="12"/>
        <v>En vrs. 2_ # 426  En vrs. 1_# 409</v>
      </c>
      <c r="C430" s="817">
        <v>426</v>
      </c>
      <c r="D430" s="543" t="s">
        <v>3660</v>
      </c>
      <c r="E430" s="867"/>
      <c r="F430" s="868"/>
      <c r="G430" s="868" t="s">
        <v>3215</v>
      </c>
      <c r="I430" s="402" t="str">
        <f t="shared" si="13"/>
        <v>Igual</v>
      </c>
      <c r="K430" s="869" t="s">
        <v>3640</v>
      </c>
      <c r="L430" s="870">
        <v>409</v>
      </c>
      <c r="M430" s="871" t="s">
        <v>3660</v>
      </c>
      <c r="N430" s="537"/>
      <c r="O430" s="538"/>
    </row>
    <row r="431" spans="1:15" ht="43.5" x14ac:dyDescent="0.35">
      <c r="A431" s="402" t="str">
        <f t="shared" si="12"/>
        <v>En vrs. 2_ # 427  En vrs. 1_# 410</v>
      </c>
      <c r="C431" s="817">
        <v>427</v>
      </c>
      <c r="D431" s="543" t="s">
        <v>3661</v>
      </c>
      <c r="E431" s="867"/>
      <c r="F431" s="868"/>
      <c r="G431" s="868" t="s">
        <v>3215</v>
      </c>
      <c r="I431" s="402" t="str">
        <f t="shared" si="13"/>
        <v>Igual</v>
      </c>
      <c r="K431" s="869" t="s">
        <v>3640</v>
      </c>
      <c r="L431" s="870">
        <v>410</v>
      </c>
      <c r="M431" s="871" t="s">
        <v>3661</v>
      </c>
      <c r="N431" s="537"/>
      <c r="O431" s="538"/>
    </row>
    <row r="432" spans="1:15" ht="43.5" x14ac:dyDescent="0.35">
      <c r="A432" s="402" t="str">
        <f t="shared" si="12"/>
        <v>En vrs. 2_ # 428  En vrs. 1_# 411</v>
      </c>
      <c r="C432" s="817">
        <v>428</v>
      </c>
      <c r="D432" s="543" t="s">
        <v>3662</v>
      </c>
      <c r="E432" s="867"/>
      <c r="F432" s="868"/>
      <c r="G432" s="868" t="s">
        <v>3215</v>
      </c>
      <c r="I432" s="402" t="str">
        <f t="shared" si="13"/>
        <v>Igual</v>
      </c>
      <c r="K432" s="869" t="s">
        <v>3640</v>
      </c>
      <c r="L432" s="870">
        <v>411</v>
      </c>
      <c r="M432" s="871" t="s">
        <v>3662</v>
      </c>
      <c r="N432" s="537"/>
      <c r="O432" s="538"/>
    </row>
    <row r="433" spans="1:15" ht="43.5" x14ac:dyDescent="0.35">
      <c r="A433" s="402" t="str">
        <f t="shared" si="12"/>
        <v>En vrs. 2_ # 429  En vrs. 1_# 412</v>
      </c>
      <c r="C433" s="817">
        <v>429</v>
      </c>
      <c r="D433" s="543" t="s">
        <v>3663</v>
      </c>
      <c r="E433" s="867"/>
      <c r="F433" s="868"/>
      <c r="G433" s="868" t="s">
        <v>3215</v>
      </c>
      <c r="I433" s="402" t="str">
        <f t="shared" si="13"/>
        <v>Igual</v>
      </c>
      <c r="K433" s="869" t="s">
        <v>3640</v>
      </c>
      <c r="L433" s="870">
        <v>412</v>
      </c>
      <c r="M433" s="871" t="s">
        <v>3663</v>
      </c>
      <c r="N433" s="537"/>
      <c r="O433" s="538"/>
    </row>
    <row r="434" spans="1:15" ht="43.5" x14ac:dyDescent="0.35">
      <c r="A434" s="402" t="str">
        <f t="shared" si="12"/>
        <v>En vrs. 2_ # 430  En vrs. 1_# 413</v>
      </c>
      <c r="C434" s="817">
        <v>430</v>
      </c>
      <c r="D434" s="543" t="s">
        <v>3664</v>
      </c>
      <c r="E434" s="867"/>
      <c r="F434" s="868"/>
      <c r="G434" s="868" t="s">
        <v>3215</v>
      </c>
      <c r="I434" s="402" t="str">
        <f t="shared" si="13"/>
        <v>Igual</v>
      </c>
      <c r="K434" s="869" t="s">
        <v>3640</v>
      </c>
      <c r="L434" s="870">
        <v>413</v>
      </c>
      <c r="M434" s="871" t="s">
        <v>3664</v>
      </c>
      <c r="N434" s="537"/>
      <c r="O434" s="538"/>
    </row>
    <row r="435" spans="1:15" ht="43.5" x14ac:dyDescent="0.35">
      <c r="A435" s="402" t="str">
        <f t="shared" si="12"/>
        <v>En vrs. 2_ # 431  En vrs. 1_# 414</v>
      </c>
      <c r="C435" s="817">
        <v>431</v>
      </c>
      <c r="D435" s="543" t="s">
        <v>3665</v>
      </c>
      <c r="E435" s="867"/>
      <c r="F435" s="868"/>
      <c r="G435" s="868" t="s">
        <v>3215</v>
      </c>
      <c r="I435" s="402" t="str">
        <f t="shared" si="13"/>
        <v>Igual</v>
      </c>
      <c r="K435" s="869" t="s">
        <v>3640</v>
      </c>
      <c r="L435" s="870">
        <v>414</v>
      </c>
      <c r="M435" s="871" t="s">
        <v>3665</v>
      </c>
      <c r="N435" s="537"/>
      <c r="O435" s="538"/>
    </row>
    <row r="436" spans="1:15" ht="43.5" x14ac:dyDescent="0.35">
      <c r="A436" s="402" t="str">
        <f t="shared" si="12"/>
        <v>En vrs. 2_ # 432  En vrs. 1_# 415</v>
      </c>
      <c r="C436" s="817">
        <v>432</v>
      </c>
      <c r="D436" s="543" t="s">
        <v>3666</v>
      </c>
      <c r="E436" s="867"/>
      <c r="F436" s="868"/>
      <c r="G436" s="868" t="s">
        <v>3215</v>
      </c>
      <c r="I436" s="402" t="str">
        <f t="shared" si="13"/>
        <v>Igual</v>
      </c>
      <c r="K436" s="869" t="s">
        <v>3640</v>
      </c>
      <c r="L436" s="870">
        <v>415</v>
      </c>
      <c r="M436" s="871" t="s">
        <v>3666</v>
      </c>
      <c r="N436" s="537"/>
      <c r="O436" s="538"/>
    </row>
    <row r="437" spans="1:15" ht="43.5" x14ac:dyDescent="0.35">
      <c r="A437" s="402" t="str">
        <f t="shared" si="12"/>
        <v>En vrs. 2_ # 433  En vrs. 1_# 416</v>
      </c>
      <c r="C437" s="817">
        <v>433</v>
      </c>
      <c r="D437" s="543" t="s">
        <v>3667</v>
      </c>
      <c r="E437" s="867"/>
      <c r="F437" s="868"/>
      <c r="G437" s="868" t="s">
        <v>3215</v>
      </c>
      <c r="I437" s="402" t="str">
        <f t="shared" si="13"/>
        <v>Igual</v>
      </c>
      <c r="K437" s="869" t="s">
        <v>3640</v>
      </c>
      <c r="L437" s="870">
        <v>416</v>
      </c>
      <c r="M437" s="871" t="s">
        <v>3667</v>
      </c>
      <c r="N437" s="537"/>
      <c r="O437" s="538"/>
    </row>
    <row r="438" spans="1:15" ht="43.5" x14ac:dyDescent="0.35">
      <c r="A438" s="402" t="str">
        <f t="shared" si="12"/>
        <v>En vrs. 2_ # 434  En vrs. 1_# 417</v>
      </c>
      <c r="C438" s="817">
        <v>434</v>
      </c>
      <c r="D438" s="543" t="s">
        <v>3668</v>
      </c>
      <c r="E438" s="867"/>
      <c r="F438" s="868"/>
      <c r="G438" s="868" t="s">
        <v>3215</v>
      </c>
      <c r="I438" s="402" t="str">
        <f t="shared" si="13"/>
        <v>Igual</v>
      </c>
      <c r="K438" s="869" t="s">
        <v>3640</v>
      </c>
      <c r="L438" s="870">
        <v>417</v>
      </c>
      <c r="M438" s="871" t="s">
        <v>3668</v>
      </c>
      <c r="N438" s="537"/>
      <c r="O438" s="538"/>
    </row>
    <row r="439" spans="1:15" ht="43.5" x14ac:dyDescent="0.35">
      <c r="A439" s="402" t="str">
        <f t="shared" si="12"/>
        <v>En vrs. 2_ # 435  En vrs. 1_# 418</v>
      </c>
      <c r="C439" s="817">
        <v>435</v>
      </c>
      <c r="D439" s="543" t="s">
        <v>3669</v>
      </c>
      <c r="E439" s="867"/>
      <c r="F439" s="868"/>
      <c r="G439" s="868" t="s">
        <v>3215</v>
      </c>
      <c r="I439" s="402" t="str">
        <f t="shared" si="13"/>
        <v>Igual</v>
      </c>
      <c r="K439" s="869" t="s">
        <v>3640</v>
      </c>
      <c r="L439" s="870">
        <v>418</v>
      </c>
      <c r="M439" s="871" t="s">
        <v>3669</v>
      </c>
      <c r="N439" s="537"/>
      <c r="O439" s="538"/>
    </row>
    <row r="440" spans="1:15" ht="43.5" x14ac:dyDescent="0.35">
      <c r="A440" s="402" t="str">
        <f t="shared" si="12"/>
        <v>En vrs. 2_ # 436  En vrs. 1_# 419</v>
      </c>
      <c r="C440" s="817">
        <v>436</v>
      </c>
      <c r="D440" s="543" t="s">
        <v>3670</v>
      </c>
      <c r="E440" s="867"/>
      <c r="F440" s="868"/>
      <c r="G440" s="868" t="s">
        <v>3215</v>
      </c>
      <c r="I440" s="402" t="str">
        <f t="shared" si="13"/>
        <v>Igual</v>
      </c>
      <c r="K440" s="869" t="s">
        <v>3640</v>
      </c>
      <c r="L440" s="870">
        <v>419</v>
      </c>
      <c r="M440" s="871" t="s">
        <v>3670</v>
      </c>
      <c r="N440" s="537"/>
      <c r="O440" s="538"/>
    </row>
    <row r="441" spans="1:15" ht="43.5" x14ac:dyDescent="0.35">
      <c r="A441" s="402" t="str">
        <f t="shared" si="12"/>
        <v>En vrs. 2_ # 437  En vrs. 1_# 420</v>
      </c>
      <c r="C441" s="817">
        <v>437</v>
      </c>
      <c r="D441" s="543" t="s">
        <v>3671</v>
      </c>
      <c r="E441" s="867"/>
      <c r="F441" s="868"/>
      <c r="G441" s="868" t="s">
        <v>3215</v>
      </c>
      <c r="I441" s="402" t="str">
        <f t="shared" si="13"/>
        <v>Igual</v>
      </c>
      <c r="K441" s="869" t="s">
        <v>3640</v>
      </c>
      <c r="L441" s="870">
        <v>420</v>
      </c>
      <c r="M441" s="871" t="s">
        <v>3671</v>
      </c>
      <c r="N441" s="537"/>
      <c r="O441" s="538"/>
    </row>
    <row r="442" spans="1:15" ht="43.5" x14ac:dyDescent="0.35">
      <c r="A442" s="402" t="str">
        <f t="shared" si="12"/>
        <v>En vrs. 2_ # 438  En vrs. 1_# 421</v>
      </c>
      <c r="C442" s="817">
        <v>438</v>
      </c>
      <c r="D442" s="543" t="s">
        <v>3672</v>
      </c>
      <c r="E442" s="867"/>
      <c r="F442" s="868"/>
      <c r="G442" s="868" t="s">
        <v>3215</v>
      </c>
      <c r="I442" s="402" t="str">
        <f t="shared" si="13"/>
        <v>Igual</v>
      </c>
      <c r="K442" s="869" t="s">
        <v>3640</v>
      </c>
      <c r="L442" s="870">
        <v>421</v>
      </c>
      <c r="M442" s="871" t="s">
        <v>3672</v>
      </c>
      <c r="N442" s="537"/>
      <c r="O442" s="538"/>
    </row>
    <row r="443" spans="1:15" ht="43.5" x14ac:dyDescent="0.35">
      <c r="A443" s="402" t="str">
        <f t="shared" si="12"/>
        <v>En vrs. 2_ # 439  En vrs. 1_# 422</v>
      </c>
      <c r="C443" s="817">
        <v>439</v>
      </c>
      <c r="D443" s="543" t="s">
        <v>3673</v>
      </c>
      <c r="E443" s="867"/>
      <c r="F443" s="868"/>
      <c r="G443" s="868" t="s">
        <v>3215</v>
      </c>
      <c r="I443" s="402" t="str">
        <f t="shared" si="13"/>
        <v>Igual</v>
      </c>
      <c r="K443" s="869" t="s">
        <v>3640</v>
      </c>
      <c r="L443" s="870">
        <v>422</v>
      </c>
      <c r="M443" s="871" t="s">
        <v>3673</v>
      </c>
      <c r="N443" s="537"/>
      <c r="O443" s="538"/>
    </row>
    <row r="444" spans="1:15" ht="43.5" x14ac:dyDescent="0.35">
      <c r="A444" s="402" t="str">
        <f t="shared" si="12"/>
        <v>En vrs. 2_ # 440  En vrs. 1_# 423</v>
      </c>
      <c r="C444" s="817">
        <v>440</v>
      </c>
      <c r="D444" s="543" t="s">
        <v>3674</v>
      </c>
      <c r="E444" s="867"/>
      <c r="F444" s="868"/>
      <c r="G444" s="868" t="s">
        <v>3215</v>
      </c>
      <c r="I444" s="402" t="str">
        <f t="shared" si="13"/>
        <v>Igual</v>
      </c>
      <c r="K444" s="869" t="s">
        <v>3640</v>
      </c>
      <c r="L444" s="870">
        <v>423</v>
      </c>
      <c r="M444" s="871" t="s">
        <v>3674</v>
      </c>
      <c r="N444" s="537"/>
      <c r="O444" s="538"/>
    </row>
    <row r="445" spans="1:15" ht="43.5" x14ac:dyDescent="0.35">
      <c r="A445" s="402" t="str">
        <f t="shared" si="12"/>
        <v>En vrs. 2_ # 441  En vrs. 1_# 424</v>
      </c>
      <c r="C445" s="817">
        <v>441</v>
      </c>
      <c r="D445" s="543" t="s">
        <v>3675</v>
      </c>
      <c r="E445" s="867"/>
      <c r="F445" s="868"/>
      <c r="G445" s="868" t="s">
        <v>3215</v>
      </c>
      <c r="I445" s="402" t="str">
        <f t="shared" si="13"/>
        <v>Igual</v>
      </c>
      <c r="K445" s="869" t="s">
        <v>3640</v>
      </c>
      <c r="L445" s="870">
        <v>424</v>
      </c>
      <c r="M445" s="871" t="s">
        <v>3675</v>
      </c>
      <c r="N445" s="537"/>
      <c r="O445" s="538"/>
    </row>
    <row r="446" spans="1:15" ht="43.5" x14ac:dyDescent="0.35">
      <c r="A446" s="402" t="str">
        <f t="shared" si="12"/>
        <v>En vrs. 2_ # 442  En vrs. 1_# 425</v>
      </c>
      <c r="C446" s="817">
        <v>442</v>
      </c>
      <c r="D446" s="543" t="s">
        <v>3676</v>
      </c>
      <c r="E446" s="867"/>
      <c r="F446" s="868"/>
      <c r="G446" s="868" t="s">
        <v>3215</v>
      </c>
      <c r="I446" s="402" t="str">
        <f t="shared" si="13"/>
        <v>Igual</v>
      </c>
      <c r="K446" s="869" t="s">
        <v>3640</v>
      </c>
      <c r="L446" s="870">
        <v>425</v>
      </c>
      <c r="M446" s="871" t="s">
        <v>3676</v>
      </c>
      <c r="N446" s="537"/>
      <c r="O446" s="538"/>
    </row>
    <row r="447" spans="1:15" ht="43.5" x14ac:dyDescent="0.35">
      <c r="A447" s="402" t="str">
        <f t="shared" si="12"/>
        <v>En vrs. 2_ # 443  En vrs. 1_# 426</v>
      </c>
      <c r="C447" s="817">
        <v>443</v>
      </c>
      <c r="D447" s="543" t="s">
        <v>3677</v>
      </c>
      <c r="E447" s="867"/>
      <c r="F447" s="868"/>
      <c r="G447" s="868" t="s">
        <v>3215</v>
      </c>
      <c r="I447" s="402" t="str">
        <f t="shared" si="13"/>
        <v>Igual</v>
      </c>
      <c r="K447" s="869" t="s">
        <v>3640</v>
      </c>
      <c r="L447" s="870">
        <v>426</v>
      </c>
      <c r="M447" s="871" t="s">
        <v>3677</v>
      </c>
      <c r="N447" s="537"/>
      <c r="O447" s="538"/>
    </row>
    <row r="448" spans="1:15" ht="43.5" x14ac:dyDescent="0.35">
      <c r="A448" s="402" t="str">
        <f t="shared" si="12"/>
        <v>En vrs. 2_ # 444  En vrs. 1_# 427</v>
      </c>
      <c r="C448" s="817">
        <v>444</v>
      </c>
      <c r="D448" s="543" t="s">
        <v>3678</v>
      </c>
      <c r="E448" s="867"/>
      <c r="F448" s="868"/>
      <c r="G448" s="868" t="s">
        <v>3215</v>
      </c>
      <c r="I448" s="402" t="str">
        <f t="shared" si="13"/>
        <v>Igual</v>
      </c>
      <c r="K448" s="869" t="s">
        <v>3640</v>
      </c>
      <c r="L448" s="870">
        <v>427</v>
      </c>
      <c r="M448" s="871" t="s">
        <v>3678</v>
      </c>
      <c r="N448" s="537"/>
      <c r="O448" s="538"/>
    </row>
    <row r="449" spans="1:15" ht="43.5" x14ac:dyDescent="0.35">
      <c r="A449" s="402" t="str">
        <f t="shared" si="12"/>
        <v>En vrs. 2_ # 445  En vrs. 1_# 428</v>
      </c>
      <c r="C449" s="817">
        <v>445</v>
      </c>
      <c r="D449" s="543" t="s">
        <v>3679</v>
      </c>
      <c r="E449" s="867"/>
      <c r="F449" s="868"/>
      <c r="G449" s="868" t="s">
        <v>3215</v>
      </c>
      <c r="I449" s="402" t="str">
        <f t="shared" si="13"/>
        <v>Igual</v>
      </c>
      <c r="K449" s="869" t="s">
        <v>3640</v>
      </c>
      <c r="L449" s="870">
        <v>428</v>
      </c>
      <c r="M449" s="871" t="s">
        <v>3679</v>
      </c>
      <c r="N449" s="537"/>
      <c r="O449" s="538"/>
    </row>
    <row r="450" spans="1:15" ht="43.5" x14ac:dyDescent="0.35">
      <c r="A450" s="402" t="str">
        <f t="shared" si="12"/>
        <v>En vrs. 2_ # 446  En vrs. 1_# 429</v>
      </c>
      <c r="C450" s="817">
        <v>446</v>
      </c>
      <c r="D450" s="543" t="s">
        <v>3680</v>
      </c>
      <c r="E450" s="867"/>
      <c r="F450" s="868"/>
      <c r="G450" s="868" t="s">
        <v>3215</v>
      </c>
      <c r="I450" s="402" t="str">
        <f t="shared" si="13"/>
        <v>Igual</v>
      </c>
      <c r="K450" s="869" t="s">
        <v>3640</v>
      </c>
      <c r="L450" s="870">
        <v>429</v>
      </c>
      <c r="M450" s="871" t="s">
        <v>3680</v>
      </c>
      <c r="N450" s="537"/>
      <c r="O450" s="538"/>
    </row>
    <row r="451" spans="1:15" ht="43.5" x14ac:dyDescent="0.35">
      <c r="A451" s="402" t="str">
        <f t="shared" si="12"/>
        <v>En vrs. 2_ # 447  En vrs. 1_# 430</v>
      </c>
      <c r="C451" s="817">
        <v>447</v>
      </c>
      <c r="D451" s="543" t="s">
        <v>3681</v>
      </c>
      <c r="E451" s="867"/>
      <c r="F451" s="868"/>
      <c r="G451" s="868" t="s">
        <v>3215</v>
      </c>
      <c r="I451" s="402" t="str">
        <f t="shared" si="13"/>
        <v>Igual</v>
      </c>
      <c r="K451" s="869" t="s">
        <v>3640</v>
      </c>
      <c r="L451" s="870">
        <v>430</v>
      </c>
      <c r="M451" s="871" t="s">
        <v>3681</v>
      </c>
      <c r="N451" s="537"/>
      <c r="O451" s="538"/>
    </row>
    <row r="452" spans="1:15" ht="43.5" x14ac:dyDescent="0.35">
      <c r="A452" s="402" t="str">
        <f t="shared" si="12"/>
        <v>En vrs. 2_ # 448  En vrs. 1_# 431</v>
      </c>
      <c r="C452" s="817">
        <v>448</v>
      </c>
      <c r="D452" s="543" t="s">
        <v>3682</v>
      </c>
      <c r="E452" s="867"/>
      <c r="F452" s="868"/>
      <c r="G452" s="868" t="s">
        <v>3215</v>
      </c>
      <c r="I452" s="402" t="str">
        <f t="shared" si="13"/>
        <v>Igual</v>
      </c>
      <c r="K452" s="869" t="s">
        <v>3640</v>
      </c>
      <c r="L452" s="870">
        <v>431</v>
      </c>
      <c r="M452" s="871" t="s">
        <v>3682</v>
      </c>
      <c r="N452" s="537"/>
      <c r="O452" s="538"/>
    </row>
    <row r="453" spans="1:15" ht="43.5" x14ac:dyDescent="0.35">
      <c r="A453" s="402" t="str">
        <f t="shared" si="12"/>
        <v>En vrs. 2_ # 449  En vrs. 1_# 432</v>
      </c>
      <c r="C453" s="817">
        <v>449</v>
      </c>
      <c r="D453" s="543" t="s">
        <v>3683</v>
      </c>
      <c r="E453" s="867"/>
      <c r="F453" s="868"/>
      <c r="G453" s="868" t="s">
        <v>3215</v>
      </c>
      <c r="I453" s="402" t="str">
        <f t="shared" si="13"/>
        <v>Igual</v>
      </c>
      <c r="K453" s="869" t="s">
        <v>3640</v>
      </c>
      <c r="L453" s="870">
        <v>432</v>
      </c>
      <c r="M453" s="871" t="s">
        <v>3683</v>
      </c>
      <c r="N453" s="537"/>
      <c r="O453" s="538"/>
    </row>
    <row r="454" spans="1:15" ht="43.5" x14ac:dyDescent="0.35">
      <c r="A454" s="402" t="str">
        <f t="shared" ref="A454:A506" si="14">CONCATENATE( "En vrs. 2","_ # ",C454,"  En vrs. 1","_# ",L454)</f>
        <v>En vrs. 2_ # 450  En vrs. 1_# 433</v>
      </c>
      <c r="C454" s="817">
        <v>450</v>
      </c>
      <c r="D454" s="543" t="s">
        <v>3684</v>
      </c>
      <c r="E454" s="867"/>
      <c r="F454" s="868"/>
      <c r="G454" s="868" t="s">
        <v>3215</v>
      </c>
      <c r="I454" s="402" t="str">
        <f t="shared" ref="I454:I486" si="15">IF(D454=M454,"Igual","Diferente")</f>
        <v>Igual</v>
      </c>
      <c r="K454" s="869" t="s">
        <v>3640</v>
      </c>
      <c r="L454" s="870">
        <v>433</v>
      </c>
      <c r="M454" s="871" t="s">
        <v>3684</v>
      </c>
      <c r="N454" s="537"/>
      <c r="O454" s="538"/>
    </row>
    <row r="455" spans="1:15" ht="43.5" x14ac:dyDescent="0.35">
      <c r="A455" s="402" t="str">
        <f t="shared" si="14"/>
        <v>En vrs. 2_ # 451  En vrs. 1_# 434</v>
      </c>
      <c r="C455" s="817">
        <v>451</v>
      </c>
      <c r="D455" s="543" t="s">
        <v>3685</v>
      </c>
      <c r="E455" s="867"/>
      <c r="F455" s="868"/>
      <c r="G455" s="868" t="s">
        <v>3215</v>
      </c>
      <c r="I455" s="402" t="str">
        <f t="shared" si="15"/>
        <v>Igual</v>
      </c>
      <c r="K455" s="869" t="s">
        <v>3640</v>
      </c>
      <c r="L455" s="870">
        <v>434</v>
      </c>
      <c r="M455" s="871" t="s">
        <v>3685</v>
      </c>
      <c r="N455" s="537"/>
      <c r="O455" s="538"/>
    </row>
    <row r="456" spans="1:15" ht="43.5" x14ac:dyDescent="0.35">
      <c r="A456" s="402" t="str">
        <f t="shared" si="14"/>
        <v>En vrs. 2_ # 452  En vrs. 1_# 435</v>
      </c>
      <c r="C456" s="817">
        <v>452</v>
      </c>
      <c r="D456" s="543" t="s">
        <v>3686</v>
      </c>
      <c r="E456" s="867"/>
      <c r="F456" s="868"/>
      <c r="G456" s="868" t="s">
        <v>3215</v>
      </c>
      <c r="I456" s="402" t="str">
        <f t="shared" si="15"/>
        <v>Igual</v>
      </c>
      <c r="K456" s="869" t="s">
        <v>3640</v>
      </c>
      <c r="L456" s="870">
        <v>435</v>
      </c>
      <c r="M456" s="871" t="s">
        <v>3686</v>
      </c>
      <c r="N456" s="537"/>
      <c r="O456" s="538"/>
    </row>
    <row r="457" spans="1:15" ht="43.5" x14ac:dyDescent="0.35">
      <c r="A457" s="402" t="str">
        <f t="shared" si="14"/>
        <v>En vrs. 2_ # 453  En vrs. 1_# 436</v>
      </c>
      <c r="C457" s="817">
        <v>453</v>
      </c>
      <c r="D457" s="543" t="s">
        <v>3687</v>
      </c>
      <c r="E457" s="867"/>
      <c r="F457" s="868"/>
      <c r="G457" s="868" t="s">
        <v>3215</v>
      </c>
      <c r="I457" s="402" t="str">
        <f t="shared" si="15"/>
        <v>Igual</v>
      </c>
      <c r="K457" s="869" t="s">
        <v>3640</v>
      </c>
      <c r="L457" s="870">
        <v>436</v>
      </c>
      <c r="M457" s="871" t="s">
        <v>3687</v>
      </c>
      <c r="N457" s="537"/>
      <c r="O457" s="538"/>
    </row>
    <row r="458" spans="1:15" ht="43.5" x14ac:dyDescent="0.35">
      <c r="A458" s="402" t="str">
        <f t="shared" si="14"/>
        <v>En vrs. 2_ # 454  En vrs. 1_# 437</v>
      </c>
      <c r="C458" s="817">
        <v>454</v>
      </c>
      <c r="D458" s="543" t="s">
        <v>3688</v>
      </c>
      <c r="E458" s="867"/>
      <c r="F458" s="868"/>
      <c r="G458" s="868" t="s">
        <v>3215</v>
      </c>
      <c r="I458" s="402" t="str">
        <f t="shared" si="15"/>
        <v>Igual</v>
      </c>
      <c r="K458" s="869" t="s">
        <v>3640</v>
      </c>
      <c r="L458" s="870">
        <v>437</v>
      </c>
      <c r="M458" s="871" t="s">
        <v>3688</v>
      </c>
      <c r="N458" s="537"/>
      <c r="O458" s="538"/>
    </row>
    <row r="459" spans="1:15" ht="43.5" x14ac:dyDescent="0.35">
      <c r="A459" s="402" t="str">
        <f t="shared" si="14"/>
        <v>En vrs. 2_ # 455  En vrs. 1_# 438</v>
      </c>
      <c r="C459" s="817">
        <v>455</v>
      </c>
      <c r="D459" s="543" t="s">
        <v>3689</v>
      </c>
      <c r="E459" s="867"/>
      <c r="F459" s="868"/>
      <c r="G459" s="868" t="s">
        <v>3215</v>
      </c>
      <c r="I459" s="402" t="str">
        <f t="shared" si="15"/>
        <v>Igual</v>
      </c>
      <c r="K459" s="869" t="s">
        <v>3640</v>
      </c>
      <c r="L459" s="870">
        <v>438</v>
      </c>
      <c r="M459" s="871" t="s">
        <v>3689</v>
      </c>
      <c r="N459" s="537"/>
      <c r="O459" s="538"/>
    </row>
    <row r="460" spans="1:15" ht="43.5" x14ac:dyDescent="0.35">
      <c r="A460" s="402" t="str">
        <f t="shared" si="14"/>
        <v>En vrs. 2_ # 456  En vrs. 1_# 439</v>
      </c>
      <c r="C460" s="817">
        <v>456</v>
      </c>
      <c r="D460" s="543" t="s">
        <v>3690</v>
      </c>
      <c r="E460" s="867"/>
      <c r="F460" s="868"/>
      <c r="G460" s="868" t="s">
        <v>3215</v>
      </c>
      <c r="I460" s="402" t="str">
        <f t="shared" si="15"/>
        <v>Igual</v>
      </c>
      <c r="K460" s="869" t="s">
        <v>3640</v>
      </c>
      <c r="L460" s="870">
        <v>439</v>
      </c>
      <c r="M460" s="871" t="s">
        <v>3690</v>
      </c>
      <c r="N460" s="537"/>
      <c r="O460" s="538"/>
    </row>
    <row r="461" spans="1:15" ht="43.5" x14ac:dyDescent="0.35">
      <c r="A461" s="402" t="str">
        <f t="shared" si="14"/>
        <v>En vrs. 2_ # 457  En vrs. 1_# 440</v>
      </c>
      <c r="C461" s="817">
        <v>457</v>
      </c>
      <c r="D461" s="543" t="s">
        <v>3691</v>
      </c>
      <c r="E461" s="867"/>
      <c r="F461" s="868"/>
      <c r="G461" s="868" t="s">
        <v>3215</v>
      </c>
      <c r="I461" s="402" t="str">
        <f t="shared" si="15"/>
        <v>Igual</v>
      </c>
      <c r="K461" s="869" t="s">
        <v>3640</v>
      </c>
      <c r="L461" s="870">
        <v>440</v>
      </c>
      <c r="M461" s="871" t="s">
        <v>3691</v>
      </c>
      <c r="N461" s="537"/>
      <c r="O461" s="538"/>
    </row>
    <row r="462" spans="1:15" ht="43.5" x14ac:dyDescent="0.35">
      <c r="A462" s="402" t="str">
        <f t="shared" si="14"/>
        <v>En vrs. 2_ # 458  En vrs. 1_# 441</v>
      </c>
      <c r="C462" s="817">
        <v>458</v>
      </c>
      <c r="D462" s="543" t="s">
        <v>3692</v>
      </c>
      <c r="E462" s="867"/>
      <c r="F462" s="868"/>
      <c r="G462" s="868" t="s">
        <v>3215</v>
      </c>
      <c r="I462" s="402" t="str">
        <f t="shared" si="15"/>
        <v>Igual</v>
      </c>
      <c r="K462" s="869" t="s">
        <v>3640</v>
      </c>
      <c r="L462" s="870">
        <v>441</v>
      </c>
      <c r="M462" s="871" t="s">
        <v>3692</v>
      </c>
      <c r="N462" s="537"/>
      <c r="O462" s="538"/>
    </row>
    <row r="463" spans="1:15" ht="43.5" x14ac:dyDescent="0.35">
      <c r="A463" s="402" t="str">
        <f t="shared" si="14"/>
        <v>En vrs. 2_ # 459  En vrs. 1_# 442</v>
      </c>
      <c r="C463" s="817">
        <v>459</v>
      </c>
      <c r="D463" s="543" t="s">
        <v>3693</v>
      </c>
      <c r="E463" s="867"/>
      <c r="F463" s="868"/>
      <c r="G463" s="868" t="s">
        <v>3215</v>
      </c>
      <c r="I463" s="402" t="str">
        <f t="shared" si="15"/>
        <v>Igual</v>
      </c>
      <c r="K463" s="869" t="s">
        <v>3640</v>
      </c>
      <c r="L463" s="870">
        <v>442</v>
      </c>
      <c r="M463" s="871" t="s">
        <v>3693</v>
      </c>
      <c r="N463" s="537"/>
      <c r="O463" s="538"/>
    </row>
    <row r="464" spans="1:15" ht="43.5" x14ac:dyDescent="0.35">
      <c r="A464" s="402" t="str">
        <f t="shared" si="14"/>
        <v>En vrs. 2_ # 460  En vrs. 1_# 443</v>
      </c>
      <c r="C464" s="817">
        <v>460</v>
      </c>
      <c r="D464" s="543" t="s">
        <v>3694</v>
      </c>
      <c r="E464" s="867"/>
      <c r="F464" s="868"/>
      <c r="G464" s="868" t="s">
        <v>3215</v>
      </c>
      <c r="I464" s="402" t="str">
        <f t="shared" si="15"/>
        <v>Igual</v>
      </c>
      <c r="K464" s="869" t="s">
        <v>3640</v>
      </c>
      <c r="L464" s="870">
        <v>443</v>
      </c>
      <c r="M464" s="871" t="s">
        <v>3694</v>
      </c>
      <c r="N464" s="537"/>
      <c r="O464" s="538"/>
    </row>
    <row r="465" spans="1:15" ht="43.5" x14ac:dyDescent="0.35">
      <c r="A465" s="402" t="str">
        <f t="shared" si="14"/>
        <v>En vrs. 2_ # 461  En vrs. 1_# 444</v>
      </c>
      <c r="C465" s="817">
        <v>461</v>
      </c>
      <c r="D465" s="543" t="s">
        <v>3695</v>
      </c>
      <c r="E465" s="867"/>
      <c r="F465" s="868"/>
      <c r="G465" s="868" t="s">
        <v>3215</v>
      </c>
      <c r="I465" s="402" t="str">
        <f t="shared" si="15"/>
        <v>Igual</v>
      </c>
      <c r="K465" s="869" t="s">
        <v>3640</v>
      </c>
      <c r="L465" s="870">
        <v>444</v>
      </c>
      <c r="M465" s="871" t="s">
        <v>3695</v>
      </c>
      <c r="N465" s="537"/>
      <c r="O465" s="538"/>
    </row>
    <row r="466" spans="1:15" ht="42" x14ac:dyDescent="0.35">
      <c r="A466" s="402" t="str">
        <f t="shared" si="14"/>
        <v>En vrs. 2_ # 462  En vrs. 1_# 389</v>
      </c>
      <c r="C466" s="872">
        <v>462</v>
      </c>
      <c r="D466" s="706" t="s">
        <v>3696</v>
      </c>
      <c r="E466" s="706"/>
      <c r="F466" s="706"/>
      <c r="G466" s="706"/>
      <c r="I466" s="402" t="str">
        <f t="shared" si="15"/>
        <v>Igual</v>
      </c>
      <c r="K466" s="852" t="s">
        <v>3697</v>
      </c>
      <c r="L466" s="853">
        <v>389</v>
      </c>
      <c r="M466" s="527" t="s">
        <v>3696</v>
      </c>
      <c r="N466" s="527"/>
      <c r="O466" s="527"/>
    </row>
    <row r="467" spans="1:15" ht="65" x14ac:dyDescent="0.35">
      <c r="A467" s="402" t="str">
        <f t="shared" si="14"/>
        <v>En vrs. 2_ # 463  En vrs. 1_# 390</v>
      </c>
      <c r="C467" s="817">
        <v>463</v>
      </c>
      <c r="D467" s="713" t="s">
        <v>3698</v>
      </c>
      <c r="E467" s="867"/>
      <c r="F467" s="868"/>
      <c r="G467" s="868"/>
      <c r="I467" s="402" t="str">
        <f t="shared" si="15"/>
        <v>Igual</v>
      </c>
      <c r="K467" s="873"/>
      <c r="L467" s="874">
        <v>390</v>
      </c>
      <c r="M467" s="875" t="s">
        <v>3698</v>
      </c>
      <c r="N467" s="876"/>
      <c r="O467" s="876"/>
    </row>
    <row r="468" spans="1:15" ht="72.5" x14ac:dyDescent="0.35">
      <c r="A468" s="402" t="str">
        <f t="shared" si="14"/>
        <v>En vrs. 2_ # 464  En vrs. 1_# 391</v>
      </c>
      <c r="C468" s="817">
        <v>464</v>
      </c>
      <c r="D468" s="712" t="s">
        <v>3699</v>
      </c>
      <c r="E468" s="867"/>
      <c r="F468" s="868"/>
      <c r="G468" s="868"/>
      <c r="I468" s="402" t="str">
        <f t="shared" si="15"/>
        <v>Igual</v>
      </c>
      <c r="K468" s="877"/>
      <c r="L468" s="874">
        <v>391</v>
      </c>
      <c r="M468" s="875" t="s">
        <v>3699</v>
      </c>
      <c r="N468" s="878"/>
      <c r="O468" s="879"/>
    </row>
    <row r="469" spans="1:15" ht="154" x14ac:dyDescent="0.35">
      <c r="A469" s="402" t="str">
        <f t="shared" si="14"/>
        <v>En vrs. 2_ # 465  En vrs. 1_# 391</v>
      </c>
      <c r="C469" s="710">
        <v>465</v>
      </c>
      <c r="D469" s="796" t="s">
        <v>3700</v>
      </c>
      <c r="E469" s="540"/>
      <c r="F469" s="541"/>
      <c r="G469" s="541"/>
      <c r="I469" s="402" t="str">
        <f t="shared" si="15"/>
        <v>Igual</v>
      </c>
      <c r="K469" s="852" t="s">
        <v>3701</v>
      </c>
      <c r="L469" s="880">
        <v>391</v>
      </c>
      <c r="M469" s="527" t="s">
        <v>3700</v>
      </c>
      <c r="N469" s="528"/>
      <c r="O469" s="529"/>
    </row>
    <row r="470" spans="1:15" ht="238" x14ac:dyDescent="0.35">
      <c r="A470" s="402" t="str">
        <f t="shared" si="14"/>
        <v>En vrs. 2_ # 466  En vrs. 1_# 392</v>
      </c>
      <c r="C470" s="710">
        <v>466</v>
      </c>
      <c r="D470" s="881" t="s">
        <v>3702</v>
      </c>
      <c r="E470" s="540"/>
      <c r="F470" s="541"/>
      <c r="G470" s="541"/>
      <c r="I470" s="402" t="str">
        <f t="shared" si="15"/>
        <v>Igual</v>
      </c>
      <c r="K470" s="852" t="s">
        <v>3701</v>
      </c>
      <c r="L470" s="880">
        <v>392</v>
      </c>
      <c r="M470" s="606" t="s">
        <v>3702</v>
      </c>
      <c r="N470" s="528"/>
      <c r="O470" s="529"/>
    </row>
    <row r="471" spans="1:15" ht="140" x14ac:dyDescent="0.35">
      <c r="A471" s="402" t="str">
        <f t="shared" si="14"/>
        <v>En vrs. 2_ # 467  En vrs. 1_# 393</v>
      </c>
      <c r="C471" s="872">
        <v>467</v>
      </c>
      <c r="D471" s="706" t="s">
        <v>3703</v>
      </c>
      <c r="E471" s="708"/>
      <c r="F471" s="709"/>
      <c r="G471" s="709"/>
      <c r="I471" s="402" t="str">
        <f t="shared" si="15"/>
        <v>Igual</v>
      </c>
      <c r="K471" s="852" t="s">
        <v>3701</v>
      </c>
      <c r="L471" s="880">
        <v>393</v>
      </c>
      <c r="M471" s="527" t="s">
        <v>3703</v>
      </c>
      <c r="N471" s="528"/>
      <c r="O471" s="529"/>
    </row>
    <row r="472" spans="1:15" ht="126" x14ac:dyDescent="0.35">
      <c r="A472" s="402" t="str">
        <f t="shared" si="14"/>
        <v>En vrs. 2_ # 468  En vrs. 1_# 394</v>
      </c>
      <c r="C472" s="710">
        <v>468</v>
      </c>
      <c r="D472" s="796" t="s">
        <v>3704</v>
      </c>
      <c r="E472" s="540"/>
      <c r="F472" s="541"/>
      <c r="G472" s="541"/>
      <c r="I472" s="402" t="str">
        <f t="shared" si="15"/>
        <v>Igual</v>
      </c>
      <c r="K472" s="852" t="s">
        <v>3701</v>
      </c>
      <c r="L472" s="880">
        <v>394</v>
      </c>
      <c r="M472" s="527" t="s">
        <v>3704</v>
      </c>
      <c r="N472" s="528"/>
      <c r="O472" s="529"/>
    </row>
    <row r="473" spans="1:15" ht="378" x14ac:dyDescent="0.35">
      <c r="A473" s="402" t="str">
        <f t="shared" si="14"/>
        <v>En vrs. 2_ # 469  En vrs. 1_# 395</v>
      </c>
      <c r="C473" s="710">
        <v>469</v>
      </c>
      <c r="D473" s="796" t="s">
        <v>3705</v>
      </c>
      <c r="E473" s="540"/>
      <c r="F473" s="541"/>
      <c r="G473" s="541"/>
      <c r="I473" s="807" t="str">
        <f t="shared" si="15"/>
        <v>Diferente</v>
      </c>
      <c r="K473" s="852" t="s">
        <v>3701</v>
      </c>
      <c r="L473" s="880">
        <v>395</v>
      </c>
      <c r="M473" s="527" t="s">
        <v>3706</v>
      </c>
      <c r="N473" s="528"/>
      <c r="O473" s="529"/>
    </row>
    <row r="474" spans="1:15" ht="125" x14ac:dyDescent="0.35">
      <c r="A474" s="402" t="str">
        <f t="shared" si="14"/>
        <v>En vrs. 2_ # 470  En vrs. 1_# 396</v>
      </c>
      <c r="C474" s="882">
        <v>470</v>
      </c>
      <c r="D474" s="883" t="s">
        <v>3707</v>
      </c>
      <c r="E474" s="884"/>
      <c r="F474" s="885"/>
      <c r="G474" s="885" t="s">
        <v>3215</v>
      </c>
      <c r="I474" s="402" t="str">
        <f t="shared" si="15"/>
        <v>Igual</v>
      </c>
      <c r="K474" s="886" t="s">
        <v>3708</v>
      </c>
      <c r="L474" s="887">
        <v>396</v>
      </c>
      <c r="M474" s="888" t="s">
        <v>3707</v>
      </c>
      <c r="N474" s="889"/>
      <c r="O474" s="890"/>
    </row>
    <row r="475" spans="1:15" ht="225" x14ac:dyDescent="0.35">
      <c r="A475" s="402" t="str">
        <f t="shared" si="14"/>
        <v>En vrs. 2_ # 471  En vrs. 1_# 397</v>
      </c>
      <c r="C475" s="882">
        <v>471</v>
      </c>
      <c r="D475" s="883" t="s">
        <v>3709</v>
      </c>
      <c r="E475" s="884"/>
      <c r="F475" s="885"/>
      <c r="G475" s="885" t="s">
        <v>3215</v>
      </c>
      <c r="I475" s="402" t="str">
        <f t="shared" si="15"/>
        <v>Igual</v>
      </c>
      <c r="K475" s="886" t="s">
        <v>3708</v>
      </c>
      <c r="L475" s="887">
        <v>397</v>
      </c>
      <c r="M475" s="888" t="s">
        <v>3709</v>
      </c>
      <c r="N475" s="889"/>
      <c r="O475" s="890"/>
    </row>
    <row r="476" spans="1:15" ht="212.5" x14ac:dyDescent="0.35">
      <c r="A476" s="402" t="str">
        <f t="shared" si="14"/>
        <v>En vrs. 2_ # 472  En vrs. 1_# 398</v>
      </c>
      <c r="C476" s="882">
        <v>472</v>
      </c>
      <c r="D476" s="883" t="s">
        <v>3710</v>
      </c>
      <c r="E476" s="884"/>
      <c r="F476" s="885"/>
      <c r="G476" s="885" t="s">
        <v>3215</v>
      </c>
      <c r="I476" s="402" t="str">
        <f t="shared" si="15"/>
        <v>Igual</v>
      </c>
      <c r="K476" s="886" t="s">
        <v>3708</v>
      </c>
      <c r="L476" s="887">
        <v>398</v>
      </c>
      <c r="M476" s="888" t="s">
        <v>3710</v>
      </c>
      <c r="N476" s="889"/>
      <c r="O476" s="890"/>
    </row>
    <row r="477" spans="1:15" ht="212.5" x14ac:dyDescent="0.35">
      <c r="A477" s="402" t="str">
        <f t="shared" si="14"/>
        <v>En vrs. 2_ # 473  En vrs. 1_# 399</v>
      </c>
      <c r="C477" s="882">
        <v>473</v>
      </c>
      <c r="D477" s="883" t="s">
        <v>3711</v>
      </c>
      <c r="E477" s="884"/>
      <c r="F477" s="885"/>
      <c r="G477" s="885" t="s">
        <v>3215</v>
      </c>
      <c r="I477" s="402" t="str">
        <f t="shared" si="15"/>
        <v>Igual</v>
      </c>
      <c r="K477" s="886" t="s">
        <v>3708</v>
      </c>
      <c r="L477" s="887">
        <v>399</v>
      </c>
      <c r="M477" s="888" t="s">
        <v>3711</v>
      </c>
      <c r="N477" s="889"/>
      <c r="O477" s="890"/>
    </row>
    <row r="478" spans="1:15" ht="200" x14ac:dyDescent="0.35">
      <c r="A478" s="402" t="str">
        <f t="shared" si="14"/>
        <v>En vrs. 2_ # 474  En vrs. 1_# 400</v>
      </c>
      <c r="C478" s="882">
        <v>474</v>
      </c>
      <c r="D478" s="883" t="s">
        <v>3712</v>
      </c>
      <c r="E478" s="884"/>
      <c r="F478" s="885"/>
      <c r="G478" s="885" t="s">
        <v>3215</v>
      </c>
      <c r="I478" s="402" t="str">
        <f t="shared" si="15"/>
        <v>Igual</v>
      </c>
      <c r="K478" s="886" t="s">
        <v>3708</v>
      </c>
      <c r="L478" s="887">
        <v>400</v>
      </c>
      <c r="M478" s="888" t="s">
        <v>3712</v>
      </c>
      <c r="N478" s="889"/>
      <c r="O478" s="890"/>
    </row>
    <row r="479" spans="1:15" ht="112.5" x14ac:dyDescent="0.35">
      <c r="A479" s="402" t="str">
        <f t="shared" si="14"/>
        <v>En vrs. 2_ # 475  En vrs. 1_# 401</v>
      </c>
      <c r="C479" s="882">
        <v>475</v>
      </c>
      <c r="D479" s="883" t="s">
        <v>3713</v>
      </c>
      <c r="E479" s="884"/>
      <c r="F479" s="885"/>
      <c r="G479" s="885" t="s">
        <v>3215</v>
      </c>
      <c r="I479" s="402" t="str">
        <f t="shared" si="15"/>
        <v>Igual</v>
      </c>
      <c r="K479" s="886" t="s">
        <v>3708</v>
      </c>
      <c r="L479" s="887">
        <v>401</v>
      </c>
      <c r="M479" s="888" t="s">
        <v>3713</v>
      </c>
      <c r="N479" s="889"/>
      <c r="O479" s="890"/>
    </row>
    <row r="480" spans="1:15" ht="150" x14ac:dyDescent="0.35">
      <c r="A480" s="402" t="str">
        <f t="shared" si="14"/>
        <v>En vrs. 2_ # 476  En vrs. 1_# 402</v>
      </c>
      <c r="C480" s="882">
        <v>476</v>
      </c>
      <c r="D480" s="891" t="s">
        <v>3714</v>
      </c>
      <c r="E480" s="884"/>
      <c r="F480" s="885"/>
      <c r="G480" s="885" t="s">
        <v>3215</v>
      </c>
      <c r="I480" s="402" t="str">
        <f t="shared" si="15"/>
        <v>Igual</v>
      </c>
      <c r="K480" s="886" t="s">
        <v>3708</v>
      </c>
      <c r="L480" s="887">
        <v>402</v>
      </c>
      <c r="M480" s="892" t="s">
        <v>3714</v>
      </c>
      <c r="N480" s="889"/>
      <c r="O480" s="890"/>
    </row>
    <row r="481" spans="1:15" ht="154" x14ac:dyDescent="0.35">
      <c r="A481" s="402" t="str">
        <f t="shared" si="14"/>
        <v>En vrs. 2_ # 477  En vrs. 1_# 403</v>
      </c>
      <c r="C481" s="710">
        <v>477</v>
      </c>
      <c r="D481" s="893" t="s">
        <v>3715</v>
      </c>
      <c r="E481" s="540" t="s">
        <v>1059</v>
      </c>
      <c r="F481" s="541"/>
      <c r="G481" s="541"/>
      <c r="I481" s="807" t="str">
        <f t="shared" si="15"/>
        <v>Diferente</v>
      </c>
      <c r="K481" s="852" t="s">
        <v>3716</v>
      </c>
      <c r="L481" s="880">
        <v>403</v>
      </c>
      <c r="M481" s="894" t="s">
        <v>3717</v>
      </c>
      <c r="N481" s="528" t="s">
        <v>1059</v>
      </c>
      <c r="O481" s="529"/>
    </row>
    <row r="482" spans="1:15" ht="224" x14ac:dyDescent="0.35">
      <c r="A482" s="402" t="str">
        <f t="shared" si="14"/>
        <v>En vrs. 2_ # 478  En vrs. 1_# 404</v>
      </c>
      <c r="C482" s="710">
        <v>478</v>
      </c>
      <c r="D482" s="893" t="s">
        <v>3718</v>
      </c>
      <c r="E482" s="540" t="s">
        <v>1059</v>
      </c>
      <c r="F482" s="541"/>
      <c r="G482" s="541"/>
      <c r="I482" s="807" t="str">
        <f>IF(D482=M482,"Igual","Diferente")</f>
        <v>Diferente</v>
      </c>
      <c r="K482" s="852" t="s">
        <v>3716</v>
      </c>
      <c r="L482" s="880">
        <v>404</v>
      </c>
      <c r="M482" s="548" t="s">
        <v>3719</v>
      </c>
      <c r="N482" s="528" t="s">
        <v>3720</v>
      </c>
      <c r="O482" s="529"/>
    </row>
    <row r="483" spans="1:15" ht="224" x14ac:dyDescent="0.35">
      <c r="A483" s="402" t="str">
        <f t="shared" si="14"/>
        <v>En vrs. 2_ # 479  En vrs. 1_# 405</v>
      </c>
      <c r="C483" s="710">
        <v>479</v>
      </c>
      <c r="D483" s="893" t="s">
        <v>3721</v>
      </c>
      <c r="E483" s="540" t="s">
        <v>1059</v>
      </c>
      <c r="F483" s="541"/>
      <c r="G483" s="541"/>
      <c r="I483" s="807" t="str">
        <f t="shared" si="15"/>
        <v>Diferente</v>
      </c>
      <c r="K483" s="852" t="s">
        <v>3716</v>
      </c>
      <c r="L483" s="880">
        <v>405</v>
      </c>
      <c r="M483" s="548" t="s">
        <v>3722</v>
      </c>
      <c r="N483" s="528" t="s">
        <v>1059</v>
      </c>
      <c r="O483" s="529"/>
    </row>
    <row r="484" spans="1:15" ht="224" x14ac:dyDescent="0.35">
      <c r="A484" s="402" t="str">
        <f t="shared" si="14"/>
        <v>En vrs. 2_ # 480  En vrs. 1_# 406</v>
      </c>
      <c r="C484" s="710">
        <v>480</v>
      </c>
      <c r="D484" s="893" t="s">
        <v>3723</v>
      </c>
      <c r="E484" s="540" t="s">
        <v>1059</v>
      </c>
      <c r="F484" s="541"/>
      <c r="G484" s="541"/>
      <c r="I484" s="807" t="str">
        <f t="shared" si="15"/>
        <v>Diferente</v>
      </c>
      <c r="K484" s="852" t="s">
        <v>3716</v>
      </c>
      <c r="L484" s="880">
        <v>406</v>
      </c>
      <c r="M484" s="548" t="s">
        <v>3724</v>
      </c>
      <c r="N484" s="528" t="s">
        <v>1059</v>
      </c>
      <c r="O484" s="529"/>
    </row>
    <row r="485" spans="1:15" ht="196" x14ac:dyDescent="0.35">
      <c r="A485" s="402" t="str">
        <f t="shared" si="14"/>
        <v>En vrs. 2_ # 481  En vrs. 1_# 407</v>
      </c>
      <c r="C485" s="710">
        <v>481</v>
      </c>
      <c r="D485" s="893" t="s">
        <v>3725</v>
      </c>
      <c r="E485" s="540" t="s">
        <v>1059</v>
      </c>
      <c r="F485" s="541"/>
      <c r="G485" s="541"/>
      <c r="I485" s="807" t="str">
        <f t="shared" si="15"/>
        <v>Diferente</v>
      </c>
      <c r="K485" s="852" t="s">
        <v>3716</v>
      </c>
      <c r="L485" s="880">
        <v>407</v>
      </c>
      <c r="M485" s="548" t="s">
        <v>3726</v>
      </c>
      <c r="N485" s="528" t="s">
        <v>1059</v>
      </c>
      <c r="O485" s="529"/>
    </row>
    <row r="486" spans="1:15" ht="182" x14ac:dyDescent="0.35">
      <c r="A486" s="402" t="str">
        <f t="shared" si="14"/>
        <v>En vrs. 2_ # 482  En vrs. 1_# 408</v>
      </c>
      <c r="C486" s="710">
        <v>482</v>
      </c>
      <c r="D486" s="893" t="s">
        <v>3727</v>
      </c>
      <c r="E486" s="540" t="s">
        <v>1059</v>
      </c>
      <c r="F486" s="541"/>
      <c r="G486" s="541"/>
      <c r="I486" s="807" t="str">
        <f t="shared" si="15"/>
        <v>Diferente</v>
      </c>
      <c r="K486" s="852" t="s">
        <v>3716</v>
      </c>
      <c r="L486" s="880">
        <v>408</v>
      </c>
      <c r="M486" s="548" t="s">
        <v>3728</v>
      </c>
      <c r="N486" s="528" t="s">
        <v>1059</v>
      </c>
      <c r="O486" s="529"/>
    </row>
    <row r="487" spans="1:15" ht="84" x14ac:dyDescent="0.35">
      <c r="A487" s="402" t="str">
        <f t="shared" si="14"/>
        <v>En vrs. 2_ #   En vrs. 1_# 409</v>
      </c>
      <c r="C487" s="710"/>
      <c r="D487" s="893"/>
      <c r="E487" s="540"/>
      <c r="F487" s="541"/>
      <c r="G487" s="541"/>
      <c r="I487" s="402" t="str">
        <f>IF(D487=M487,"Igual","Diferente")</f>
        <v>Diferente</v>
      </c>
      <c r="K487" s="895" t="s">
        <v>3716</v>
      </c>
      <c r="L487" s="896">
        <v>409</v>
      </c>
      <c r="M487" s="897" t="s">
        <v>3729</v>
      </c>
      <c r="N487" s="898" t="s">
        <v>1059</v>
      </c>
      <c r="O487" s="899"/>
    </row>
    <row r="488" spans="1:15" ht="224" x14ac:dyDescent="0.35">
      <c r="A488" s="402" t="str">
        <f t="shared" si="14"/>
        <v>En vrs. 2_ # 483  En vrs. 1_# 409</v>
      </c>
      <c r="C488" s="710">
        <v>483</v>
      </c>
      <c r="D488" s="850" t="s">
        <v>3730</v>
      </c>
      <c r="E488" s="540">
        <v>86</v>
      </c>
      <c r="F488" s="541">
        <v>159</v>
      </c>
      <c r="G488" s="541"/>
      <c r="I488" s="807" t="str">
        <f>IF(D488=M488,"Igual","Diferente")</f>
        <v>Igual</v>
      </c>
      <c r="K488" s="852"/>
      <c r="L488" s="880">
        <v>409</v>
      </c>
      <c r="M488" s="548" t="s">
        <v>3730</v>
      </c>
      <c r="N488" s="528">
        <v>86</v>
      </c>
      <c r="O488" s="529">
        <v>159</v>
      </c>
    </row>
    <row r="489" spans="1:15" ht="79.5" customHeight="1" x14ac:dyDescent="0.35">
      <c r="A489" s="402" t="str">
        <f t="shared" si="14"/>
        <v>En vrs. 2_ #   En vrs. 1_# 410</v>
      </c>
      <c r="C489" s="710"/>
      <c r="D489" s="850"/>
      <c r="E489" s="540"/>
      <c r="F489" s="541"/>
      <c r="G489" s="541"/>
      <c r="I489" s="807" t="str">
        <f t="shared" ref="I489:I506" si="16">IF(D489=M489,"Igual","Diferente")</f>
        <v>Diferente</v>
      </c>
      <c r="K489" s="869"/>
      <c r="L489" s="900">
        <v>410</v>
      </c>
      <c r="M489" s="901" t="s">
        <v>3731</v>
      </c>
      <c r="N489" s="537"/>
      <c r="O489" s="538"/>
    </row>
    <row r="490" spans="1:15" ht="98" x14ac:dyDescent="0.35">
      <c r="A490" s="402" t="str">
        <f t="shared" si="14"/>
        <v>En vrs. 2_ # 484  En vrs. 1_# 411</v>
      </c>
      <c r="C490" s="710">
        <v>484</v>
      </c>
      <c r="D490" s="902" t="s">
        <v>3732</v>
      </c>
      <c r="E490" s="540" t="s">
        <v>1059</v>
      </c>
      <c r="F490" s="372"/>
      <c r="G490" s="372"/>
      <c r="I490" s="402" t="str">
        <f t="shared" si="16"/>
        <v>Igual</v>
      </c>
      <c r="L490" s="880">
        <v>411</v>
      </c>
      <c r="M490" s="903" t="s">
        <v>3732</v>
      </c>
    </row>
    <row r="491" spans="1:15" ht="42" x14ac:dyDescent="0.35">
      <c r="A491" s="402" t="str">
        <f t="shared" si="14"/>
        <v>En vrs. 2_ # 485  En vrs. 1_# 412</v>
      </c>
      <c r="C491" s="710">
        <v>485</v>
      </c>
      <c r="D491" s="902" t="s">
        <v>3733</v>
      </c>
      <c r="E491" s="540" t="s">
        <v>1059</v>
      </c>
      <c r="F491" s="372"/>
      <c r="G491" s="372"/>
      <c r="I491" s="402" t="str">
        <f t="shared" si="16"/>
        <v>Igual</v>
      </c>
      <c r="L491" s="880">
        <v>412</v>
      </c>
      <c r="M491" s="903" t="s">
        <v>3733</v>
      </c>
      <c r="N491" s="756"/>
      <c r="O491" s="546"/>
    </row>
    <row r="492" spans="1:15" ht="70" x14ac:dyDescent="0.35">
      <c r="A492" s="402" t="str">
        <f t="shared" si="14"/>
        <v>En vrs. 2_ # 486  En vrs. 1_# 413</v>
      </c>
      <c r="C492" s="710">
        <v>486</v>
      </c>
      <c r="D492" s="902" t="s">
        <v>3734</v>
      </c>
      <c r="E492" s="540" t="s">
        <v>1059</v>
      </c>
      <c r="F492" s="372"/>
      <c r="G492" s="372"/>
      <c r="I492" s="402" t="str">
        <f t="shared" si="16"/>
        <v>Igual</v>
      </c>
      <c r="L492" s="880">
        <v>413</v>
      </c>
      <c r="M492" s="903" t="s">
        <v>3734</v>
      </c>
      <c r="N492" s="756"/>
      <c r="O492" s="546"/>
    </row>
    <row r="493" spans="1:15" ht="56" x14ac:dyDescent="0.35">
      <c r="A493" s="402" t="str">
        <f t="shared" si="14"/>
        <v>En vrs. 2_ # 487  En vrs. 1_# 414</v>
      </c>
      <c r="C493" s="710">
        <v>487</v>
      </c>
      <c r="D493" s="902" t="s">
        <v>3735</v>
      </c>
      <c r="E493" s="540" t="s">
        <v>1059</v>
      </c>
      <c r="F493" s="372"/>
      <c r="G493" s="372"/>
      <c r="I493" s="402" t="str">
        <f t="shared" si="16"/>
        <v>Igual</v>
      </c>
      <c r="L493" s="880">
        <v>414</v>
      </c>
      <c r="M493" s="903" t="s">
        <v>3735</v>
      </c>
      <c r="N493" s="756"/>
      <c r="O493" s="546"/>
    </row>
    <row r="494" spans="1:15" ht="42" x14ac:dyDescent="0.35">
      <c r="A494" s="402" t="str">
        <f t="shared" si="14"/>
        <v>En vrs. 2_ # 488  En vrs. 1_# 415</v>
      </c>
      <c r="C494" s="710">
        <v>488</v>
      </c>
      <c r="D494" s="902" t="s">
        <v>3736</v>
      </c>
      <c r="E494" s="540" t="s">
        <v>1059</v>
      </c>
      <c r="F494" s="372"/>
      <c r="G494" s="372"/>
      <c r="I494" s="402" t="str">
        <f t="shared" si="16"/>
        <v>Igual</v>
      </c>
      <c r="L494" s="880">
        <v>415</v>
      </c>
      <c r="M494" s="903" t="s">
        <v>3736</v>
      </c>
      <c r="N494" s="756"/>
      <c r="O494" s="546"/>
    </row>
    <row r="495" spans="1:15" ht="159.5" x14ac:dyDescent="0.35">
      <c r="A495" s="402" t="str">
        <f t="shared" si="14"/>
        <v>En vrs. 2_ # 489  En vrs. 1_# 416</v>
      </c>
      <c r="C495" s="710">
        <v>489</v>
      </c>
      <c r="D495" s="902" t="s">
        <v>3737</v>
      </c>
      <c r="E495" s="540" t="s">
        <v>1059</v>
      </c>
      <c r="F495" s="372"/>
      <c r="G495" s="372"/>
      <c r="I495" s="807" t="str">
        <f t="shared" si="16"/>
        <v>Diferente</v>
      </c>
      <c r="K495" s="904"/>
      <c r="L495" s="905">
        <v>416</v>
      </c>
      <c r="M495" s="906" t="s">
        <v>3738</v>
      </c>
      <c r="N495" s="756"/>
      <c r="O495" s="546"/>
    </row>
    <row r="496" spans="1:15" ht="210" x14ac:dyDescent="0.35">
      <c r="A496" s="402" t="str">
        <f t="shared" si="14"/>
        <v xml:space="preserve">En vrs. 2_ # 490  En vrs. 1_# </v>
      </c>
      <c r="C496" s="781">
        <v>490</v>
      </c>
      <c r="D496" s="907" t="s">
        <v>3739</v>
      </c>
      <c r="E496" s="908"/>
      <c r="F496" s="372"/>
      <c r="G496" s="372"/>
      <c r="I496" s="807" t="str">
        <f t="shared" si="16"/>
        <v>Diferente</v>
      </c>
      <c r="K496" s="904"/>
      <c r="L496" s="905"/>
      <c r="M496" s="906"/>
      <c r="N496" s="756"/>
      <c r="O496" s="546"/>
    </row>
    <row r="497" spans="1:15" ht="42" x14ac:dyDescent="0.35">
      <c r="A497" s="402" t="str">
        <f t="shared" si="14"/>
        <v>En vrs. 2_ # 491  En vrs. 1_# 417</v>
      </c>
      <c r="C497" s="710">
        <v>491</v>
      </c>
      <c r="D497" s="902" t="s">
        <v>3740</v>
      </c>
      <c r="E497" s="540" t="s">
        <v>1059</v>
      </c>
      <c r="F497" s="372"/>
      <c r="G497" s="372"/>
      <c r="I497" s="807" t="str">
        <f t="shared" si="16"/>
        <v>Diferente</v>
      </c>
      <c r="L497" s="880">
        <v>417</v>
      </c>
      <c r="M497" s="909" t="s">
        <v>3741</v>
      </c>
      <c r="N497" s="756"/>
      <c r="O497" s="546"/>
    </row>
    <row r="498" spans="1:15" ht="56" x14ac:dyDescent="0.35">
      <c r="A498" s="402" t="str">
        <f t="shared" si="14"/>
        <v>En vrs. 2_ # 492  En vrs. 1_# 418</v>
      </c>
      <c r="C498" s="710">
        <v>492</v>
      </c>
      <c r="D498" s="902" t="s">
        <v>3742</v>
      </c>
      <c r="E498" s="540" t="s">
        <v>1059</v>
      </c>
      <c r="F498" s="372"/>
      <c r="G498" s="372"/>
      <c r="I498" s="807" t="str">
        <f t="shared" si="16"/>
        <v>Diferente</v>
      </c>
      <c r="L498" s="880">
        <v>418</v>
      </c>
      <c r="M498" s="903" t="s">
        <v>3743</v>
      </c>
      <c r="N498" s="756"/>
      <c r="O498" s="546"/>
    </row>
    <row r="499" spans="1:15" ht="56" x14ac:dyDescent="0.35">
      <c r="A499" s="402" t="str">
        <f t="shared" si="14"/>
        <v>En vrs. 2_ # 493  En vrs. 1_# 419</v>
      </c>
      <c r="C499" s="710">
        <v>493</v>
      </c>
      <c r="D499" s="902" t="s">
        <v>3744</v>
      </c>
      <c r="E499" s="540" t="s">
        <v>1059</v>
      </c>
      <c r="F499" s="372"/>
      <c r="G499" s="372"/>
      <c r="I499" s="807" t="str">
        <f t="shared" si="16"/>
        <v>Igual</v>
      </c>
      <c r="L499" s="880">
        <v>419</v>
      </c>
      <c r="M499" s="910" t="s">
        <v>3744</v>
      </c>
      <c r="N499" s="756"/>
      <c r="O499" s="546"/>
    </row>
    <row r="500" spans="1:15" ht="56" x14ac:dyDescent="0.35">
      <c r="A500" s="402" t="str">
        <f t="shared" si="14"/>
        <v>En vrs. 2_ # 494  En vrs. 1_# 420.</v>
      </c>
      <c r="C500" s="710">
        <v>494</v>
      </c>
      <c r="D500" s="902" t="s">
        <v>3745</v>
      </c>
      <c r="E500" s="710" t="s">
        <v>1059</v>
      </c>
      <c r="F500" s="372"/>
      <c r="G500" s="372"/>
      <c r="I500" s="807" t="str">
        <f t="shared" si="16"/>
        <v>Igual</v>
      </c>
      <c r="L500" s="880" t="s">
        <v>3746</v>
      </c>
      <c r="M500" s="910" t="s">
        <v>3745</v>
      </c>
      <c r="N500" s="756"/>
      <c r="O500" s="546"/>
    </row>
    <row r="501" spans="1:15" ht="188.5" x14ac:dyDescent="0.35">
      <c r="A501" s="402" t="str">
        <f t="shared" si="14"/>
        <v>En vrs. 2_ #   En vrs. 1_# 421</v>
      </c>
      <c r="C501" s="710"/>
      <c r="D501" s="902"/>
      <c r="E501" s="710"/>
      <c r="F501" s="372"/>
      <c r="G501" s="372"/>
      <c r="I501" s="807" t="str">
        <f t="shared" si="16"/>
        <v>Diferente</v>
      </c>
      <c r="K501" s="904"/>
      <c r="L501" s="905">
        <v>421</v>
      </c>
      <c r="M501" s="911" t="s">
        <v>3747</v>
      </c>
      <c r="N501" s="756"/>
      <c r="O501" s="546"/>
    </row>
    <row r="502" spans="1:15" ht="84" x14ac:dyDescent="0.35">
      <c r="A502" s="402" t="str">
        <f t="shared" si="14"/>
        <v>En vrs. 2_ # 495  En vrs. 1_# 422</v>
      </c>
      <c r="C502" s="781">
        <v>495</v>
      </c>
      <c r="D502" s="907" t="s">
        <v>3748</v>
      </c>
      <c r="E502" s="781" t="s">
        <v>1059</v>
      </c>
      <c r="F502" s="372"/>
      <c r="G502" s="372"/>
      <c r="I502" s="402" t="str">
        <f t="shared" si="16"/>
        <v>Igual</v>
      </c>
      <c r="K502" s="904"/>
      <c r="L502" s="912">
        <v>422</v>
      </c>
      <c r="M502" s="913" t="s">
        <v>3748</v>
      </c>
      <c r="N502" s="756"/>
      <c r="O502" s="546"/>
    </row>
    <row r="503" spans="1:15" ht="56" x14ac:dyDescent="0.35">
      <c r="A503" s="402" t="str">
        <f t="shared" si="14"/>
        <v>En vrs. 2_ # 495  En vrs. 1_# 423</v>
      </c>
      <c r="C503" s="781">
        <v>495</v>
      </c>
      <c r="D503" s="907" t="s">
        <v>3749</v>
      </c>
      <c r="E503" s="781" t="s">
        <v>1059</v>
      </c>
      <c r="F503" s="372"/>
      <c r="G503" s="372"/>
      <c r="I503" s="402" t="str">
        <f t="shared" si="16"/>
        <v>Igual</v>
      </c>
      <c r="K503" s="904"/>
      <c r="L503" s="912">
        <v>423</v>
      </c>
      <c r="M503" s="913" t="s">
        <v>3749</v>
      </c>
      <c r="N503" s="756"/>
      <c r="O503" s="546"/>
    </row>
    <row r="504" spans="1:15" ht="63" customHeight="1" x14ac:dyDescent="0.35">
      <c r="A504" s="402" t="str">
        <f t="shared" si="14"/>
        <v xml:space="preserve">En vrs. 2_ # 495  En vrs. 1_# </v>
      </c>
      <c r="C504" s="781">
        <v>495</v>
      </c>
      <c r="D504" s="907" t="s">
        <v>3750</v>
      </c>
      <c r="E504" s="781" t="s">
        <v>1059</v>
      </c>
      <c r="F504" s="372"/>
      <c r="G504" s="372"/>
      <c r="I504" s="402" t="str">
        <f t="shared" si="16"/>
        <v>Diferente</v>
      </c>
    </row>
    <row r="505" spans="1:15" ht="100.5" customHeight="1" x14ac:dyDescent="0.35">
      <c r="A505" s="402" t="str">
        <f t="shared" si="14"/>
        <v xml:space="preserve">En vrs. 2_ # 496  En vrs. 1_# </v>
      </c>
      <c r="C505" s="781">
        <v>496</v>
      </c>
      <c r="D505" s="907" t="s">
        <v>3751</v>
      </c>
      <c r="E505" s="781" t="s">
        <v>1059</v>
      </c>
      <c r="F505" s="372"/>
      <c r="G505" s="372"/>
      <c r="I505" s="402" t="str">
        <f t="shared" si="16"/>
        <v>Diferente</v>
      </c>
    </row>
    <row r="506" spans="1:15" ht="73.5" customHeight="1" x14ac:dyDescent="0.35">
      <c r="A506" s="402" t="str">
        <f t="shared" si="14"/>
        <v xml:space="preserve">En vrs. 2_ # 497  En vrs. 1_# </v>
      </c>
      <c r="C506" s="781">
        <v>497</v>
      </c>
      <c r="D506" s="907" t="s">
        <v>3752</v>
      </c>
      <c r="E506" s="781" t="s">
        <v>1059</v>
      </c>
      <c r="F506" s="709"/>
      <c r="G506" s="709"/>
      <c r="I506" s="402" t="str">
        <f t="shared" si="16"/>
        <v>Diferente</v>
      </c>
    </row>
    <row r="507" spans="1:15" x14ac:dyDescent="0.35">
      <c r="I507" t="s">
        <v>2932</v>
      </c>
    </row>
  </sheetData>
  <autoFilter ref="A4:O506" xr:uid="{BE468057-33D3-495F-850E-BC91C12F0038}"/>
  <pageMargins left="0.7" right="0.7" top="0.75" bottom="0.75" header="0.3" footer="0.3"/>
  <pageSetup orientation="portrait" r:id="rId1"/>
  <headerFooter>
    <oddFooter>&amp;C&amp;1#&amp;"Calibri"&amp;10&amp;K000000Uso Interno</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C14B2-E961-4066-BB9C-1CDD3F16AA1B}">
  <sheetPr codeName="Hoja54">
    <tabColor rgb="FFFFFF00"/>
  </sheetPr>
  <dimension ref="A1:N50"/>
  <sheetViews>
    <sheetView showGridLines="0" zoomScaleNormal="100" workbookViewId="0">
      <pane ySplit="3" topLeftCell="A4" activePane="bottomLeft" state="frozen"/>
      <selection pane="bottomLeft" activeCell="E7" sqref="E7"/>
    </sheetView>
  </sheetViews>
  <sheetFormatPr baseColWidth="10" defaultColWidth="11.453125" defaultRowHeight="14.5" x14ac:dyDescent="0.35"/>
  <cols>
    <col min="3" max="3" width="18.54296875" customWidth="1"/>
    <col min="4" max="4" width="15.453125" customWidth="1"/>
    <col min="5" max="5" width="17.54296875" customWidth="1"/>
    <col min="6" max="6" width="22.453125" customWidth="1"/>
    <col min="7" max="7" width="15.54296875" customWidth="1"/>
    <col min="8" max="8" width="17.453125" style="56" customWidth="1"/>
    <col min="9" max="9" width="19.54296875" customWidth="1"/>
    <col min="10" max="11" width="25.453125" customWidth="1"/>
    <col min="14" max="14" width="13.54296875" customWidth="1"/>
  </cols>
  <sheetData>
    <row r="1" spans="1:14" ht="49.4" customHeight="1" x14ac:dyDescent="0.35">
      <c r="A1" s="1453" t="s">
        <v>3753</v>
      </c>
      <c r="B1" s="1453"/>
      <c r="C1" s="1453"/>
      <c r="D1" s="1453"/>
      <c r="E1" s="1453"/>
      <c r="F1" s="1453"/>
      <c r="G1" s="1453"/>
    </row>
    <row r="3" spans="1:14" ht="39.65" customHeight="1" x14ac:dyDescent="0.35">
      <c r="A3" s="1011" t="s">
        <v>3754</v>
      </c>
      <c r="B3" s="1011" t="s">
        <v>3755</v>
      </c>
      <c r="C3" s="1011" t="s">
        <v>3756</v>
      </c>
      <c r="D3" s="1011" t="s">
        <v>3757</v>
      </c>
      <c r="E3" s="1011" t="s">
        <v>3758</v>
      </c>
      <c r="F3" s="1011" t="s">
        <v>3759</v>
      </c>
      <c r="G3" s="1011" t="s">
        <v>3760</v>
      </c>
      <c r="H3" s="1011" t="s">
        <v>3761</v>
      </c>
      <c r="I3" s="1011" t="s">
        <v>2917</v>
      </c>
      <c r="J3" s="1011" t="s">
        <v>3762</v>
      </c>
      <c r="K3" s="1011" t="s">
        <v>3763</v>
      </c>
      <c r="L3" s="1011" t="s">
        <v>3764</v>
      </c>
      <c r="M3" s="1011" t="s">
        <v>3765</v>
      </c>
      <c r="N3" s="1011" t="s">
        <v>3766</v>
      </c>
    </row>
    <row r="4" spans="1:14" x14ac:dyDescent="0.35">
      <c r="A4" s="1020">
        <v>45161</v>
      </c>
      <c r="B4" s="1016" t="s">
        <v>3112</v>
      </c>
      <c r="C4" s="1016" t="s">
        <v>3011</v>
      </c>
      <c r="D4" s="1017">
        <v>14314</v>
      </c>
      <c r="E4" s="1016" t="s">
        <v>3012</v>
      </c>
      <c r="F4" s="1016" t="s">
        <v>2992</v>
      </c>
      <c r="G4" s="1016" t="s">
        <v>2914</v>
      </c>
      <c r="H4" s="1021">
        <v>12</v>
      </c>
      <c r="I4" s="1016" t="s">
        <v>2933</v>
      </c>
      <c r="J4" s="1016" t="s">
        <v>3767</v>
      </c>
      <c r="K4" s="1016"/>
      <c r="L4" s="1016" t="s">
        <v>2920</v>
      </c>
      <c r="M4" s="1016"/>
      <c r="N4" s="1020"/>
    </row>
    <row r="5" spans="1:14" x14ac:dyDescent="0.35">
      <c r="A5" s="1016"/>
      <c r="B5" s="1016"/>
      <c r="C5" s="1016"/>
      <c r="D5" s="1017"/>
      <c r="E5" s="1016"/>
      <c r="F5" s="1016"/>
      <c r="G5" s="1016"/>
      <c r="H5" s="1021"/>
      <c r="I5" s="1016"/>
      <c r="J5" s="1016"/>
      <c r="K5" s="1016"/>
      <c r="L5" s="1016"/>
      <c r="M5" s="1016"/>
      <c r="N5" s="1016"/>
    </row>
    <row r="6" spans="1:14" x14ac:dyDescent="0.35">
      <c r="A6" s="1016"/>
      <c r="B6" s="1016"/>
      <c r="C6" s="1016"/>
      <c r="D6" s="1017"/>
      <c r="E6" s="1016"/>
      <c r="F6" s="1016"/>
      <c r="G6" s="1016"/>
      <c r="H6" s="1021"/>
      <c r="I6" s="1016"/>
      <c r="J6" s="1016"/>
      <c r="K6" s="1016"/>
      <c r="L6" s="1016"/>
      <c r="M6" s="1016"/>
      <c r="N6" s="1016"/>
    </row>
    <row r="7" spans="1:14" x14ac:dyDescent="0.35">
      <c r="A7" s="1016"/>
      <c r="B7" s="1016"/>
      <c r="C7" s="1016"/>
      <c r="D7" s="1017"/>
      <c r="E7" s="1016"/>
      <c r="F7" s="1016"/>
      <c r="G7" s="1016"/>
      <c r="H7" s="1021"/>
      <c r="I7" s="1016"/>
      <c r="J7" s="1016"/>
      <c r="K7" s="1016"/>
      <c r="L7" s="1016"/>
      <c r="M7" s="1016"/>
      <c r="N7" s="1016"/>
    </row>
    <row r="8" spans="1:14" x14ac:dyDescent="0.35">
      <c r="A8" s="1016"/>
      <c r="B8" s="1016"/>
      <c r="C8" s="1016"/>
      <c r="D8" s="1017"/>
      <c r="E8" s="1016"/>
      <c r="F8" s="1016"/>
      <c r="G8" s="1016"/>
      <c r="H8" s="1021"/>
      <c r="I8" s="1016"/>
      <c r="J8" s="1016"/>
      <c r="K8" s="1016"/>
      <c r="L8" s="1016"/>
      <c r="M8" s="1016"/>
      <c r="N8" s="1016"/>
    </row>
    <row r="9" spans="1:14" x14ac:dyDescent="0.35">
      <c r="A9" s="1016"/>
      <c r="B9" s="1016"/>
      <c r="C9" s="1016"/>
      <c r="D9" s="1017"/>
      <c r="E9" s="1016"/>
      <c r="F9" s="1016"/>
      <c r="G9" s="1016"/>
      <c r="H9" s="1021"/>
      <c r="I9" s="1016"/>
      <c r="J9" s="1016"/>
      <c r="K9" s="1016"/>
      <c r="L9" s="1016"/>
      <c r="M9" s="1016"/>
      <c r="N9" s="1016"/>
    </row>
    <row r="10" spans="1:14" x14ac:dyDescent="0.35">
      <c r="A10" s="1016"/>
      <c r="B10" s="1016"/>
      <c r="C10" s="1016"/>
      <c r="D10" s="1017"/>
      <c r="E10" s="1016"/>
      <c r="F10" s="1016"/>
      <c r="G10" s="1016"/>
      <c r="H10" s="1021"/>
      <c r="I10" s="1016"/>
      <c r="J10" s="1016"/>
      <c r="K10" s="1016"/>
      <c r="L10" s="1016"/>
      <c r="M10" s="1016"/>
      <c r="N10" s="1016"/>
    </row>
    <row r="11" spans="1:14" x14ac:dyDescent="0.35">
      <c r="A11" s="1016"/>
      <c r="B11" s="1016"/>
      <c r="C11" s="1016"/>
      <c r="D11" s="1017"/>
      <c r="E11" s="1016"/>
      <c r="F11" s="1016"/>
      <c r="G11" s="1016"/>
      <c r="H11" s="1021"/>
      <c r="I11" s="1016"/>
      <c r="J11" s="1016"/>
      <c r="K11" s="1016"/>
      <c r="L11" s="1016"/>
      <c r="M11" s="1016"/>
      <c r="N11" s="1016"/>
    </row>
    <row r="12" spans="1:14" x14ac:dyDescent="0.35">
      <c r="A12" s="1016"/>
      <c r="B12" s="1016"/>
      <c r="C12" s="1016"/>
      <c r="D12" s="1017"/>
      <c r="E12" s="1016"/>
      <c r="F12" s="1016"/>
      <c r="G12" s="1016"/>
      <c r="H12" s="1021"/>
      <c r="I12" s="1016"/>
      <c r="J12" s="1016"/>
      <c r="K12" s="1016"/>
      <c r="L12" s="1016"/>
      <c r="M12" s="1016"/>
      <c r="N12" s="1016"/>
    </row>
    <row r="13" spans="1:14" x14ac:dyDescent="0.35">
      <c r="A13" s="1016"/>
      <c r="B13" s="1016"/>
      <c r="C13" s="1016"/>
      <c r="D13" s="1017"/>
      <c r="E13" s="1016"/>
      <c r="F13" s="1016"/>
      <c r="G13" s="1016"/>
      <c r="H13" s="1021"/>
      <c r="I13" s="1016"/>
      <c r="J13" s="1016"/>
      <c r="K13" s="1016"/>
      <c r="L13" s="1016"/>
      <c r="M13" s="1016"/>
      <c r="N13" s="1016"/>
    </row>
    <row r="14" spans="1:14" x14ac:dyDescent="0.35">
      <c r="A14" s="1016"/>
      <c r="B14" s="1016"/>
      <c r="C14" s="1016"/>
      <c r="D14" s="1017"/>
      <c r="E14" s="1016"/>
      <c r="F14" s="1016"/>
      <c r="G14" s="1016"/>
      <c r="H14" s="1021"/>
      <c r="I14" s="1016"/>
      <c r="J14" s="1016"/>
      <c r="K14" s="1016"/>
      <c r="L14" s="1016"/>
      <c r="M14" s="1016"/>
      <c r="N14" s="1016"/>
    </row>
    <row r="15" spans="1:14" x14ac:dyDescent="0.35">
      <c r="A15" s="1016"/>
      <c r="B15" s="1016"/>
      <c r="C15" s="1016"/>
      <c r="D15" s="1017"/>
      <c r="E15" s="1016"/>
      <c r="F15" s="1016"/>
      <c r="G15" s="1016"/>
      <c r="H15" s="1021"/>
      <c r="I15" s="1016"/>
      <c r="J15" s="1016"/>
      <c r="K15" s="1016"/>
      <c r="L15" s="1016"/>
      <c r="M15" s="1016"/>
      <c r="N15" s="1016"/>
    </row>
    <row r="16" spans="1:14" x14ac:dyDescent="0.35">
      <c r="A16" s="1016"/>
      <c r="B16" s="1016"/>
      <c r="C16" s="1016"/>
      <c r="D16" s="1017"/>
      <c r="E16" s="1016"/>
      <c r="F16" s="1016"/>
      <c r="G16" s="1016"/>
      <c r="H16" s="1021"/>
      <c r="I16" s="1016"/>
      <c r="J16" s="1016"/>
      <c r="K16" s="1016"/>
      <c r="L16" s="1016"/>
      <c r="M16" s="1016"/>
      <c r="N16" s="1016"/>
    </row>
    <row r="17" spans="1:14" x14ac:dyDescent="0.35">
      <c r="A17" s="1016"/>
      <c r="B17" s="1016"/>
      <c r="C17" s="1016"/>
      <c r="D17" s="1017"/>
      <c r="E17" s="1016"/>
      <c r="F17" s="1016"/>
      <c r="G17" s="1016"/>
      <c r="H17" s="1021"/>
      <c r="I17" s="1016"/>
      <c r="J17" s="1016"/>
      <c r="K17" s="1016"/>
      <c r="L17" s="1016"/>
      <c r="M17" s="1016"/>
      <c r="N17" s="1016"/>
    </row>
    <row r="18" spans="1:14" x14ac:dyDescent="0.35">
      <c r="A18" s="1016"/>
      <c r="B18" s="1016"/>
      <c r="C18" s="1016"/>
      <c r="D18" s="1017"/>
      <c r="E18" s="1016"/>
      <c r="F18" s="1016"/>
      <c r="G18" s="1016"/>
      <c r="H18" s="1021"/>
      <c r="I18" s="1016"/>
      <c r="J18" s="1016"/>
      <c r="K18" s="1016"/>
      <c r="L18" s="1016"/>
      <c r="M18" s="1016"/>
      <c r="N18" s="1016"/>
    </row>
    <row r="19" spans="1:14" x14ac:dyDescent="0.35">
      <c r="A19" s="1016"/>
      <c r="B19" s="1016"/>
      <c r="C19" s="1016"/>
      <c r="D19" s="1017"/>
      <c r="E19" s="1016"/>
      <c r="F19" s="1016"/>
      <c r="G19" s="1016"/>
      <c r="H19" s="1021"/>
      <c r="I19" s="1016"/>
      <c r="J19" s="1016"/>
      <c r="K19" s="1016"/>
      <c r="L19" s="1016"/>
      <c r="M19" s="1016"/>
      <c r="N19" s="1016"/>
    </row>
    <row r="20" spans="1:14" x14ac:dyDescent="0.35">
      <c r="A20" s="1016"/>
      <c r="B20" s="1016"/>
      <c r="C20" s="1016"/>
      <c r="D20" s="1017"/>
      <c r="E20" s="1016"/>
      <c r="F20" s="1016"/>
      <c r="G20" s="1016"/>
      <c r="H20" s="1021"/>
      <c r="I20" s="1016"/>
      <c r="J20" s="1016"/>
      <c r="K20" s="1016"/>
      <c r="L20" s="1016"/>
      <c r="M20" s="1016"/>
      <c r="N20" s="1016"/>
    </row>
    <row r="21" spans="1:14" x14ac:dyDescent="0.35">
      <c r="A21" s="1016"/>
      <c r="B21" s="1016"/>
      <c r="C21" s="1016"/>
      <c r="D21" s="1017"/>
      <c r="E21" s="1016"/>
      <c r="F21" s="1016"/>
      <c r="G21" s="1016"/>
      <c r="H21" s="1021"/>
      <c r="I21" s="1016"/>
      <c r="J21" s="1016"/>
      <c r="K21" s="1016"/>
      <c r="L21" s="1016"/>
      <c r="M21" s="1016"/>
      <c r="N21" s="1016"/>
    </row>
    <row r="22" spans="1:14" x14ac:dyDescent="0.35">
      <c r="A22" s="1016"/>
      <c r="B22" s="1016"/>
      <c r="C22" s="1016"/>
      <c r="D22" s="1017"/>
      <c r="E22" s="1016"/>
      <c r="F22" s="1016"/>
      <c r="G22" s="1016"/>
      <c r="H22" s="1021"/>
      <c r="I22" s="1016"/>
      <c r="J22" s="1016"/>
      <c r="K22" s="1016"/>
      <c r="L22" s="1016"/>
      <c r="M22" s="1016"/>
      <c r="N22" s="1016"/>
    </row>
    <row r="23" spans="1:14" x14ac:dyDescent="0.35">
      <c r="A23" s="1016"/>
      <c r="B23" s="1016"/>
      <c r="C23" s="1016"/>
      <c r="D23" s="1017"/>
      <c r="E23" s="1016"/>
      <c r="F23" s="1016"/>
      <c r="G23" s="1016"/>
      <c r="H23" s="1021"/>
      <c r="I23" s="1016"/>
      <c r="J23" s="1016"/>
      <c r="K23" s="1016"/>
      <c r="L23" s="1016"/>
      <c r="M23" s="1016"/>
      <c r="N23" s="1016"/>
    </row>
    <row r="24" spans="1:14" x14ac:dyDescent="0.35">
      <c r="A24" s="1016"/>
      <c r="B24" s="1016"/>
      <c r="C24" s="1016"/>
      <c r="D24" s="1017"/>
      <c r="E24" s="1016"/>
      <c r="F24" s="1016"/>
      <c r="G24" s="1016"/>
      <c r="H24" s="1021"/>
      <c r="I24" s="1016"/>
      <c r="J24" s="1016"/>
      <c r="K24" s="1016"/>
      <c r="L24" s="1016"/>
      <c r="M24" s="1016"/>
      <c r="N24" s="1016"/>
    </row>
    <row r="25" spans="1:14" x14ac:dyDescent="0.35">
      <c r="A25" s="1016"/>
      <c r="B25" s="1016"/>
      <c r="C25" s="1016"/>
      <c r="D25" s="1017"/>
      <c r="E25" s="1016"/>
      <c r="F25" s="1016"/>
      <c r="G25" s="1016"/>
      <c r="H25" s="1021"/>
      <c r="I25" s="1016"/>
      <c r="J25" s="1016"/>
      <c r="K25" s="1016"/>
      <c r="L25" s="1016"/>
      <c r="M25" s="1016"/>
      <c r="N25" s="1016"/>
    </row>
    <row r="26" spans="1:14" x14ac:dyDescent="0.35">
      <c r="A26" s="1016"/>
      <c r="B26" s="1016"/>
      <c r="C26" s="1016"/>
      <c r="D26" s="1017"/>
      <c r="E26" s="1016"/>
      <c r="F26" s="1016"/>
      <c r="G26" s="1016"/>
      <c r="H26" s="1021"/>
      <c r="I26" s="1016"/>
      <c r="J26" s="1016"/>
      <c r="K26" s="1016"/>
      <c r="L26" s="1016"/>
      <c r="M26" s="1016"/>
      <c r="N26" s="1016"/>
    </row>
    <row r="27" spans="1:14" x14ac:dyDescent="0.35">
      <c r="A27" s="1016"/>
      <c r="B27" s="1016"/>
      <c r="C27" s="1016"/>
      <c r="D27" s="1017"/>
      <c r="E27" s="1016"/>
      <c r="F27" s="1016"/>
      <c r="G27" s="1016"/>
      <c r="H27" s="1021"/>
      <c r="I27" s="1016"/>
      <c r="J27" s="1016"/>
      <c r="K27" s="1016"/>
      <c r="L27" s="1016"/>
      <c r="M27" s="1016"/>
      <c r="N27" s="1016"/>
    </row>
    <row r="28" spans="1:14" x14ac:dyDescent="0.35">
      <c r="A28" s="1016"/>
      <c r="B28" s="1016"/>
      <c r="C28" s="1016"/>
      <c r="D28" s="1017"/>
      <c r="E28" s="1016"/>
      <c r="F28" s="1016"/>
      <c r="G28" s="1016"/>
      <c r="H28" s="1021"/>
      <c r="I28" s="1016"/>
      <c r="J28" s="1016"/>
      <c r="K28" s="1016"/>
      <c r="L28" s="1016"/>
      <c r="M28" s="1016"/>
      <c r="N28" s="1016"/>
    </row>
    <row r="29" spans="1:14" x14ac:dyDescent="0.35">
      <c r="A29" s="1016"/>
      <c r="B29" s="1016"/>
      <c r="C29" s="1016"/>
      <c r="D29" s="1017"/>
      <c r="E29" s="1016"/>
      <c r="F29" s="1016"/>
      <c r="G29" s="1016"/>
      <c r="H29" s="1021"/>
      <c r="I29" s="1016"/>
      <c r="J29" s="1016"/>
      <c r="K29" s="1016"/>
      <c r="L29" s="1016"/>
      <c r="M29" s="1016"/>
      <c r="N29" s="1016"/>
    </row>
    <row r="30" spans="1:14" x14ac:dyDescent="0.35">
      <c r="A30" s="1016"/>
      <c r="B30" s="1016"/>
      <c r="C30" s="1016"/>
      <c r="D30" s="1017"/>
      <c r="E30" s="1016"/>
      <c r="F30" s="1016"/>
      <c r="G30" s="1016"/>
      <c r="H30" s="1021"/>
      <c r="I30" s="1016"/>
      <c r="J30" s="1016"/>
      <c r="K30" s="1016"/>
      <c r="L30" s="1016"/>
      <c r="M30" s="1016"/>
      <c r="N30" s="1016"/>
    </row>
    <row r="31" spans="1:14" x14ac:dyDescent="0.35">
      <c r="A31" s="1016"/>
      <c r="B31" s="1016"/>
      <c r="C31" s="1016"/>
      <c r="D31" s="1017"/>
      <c r="E31" s="1016"/>
      <c r="F31" s="1016"/>
      <c r="G31" s="1016"/>
      <c r="H31" s="1021"/>
      <c r="I31" s="1016"/>
      <c r="J31" s="1016"/>
      <c r="K31" s="1016"/>
      <c r="L31" s="1016"/>
      <c r="M31" s="1016"/>
      <c r="N31" s="1016"/>
    </row>
    <row r="32" spans="1:14" x14ac:dyDescent="0.35">
      <c r="A32" s="1016"/>
      <c r="B32" s="1016"/>
      <c r="C32" s="1016"/>
      <c r="D32" s="1017"/>
      <c r="E32" s="1016"/>
      <c r="F32" s="1016"/>
      <c r="G32" s="1016"/>
      <c r="H32" s="1021"/>
      <c r="I32" s="1016"/>
      <c r="J32" s="1016"/>
      <c r="K32" s="1016"/>
      <c r="L32" s="1016"/>
      <c r="M32" s="1016"/>
      <c r="N32" s="1016"/>
    </row>
    <row r="33" spans="1:14" x14ac:dyDescent="0.35">
      <c r="A33" s="1016"/>
      <c r="B33" s="1016"/>
      <c r="C33" s="1016"/>
      <c r="D33" s="1017"/>
      <c r="E33" s="1016"/>
      <c r="F33" s="1016"/>
      <c r="G33" s="1016"/>
      <c r="H33" s="1021"/>
      <c r="I33" s="1016"/>
      <c r="J33" s="1016"/>
      <c r="K33" s="1016"/>
      <c r="L33" s="1016"/>
      <c r="M33" s="1016"/>
      <c r="N33" s="1016"/>
    </row>
    <row r="34" spans="1:14" x14ac:dyDescent="0.35">
      <c r="A34" s="1016"/>
      <c r="B34" s="1016"/>
      <c r="C34" s="1016"/>
      <c r="D34" s="1017"/>
      <c r="E34" s="1016"/>
      <c r="F34" s="1016"/>
      <c r="G34" s="1016"/>
      <c r="H34" s="1021"/>
      <c r="I34" s="1016"/>
      <c r="J34" s="1016"/>
      <c r="K34" s="1016"/>
      <c r="L34" s="1016"/>
      <c r="M34" s="1016"/>
      <c r="N34" s="1016"/>
    </row>
    <row r="35" spans="1:14" x14ac:dyDescent="0.35">
      <c r="A35" s="1016"/>
      <c r="B35" s="1016"/>
      <c r="C35" s="1016"/>
      <c r="D35" s="1017"/>
      <c r="E35" s="1016"/>
      <c r="F35" s="1016"/>
      <c r="G35" s="1016"/>
      <c r="H35" s="1021"/>
      <c r="I35" s="1016"/>
      <c r="J35" s="1016"/>
      <c r="K35" s="1016"/>
      <c r="L35" s="1016"/>
      <c r="M35" s="1016"/>
      <c r="N35" s="1016"/>
    </row>
    <row r="36" spans="1:14" x14ac:dyDescent="0.35">
      <c r="A36" s="1016"/>
      <c r="B36" s="1016"/>
      <c r="C36" s="1016"/>
      <c r="D36" s="1017"/>
      <c r="E36" s="1016"/>
      <c r="F36" s="1016"/>
      <c r="G36" s="1016"/>
      <c r="H36" s="1021"/>
      <c r="I36" s="1016"/>
      <c r="J36" s="1016"/>
      <c r="K36" s="1016"/>
      <c r="L36" s="1016"/>
      <c r="M36" s="1016"/>
      <c r="N36" s="1016"/>
    </row>
    <row r="37" spans="1:14" x14ac:dyDescent="0.35">
      <c r="A37" s="1016"/>
      <c r="B37" s="1016"/>
      <c r="C37" s="1016"/>
      <c r="D37" s="1017"/>
      <c r="E37" s="1016"/>
      <c r="F37" s="1016"/>
      <c r="G37" s="1016"/>
      <c r="H37" s="1021"/>
      <c r="I37" s="1016"/>
      <c r="J37" s="1016"/>
      <c r="K37" s="1016"/>
      <c r="L37" s="1016"/>
      <c r="M37" s="1016"/>
      <c r="N37" s="1016"/>
    </row>
    <row r="38" spans="1:14" x14ac:dyDescent="0.35">
      <c r="A38" s="1016"/>
      <c r="B38" s="1016"/>
      <c r="C38" s="1016"/>
      <c r="D38" s="1017"/>
      <c r="E38" s="1016"/>
      <c r="F38" s="1016"/>
      <c r="G38" s="1016"/>
      <c r="H38" s="1021"/>
      <c r="I38" s="1016"/>
      <c r="J38" s="1016"/>
      <c r="K38" s="1016"/>
      <c r="L38" s="1016"/>
      <c r="M38" s="1016"/>
      <c r="N38" s="1016"/>
    </row>
    <row r="39" spans="1:14" x14ac:dyDescent="0.35">
      <c r="A39" s="1016"/>
      <c r="B39" s="1016"/>
      <c r="C39" s="1016"/>
      <c r="D39" s="1017"/>
      <c r="E39" s="1016"/>
      <c r="F39" s="1016"/>
      <c r="G39" s="1016"/>
      <c r="H39" s="1021"/>
      <c r="I39" s="1016"/>
      <c r="J39" s="1016"/>
      <c r="K39" s="1016"/>
      <c r="L39" s="1016"/>
      <c r="M39" s="1016"/>
      <c r="N39" s="1016"/>
    </row>
    <row r="40" spans="1:14" x14ac:dyDescent="0.35">
      <c r="A40" s="1016"/>
      <c r="B40" s="1016"/>
      <c r="C40" s="1016"/>
      <c r="D40" s="1017"/>
      <c r="E40" s="1016"/>
      <c r="F40" s="1016"/>
      <c r="G40" s="1016"/>
      <c r="H40" s="1021"/>
      <c r="I40" s="1016"/>
      <c r="J40" s="1016"/>
      <c r="K40" s="1016"/>
      <c r="L40" s="1016"/>
      <c r="M40" s="1016"/>
      <c r="N40" s="1016"/>
    </row>
    <row r="41" spans="1:14" x14ac:dyDescent="0.35">
      <c r="A41" s="1016"/>
      <c r="B41" s="1016"/>
      <c r="C41" s="1016"/>
      <c r="D41" s="1017"/>
      <c r="E41" s="1016"/>
      <c r="F41" s="1016"/>
      <c r="G41" s="1016"/>
      <c r="H41" s="1021"/>
      <c r="I41" s="1016"/>
      <c r="J41" s="1016"/>
      <c r="K41" s="1016"/>
      <c r="L41" s="1016"/>
      <c r="M41" s="1016"/>
      <c r="N41" s="1016"/>
    </row>
    <row r="42" spans="1:14" x14ac:dyDescent="0.35">
      <c r="A42" s="1016"/>
      <c r="B42" s="1016"/>
      <c r="C42" s="1016"/>
      <c r="D42" s="1017"/>
      <c r="E42" s="1016"/>
      <c r="F42" s="1016"/>
      <c r="G42" s="1016"/>
      <c r="H42" s="1021"/>
      <c r="I42" s="1016"/>
      <c r="J42" s="1016"/>
      <c r="K42" s="1016"/>
      <c r="L42" s="1016"/>
      <c r="M42" s="1016"/>
      <c r="N42" s="1016"/>
    </row>
    <row r="43" spans="1:14" x14ac:dyDescent="0.35">
      <c r="A43" s="1016"/>
      <c r="B43" s="1016"/>
      <c r="C43" s="1016"/>
      <c r="D43" s="1017"/>
      <c r="E43" s="1016"/>
      <c r="F43" s="1016"/>
      <c r="G43" s="1016"/>
      <c r="H43" s="1021"/>
      <c r="I43" s="1016"/>
      <c r="J43" s="1016"/>
      <c r="K43" s="1016"/>
      <c r="L43" s="1016"/>
      <c r="M43" s="1016"/>
      <c r="N43" s="1016"/>
    </row>
    <row r="44" spans="1:14" x14ac:dyDescent="0.35">
      <c r="A44" s="1016"/>
      <c r="B44" s="1016"/>
      <c r="C44" s="1016"/>
      <c r="D44" s="1017"/>
      <c r="E44" s="1016"/>
      <c r="F44" s="1016"/>
      <c r="G44" s="1016"/>
      <c r="H44" s="1021"/>
      <c r="I44" s="1016"/>
      <c r="J44" s="1016"/>
      <c r="K44" s="1016"/>
      <c r="L44" s="1016"/>
      <c r="M44" s="1016"/>
      <c r="N44" s="1016"/>
    </row>
    <row r="45" spans="1:14" x14ac:dyDescent="0.35">
      <c r="A45" s="1016"/>
      <c r="B45" s="1016"/>
      <c r="C45" s="1016"/>
      <c r="D45" s="1017"/>
      <c r="E45" s="1016"/>
      <c r="F45" s="1016"/>
      <c r="G45" s="1016"/>
      <c r="H45" s="1021"/>
      <c r="I45" s="1016"/>
      <c r="J45" s="1016"/>
      <c r="K45" s="1016"/>
      <c r="L45" s="1016"/>
      <c r="M45" s="1016"/>
      <c r="N45" s="1016"/>
    </row>
    <row r="46" spans="1:14" x14ac:dyDescent="0.35">
      <c r="A46" s="1016"/>
      <c r="B46" s="1016"/>
      <c r="C46" s="1016"/>
      <c r="D46" s="1017"/>
      <c r="E46" s="1016"/>
      <c r="F46" s="1016"/>
      <c r="G46" s="1016"/>
      <c r="H46" s="1021"/>
      <c r="I46" s="1016"/>
      <c r="J46" s="1016"/>
      <c r="K46" s="1016"/>
      <c r="L46" s="1016"/>
      <c r="M46" s="1016"/>
      <c r="N46" s="1016"/>
    </row>
    <row r="47" spans="1:14" x14ac:dyDescent="0.35">
      <c r="A47" s="1016"/>
      <c r="B47" s="1016"/>
      <c r="C47" s="1016"/>
      <c r="D47" s="1017"/>
      <c r="E47" s="1016"/>
      <c r="F47" s="1016"/>
      <c r="G47" s="1016"/>
      <c r="H47" s="1021"/>
      <c r="I47" s="1016"/>
      <c r="J47" s="1016"/>
      <c r="K47" s="1016"/>
      <c r="L47" s="1016"/>
      <c r="M47" s="1016"/>
      <c r="N47" s="1016"/>
    </row>
    <row r="48" spans="1:14" x14ac:dyDescent="0.35">
      <c r="A48" s="1016"/>
      <c r="B48" s="1016"/>
      <c r="C48" s="1016"/>
      <c r="D48" s="1017"/>
      <c r="E48" s="1016"/>
      <c r="F48" s="1016"/>
      <c r="G48" s="1016"/>
      <c r="H48" s="1021"/>
      <c r="I48" s="1016"/>
      <c r="J48" s="1016"/>
      <c r="K48" s="1016"/>
      <c r="L48" s="1016"/>
      <c r="M48" s="1016"/>
      <c r="N48" s="1016"/>
    </row>
    <row r="49" spans="1:14" x14ac:dyDescent="0.35">
      <c r="A49" s="1016"/>
      <c r="B49" s="1016"/>
      <c r="C49" s="1016"/>
      <c r="D49" s="1017"/>
      <c r="E49" s="1016"/>
      <c r="F49" s="1016"/>
      <c r="G49" s="1016"/>
      <c r="H49" s="1021"/>
      <c r="I49" s="1016"/>
      <c r="J49" s="1016"/>
      <c r="K49" s="1016"/>
      <c r="L49" s="1016"/>
      <c r="M49" s="1016"/>
      <c r="N49" s="1016"/>
    </row>
    <row r="50" spans="1:14" x14ac:dyDescent="0.35">
      <c r="A50" s="1016"/>
      <c r="B50" s="1016"/>
      <c r="C50" s="1016"/>
      <c r="D50" s="1017"/>
      <c r="E50" s="1016"/>
      <c r="F50" s="1016"/>
      <c r="G50" s="1016"/>
      <c r="H50" s="1021"/>
      <c r="I50" s="1016"/>
      <c r="J50" s="1016"/>
      <c r="K50" s="1016"/>
      <c r="L50" s="1016"/>
      <c r="M50" s="1016"/>
      <c r="N50" s="1016"/>
    </row>
  </sheetData>
  <mergeCells count="1">
    <mergeCell ref="A1:G1"/>
  </mergeCells>
  <dataValidations count="1">
    <dataValidation type="date" allowBlank="1" showInputMessage="1" showErrorMessage="1" sqref="A4:A50" xr:uid="{CA64473E-D75E-4306-BE17-2766FD0FBDB2}">
      <formula1>45139</formula1>
      <formula2>45412</formula2>
    </dataValidation>
  </dataValidations>
  <pageMargins left="0.7" right="0.7" top="0.75" bottom="0.75" header="0.3" footer="0.3"/>
  <pageSetup orientation="portrait" r:id="rId1"/>
  <headerFooter>
    <oddFooter>&amp;C&amp;1#&amp;"Calibri"&amp;10&amp;K000000Uso Interno</oddFooter>
  </headerFooter>
  <extLst>
    <ext xmlns:x14="http://schemas.microsoft.com/office/spreadsheetml/2009/9/main" uri="{CCE6A557-97BC-4b89-ADB6-D9C93CAAB3DF}">
      <x14:dataValidations xmlns:xm="http://schemas.microsoft.com/office/excel/2006/main" count="9">
        <x14:dataValidation type="list" allowBlank="1" showInputMessage="1" showErrorMessage="1" xr:uid="{71BB012B-0D08-4782-8341-6990410C903D}">
          <x14:formula1>
            <xm:f>Codigos_desplega!$E$55:$E$98</xm:f>
          </x14:formula1>
          <xm:sqref>B4:B50</xm:sqref>
        </x14:dataValidation>
        <x14:dataValidation type="list" allowBlank="1" showInputMessage="1" showErrorMessage="1" xr:uid="{6F900011-2CE3-4F7A-9EA3-D9D086312167}">
          <x14:formula1>
            <xm:f>Codigos_desplega!$L$4:$L$8</xm:f>
          </x14:formula1>
          <xm:sqref>G4:G50</xm:sqref>
        </x14:dataValidation>
        <x14:dataValidation type="list" allowBlank="1" showInputMessage="1" showErrorMessage="1" xr:uid="{DC352592-A4EB-4AFB-B65D-177C9E144C51}">
          <x14:formula1>
            <xm:f>Codigos_desplega!$G$12:$G$13</xm:f>
          </x14:formula1>
          <xm:sqref>I4:I50</xm:sqref>
        </x14:dataValidation>
        <x14:dataValidation type="list" allowBlank="1" showInputMessage="1" showErrorMessage="1" xr:uid="{DA14A243-2825-4403-9BB6-9FBA164702C3}">
          <x14:formula1>
            <xm:f>Codigos_desplega!$E$5:$E$8</xm:f>
          </x14:formula1>
          <xm:sqref>L4:L50</xm:sqref>
        </x14:dataValidation>
        <x14:dataValidation type="list" allowBlank="1" showInputMessage="1" showErrorMessage="1" xr:uid="{482B3A27-0958-4D1F-986B-A7DD3B96BEDB}">
          <x14:formula1>
            <xm:f>Codigos_desplega!$D$5:$D$9</xm:f>
          </x14:formula1>
          <xm:sqref>M4:M50</xm:sqref>
        </x14:dataValidation>
        <x14:dataValidation type="list" allowBlank="1" showInputMessage="1" showErrorMessage="1" xr:uid="{5BE47449-59F1-4A35-87AA-C2B0A17E2B35}">
          <x14:formula1>
            <xm:f>Codigos_desplega!$E$22:$E$51</xm:f>
          </x14:formula1>
          <xm:sqref>F4:F50</xm:sqref>
        </x14:dataValidation>
        <x14:dataValidation type="list" allowBlank="1" showInputMessage="1" showErrorMessage="1" xr:uid="{2661B2F4-C3D5-45A2-AF04-FC5F4B706BEB}">
          <x14:formula1>
            <xm:f>Codigos_desplega!$M$55:$M$58</xm:f>
          </x14:formula1>
          <xm:sqref>K4:K50</xm:sqref>
        </x14:dataValidation>
        <x14:dataValidation type="list" allowBlank="1" showInputMessage="1" showErrorMessage="1" xr:uid="{EDAED2F8-EECA-4898-A007-E9D8D98AA598}">
          <x14:formula1>
            <xm:f>Codigos_desplega!$I$55:$I$58</xm:f>
          </x14:formula1>
          <xm:sqref>C4:C50</xm:sqref>
        </x14:dataValidation>
        <x14:dataValidation type="list" allowBlank="1" showInputMessage="1" showErrorMessage="1" xr:uid="{AC3284B1-E250-4991-83FA-3718A2F6B94D}">
          <x14:formula1>
            <xm:f>Codigos_desplega!$J$55:$J$58</xm:f>
          </x14:formula1>
          <xm:sqref>E4:E50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49950-7D98-4E0E-ACF4-76E77F2BB465}">
  <sheetPr codeName="Hoja90">
    <tabColor rgb="FF002060"/>
  </sheetPr>
  <dimension ref="C1:X28"/>
  <sheetViews>
    <sheetView showGridLines="0" topLeftCell="A2" zoomScaleNormal="100" workbookViewId="0">
      <selection activeCell="C206" sqref="C206"/>
    </sheetView>
  </sheetViews>
  <sheetFormatPr baseColWidth="10" defaultColWidth="11.453125" defaultRowHeight="14.5" x14ac:dyDescent="0.35"/>
  <cols>
    <col min="1" max="1" width="4" customWidth="1"/>
    <col min="2" max="2" width="4.453125" customWidth="1"/>
    <col min="4" max="4" width="45.54296875" customWidth="1"/>
    <col min="5" max="6" width="22.54296875" customWidth="1"/>
    <col min="7" max="7" width="32.54296875" customWidth="1"/>
    <col min="8" max="8" width="22.54296875" hidden="1" customWidth="1"/>
    <col min="9" max="9" width="38.453125" hidden="1" customWidth="1"/>
    <col min="10" max="21" width="0" hidden="1" customWidth="1"/>
  </cols>
  <sheetData>
    <row r="1" spans="3:24" hidden="1" x14ac:dyDescent="0.35"/>
    <row r="2" spans="3:24" ht="45" customHeight="1" x14ac:dyDescent="0.35">
      <c r="C2" s="1454" t="s">
        <v>3768</v>
      </c>
      <c r="D2" s="1454"/>
      <c r="E2" s="1454"/>
      <c r="F2" s="1454"/>
      <c r="G2" s="1454"/>
    </row>
    <row r="3" spans="3:24" ht="2.25" customHeight="1" thickBot="1" x14ac:dyDescent="0.4"/>
    <row r="4" spans="3:24" ht="37" x14ac:dyDescent="0.45">
      <c r="C4" s="961" t="s">
        <v>3769</v>
      </c>
      <c r="D4" s="962" t="s">
        <v>3759</v>
      </c>
      <c r="E4" s="963" t="s">
        <v>2918</v>
      </c>
      <c r="F4" s="963" t="s">
        <v>2922</v>
      </c>
      <c r="G4" s="963" t="s">
        <v>23</v>
      </c>
      <c r="L4" t="s">
        <v>3770</v>
      </c>
    </row>
    <row r="5" spans="3:24" x14ac:dyDescent="0.35">
      <c r="C5" s="450"/>
      <c r="D5" s="1455" t="s">
        <v>3771</v>
      </c>
      <c r="E5" s="1455"/>
      <c r="F5" s="1455"/>
      <c r="G5" s="1455"/>
    </row>
    <row r="6" spans="3:24" x14ac:dyDescent="0.35">
      <c r="C6" s="450"/>
      <c r="D6" s="451" t="s">
        <v>3772</v>
      </c>
      <c r="E6" s="750" t="str">
        <f>CONCATENATE("Ir a estructura")</f>
        <v>Ir a estructura</v>
      </c>
      <c r="F6" s="750" t="str">
        <f>CONCATENATE("Ir a descripción")</f>
        <v>Ir a descripción</v>
      </c>
      <c r="G6" s="750" t="str">
        <f>CONCATENATE("Ir a validaciones")</f>
        <v>Ir a validaciones</v>
      </c>
    </row>
    <row r="7" spans="3:24" ht="18.5" x14ac:dyDescent="0.45">
      <c r="C7" s="450">
        <v>5101</v>
      </c>
      <c r="D7" s="451" t="s">
        <v>2937</v>
      </c>
      <c r="E7" s="750" t="str">
        <f>CONCATENATE("Ir a estructura")</f>
        <v>Ir a estructura</v>
      </c>
      <c r="F7" s="750" t="str">
        <f>CONCATENATE("Ir a descripción")</f>
        <v>Ir a descripción</v>
      </c>
      <c r="G7" s="750" t="str">
        <f>CONCATENATE("Ir a validaciones")</f>
        <v>Ir a validaciones</v>
      </c>
      <c r="I7" t="str">
        <f>CONCATENATE(C7," / ",D7)</f>
        <v>5101 / NEC2024_Deudores</v>
      </c>
      <c r="L7" t="s">
        <v>3773</v>
      </c>
      <c r="W7" s="56"/>
    </row>
    <row r="8" spans="3:24" ht="18.5" x14ac:dyDescent="0.45">
      <c r="C8" s="452">
        <v>5102</v>
      </c>
      <c r="D8" s="453" t="s">
        <v>2939</v>
      </c>
      <c r="E8" s="751" t="str">
        <f t="shared" ref="E8:E28" si="0">CONCATENATE("Ir a estructura")</f>
        <v>Ir a estructura</v>
      </c>
      <c r="F8" s="751" t="str">
        <f t="shared" ref="F8:F28" si="1">CONCATENATE("Ir a descripción")</f>
        <v>Ir a descripción</v>
      </c>
      <c r="G8" s="751" t="str">
        <f t="shared" ref="G8:G28" si="2">CONCATENATE("Ir a validaciones")</f>
        <v>Ir a validaciones</v>
      </c>
      <c r="I8" t="str">
        <f t="shared" ref="I8:I28" si="3">CONCATENATE(C8," / ",D8)</f>
        <v>5102 / NEC2024_IngresoDeudores</v>
      </c>
      <c r="L8" t="s">
        <v>3774</v>
      </c>
      <c r="W8" s="56"/>
    </row>
    <row r="9" spans="3:24" ht="18.5" x14ac:dyDescent="0.45">
      <c r="C9" s="450">
        <v>5103</v>
      </c>
      <c r="D9" s="451" t="s">
        <v>2941</v>
      </c>
      <c r="E9" s="750" t="str">
        <f t="shared" si="0"/>
        <v>Ir a estructura</v>
      </c>
      <c r="F9" s="750" t="str">
        <f t="shared" si="1"/>
        <v>Ir a descripción</v>
      </c>
      <c r="G9" s="750" t="str">
        <f t="shared" si="2"/>
        <v>Ir a validaciones</v>
      </c>
      <c r="I9" t="str">
        <f t="shared" si="3"/>
        <v>5103 / NEC2024_Operaciones</v>
      </c>
      <c r="L9" s="392" t="s">
        <v>3775</v>
      </c>
      <c r="W9" s="56"/>
    </row>
    <row r="10" spans="3:24" ht="18.5" x14ac:dyDescent="0.45">
      <c r="C10" s="452">
        <v>5104</v>
      </c>
      <c r="D10" s="453" t="s">
        <v>2943</v>
      </c>
      <c r="E10" s="751" t="str">
        <f t="shared" si="0"/>
        <v>Ir a estructura</v>
      </c>
      <c r="F10" s="751" t="str">
        <f t="shared" si="1"/>
        <v>Ir a descripción</v>
      </c>
      <c r="G10" s="751" t="str">
        <f t="shared" si="2"/>
        <v>Ir a validaciones</v>
      </c>
      <c r="I10" t="str">
        <f t="shared" si="3"/>
        <v>5104 / NEC2024_OrigenRecursos</v>
      </c>
      <c r="L10" s="392" t="s">
        <v>3018</v>
      </c>
      <c r="W10" s="56"/>
      <c r="X10" s="56"/>
    </row>
    <row r="11" spans="3:24" x14ac:dyDescent="0.35">
      <c r="C11" s="450">
        <v>5105</v>
      </c>
      <c r="D11" s="451" t="s">
        <v>2945</v>
      </c>
      <c r="E11" s="750" t="str">
        <f t="shared" si="0"/>
        <v>Ir a estructura</v>
      </c>
      <c r="F11" s="750" t="str">
        <f t="shared" si="1"/>
        <v>Ir a descripción</v>
      </c>
      <c r="G11" s="750" t="str">
        <f t="shared" si="2"/>
        <v>Ir a validaciones</v>
      </c>
      <c r="I11" t="str">
        <f t="shared" si="3"/>
        <v>5105 / NEC2024_ActividadEconomica</v>
      </c>
      <c r="W11" s="56"/>
    </row>
    <row r="12" spans="3:24" x14ac:dyDescent="0.35">
      <c r="C12" s="452">
        <v>5106</v>
      </c>
      <c r="D12" s="453" t="s">
        <v>2947</v>
      </c>
      <c r="E12" s="751" t="str">
        <f t="shared" si="0"/>
        <v>Ir a estructura</v>
      </c>
      <c r="F12" s="751" t="str">
        <f t="shared" si="1"/>
        <v>Ir a descripción</v>
      </c>
      <c r="G12" s="751" t="str">
        <f t="shared" si="2"/>
        <v>Ir a validaciones</v>
      </c>
      <c r="I12" t="str">
        <f t="shared" si="3"/>
        <v>5106 / NEC2024_NaturalezaGasto</v>
      </c>
      <c r="W12" s="56"/>
    </row>
    <row r="13" spans="3:24" x14ac:dyDescent="0.35">
      <c r="C13" s="450">
        <v>5107</v>
      </c>
      <c r="D13" s="451" t="s">
        <v>2949</v>
      </c>
      <c r="E13" s="750" t="str">
        <f t="shared" si="0"/>
        <v>Ir a estructura</v>
      </c>
      <c r="F13" s="750" t="str">
        <f t="shared" si="1"/>
        <v>Ir a descripción</v>
      </c>
      <c r="G13" s="750" t="str">
        <f t="shared" si="2"/>
        <v>Ir a validaciones</v>
      </c>
      <c r="I13" t="str">
        <f t="shared" si="3"/>
        <v>5107 / NEC2024_CuentasXCobrar</v>
      </c>
      <c r="W13" s="56"/>
    </row>
    <row r="14" spans="3:24" x14ac:dyDescent="0.35">
      <c r="C14" s="452">
        <v>5108</v>
      </c>
      <c r="D14" s="453" t="s">
        <v>2951</v>
      </c>
      <c r="E14" s="751" t="str">
        <f t="shared" si="0"/>
        <v>Ir a estructura</v>
      </c>
      <c r="F14" s="751" t="str">
        <f t="shared" si="1"/>
        <v>Ir a descripción</v>
      </c>
      <c r="G14" s="751" t="str">
        <f t="shared" si="2"/>
        <v>Ir a validaciones</v>
      </c>
      <c r="I14" t="str">
        <f t="shared" si="3"/>
        <v>5108 / NEC2024_CreditosSindicados</v>
      </c>
      <c r="W14" s="56"/>
    </row>
    <row r="15" spans="3:24" x14ac:dyDescent="0.35">
      <c r="C15" s="450">
        <v>5109</v>
      </c>
      <c r="D15" s="451" t="s">
        <v>2953</v>
      </c>
      <c r="E15" s="750" t="str">
        <f t="shared" si="0"/>
        <v>Ir a estructura</v>
      </c>
      <c r="F15" s="750" t="str">
        <f t="shared" si="1"/>
        <v>Ir a descripción</v>
      </c>
      <c r="G15" s="750" t="str">
        <f t="shared" si="2"/>
        <v>Ir a validaciones</v>
      </c>
      <c r="I15" t="str">
        <f t="shared" si="3"/>
        <v>5109 / NEC2024_Codeudores</v>
      </c>
      <c r="W15" s="56"/>
    </row>
    <row r="16" spans="3:24" x14ac:dyDescent="0.35">
      <c r="C16" s="452">
        <v>5110</v>
      </c>
      <c r="D16" s="453" t="s">
        <v>2955</v>
      </c>
      <c r="E16" s="751" t="str">
        <f t="shared" si="0"/>
        <v>Ir a estructura</v>
      </c>
      <c r="F16" s="751" t="str">
        <f t="shared" si="1"/>
        <v>Ir a descripción</v>
      </c>
      <c r="G16" s="751" t="str">
        <f t="shared" si="2"/>
        <v>Ir a validaciones</v>
      </c>
      <c r="I16" t="str">
        <f t="shared" si="3"/>
        <v>5110 / NEC2024_Modificacion</v>
      </c>
      <c r="W16" s="56"/>
    </row>
    <row r="17" spans="3:23" x14ac:dyDescent="0.35">
      <c r="C17" s="450">
        <v>5111</v>
      </c>
      <c r="D17" s="451" t="s">
        <v>3776</v>
      </c>
      <c r="E17" s="750" t="str">
        <f t="shared" si="0"/>
        <v>Ir a estructura</v>
      </c>
      <c r="F17" s="750" t="str">
        <f t="shared" si="1"/>
        <v>Ir a descripción</v>
      </c>
      <c r="G17" s="750" t="str">
        <f t="shared" si="2"/>
        <v>Ir a validaciones</v>
      </c>
      <c r="I17" t="str">
        <f t="shared" si="3"/>
        <v xml:space="preserve">5111 / NEC2024_Compradas </v>
      </c>
      <c r="W17" s="56"/>
    </row>
    <row r="18" spans="3:23" x14ac:dyDescent="0.35">
      <c r="C18" s="452">
        <v>5112</v>
      </c>
      <c r="D18" s="453" t="s">
        <v>2959</v>
      </c>
      <c r="E18" s="751" t="str">
        <f t="shared" si="0"/>
        <v>Ir a estructura</v>
      </c>
      <c r="F18" s="751" t="str">
        <f t="shared" si="1"/>
        <v>Ir a descripción</v>
      </c>
      <c r="G18" s="751" t="str">
        <f t="shared" si="2"/>
        <v>Ir a validaciones</v>
      </c>
      <c r="I18" t="str">
        <f t="shared" si="3"/>
        <v>5112 / NEC2024_CambioClimatico</v>
      </c>
      <c r="W18" s="56"/>
    </row>
    <row r="19" spans="3:23" x14ac:dyDescent="0.35">
      <c r="C19" s="450">
        <v>5113</v>
      </c>
      <c r="D19" s="451" t="s">
        <v>2961</v>
      </c>
      <c r="E19" s="750" t="str">
        <f t="shared" si="0"/>
        <v>Ir a estructura</v>
      </c>
      <c r="F19" s="750" t="str">
        <f t="shared" si="1"/>
        <v>Ir a descripción</v>
      </c>
      <c r="G19" s="750" t="str">
        <f t="shared" si="2"/>
        <v>Ir a validaciones</v>
      </c>
      <c r="I19" t="str">
        <f t="shared" si="3"/>
        <v>5113 / NEC2024_Garantias_Operacion</v>
      </c>
      <c r="W19" s="56"/>
    </row>
    <row r="20" spans="3:23" x14ac:dyDescent="0.35">
      <c r="C20" s="452">
        <v>5114</v>
      </c>
      <c r="D20" s="453" t="s">
        <v>2963</v>
      </c>
      <c r="E20" s="751" t="str">
        <f t="shared" si="0"/>
        <v>Ir a estructura</v>
      </c>
      <c r="F20" s="751" t="str">
        <f t="shared" si="1"/>
        <v>Ir a descripción</v>
      </c>
      <c r="G20" s="751" t="str">
        <f t="shared" si="2"/>
        <v>Ir a validaciones</v>
      </c>
      <c r="I20" t="str">
        <f t="shared" si="3"/>
        <v>5114 / NEC2024_OperacionesBienesRealizables</v>
      </c>
      <c r="W20" s="56"/>
    </row>
    <row r="21" spans="3:23" x14ac:dyDescent="0.35">
      <c r="C21" s="450">
        <v>5115</v>
      </c>
      <c r="D21" s="451" t="s">
        <v>2965</v>
      </c>
      <c r="E21" s="750" t="str">
        <f t="shared" si="0"/>
        <v>Ir a estructura</v>
      </c>
      <c r="F21" s="750" t="str">
        <f t="shared" si="1"/>
        <v>Ir a descripción</v>
      </c>
      <c r="G21" s="750" t="str">
        <f t="shared" si="2"/>
        <v>Ir a validaciones</v>
      </c>
      <c r="I21" t="str">
        <f t="shared" si="3"/>
        <v>5115 / NEC2024_Fideicomiso</v>
      </c>
      <c r="W21" s="56"/>
    </row>
    <row r="22" spans="3:23" x14ac:dyDescent="0.35">
      <c r="C22" s="452">
        <v>5116</v>
      </c>
      <c r="D22" s="453" t="s">
        <v>2967</v>
      </c>
      <c r="E22" s="751" t="str">
        <f t="shared" si="0"/>
        <v>Ir a estructura</v>
      </c>
      <c r="F22" s="751" t="str">
        <f t="shared" si="1"/>
        <v>Ir a descripción</v>
      </c>
      <c r="G22" s="751" t="str">
        <f t="shared" si="2"/>
        <v>Ir a validaciones</v>
      </c>
      <c r="I22" t="str">
        <f t="shared" si="3"/>
        <v>5116 / NEC2024_BienesRealizablesNoReportados</v>
      </c>
      <c r="W22" s="56"/>
    </row>
    <row r="23" spans="3:23" x14ac:dyDescent="0.35">
      <c r="C23" s="450">
        <v>5117</v>
      </c>
      <c r="D23" s="451" t="s">
        <v>2969</v>
      </c>
      <c r="E23" s="750" t="str">
        <f t="shared" si="0"/>
        <v>Ir a estructura</v>
      </c>
      <c r="F23" s="750" t="str">
        <f t="shared" si="1"/>
        <v>Ir a descripción</v>
      </c>
      <c r="G23" s="750" t="str">
        <f t="shared" si="2"/>
        <v>Ir a validaciones</v>
      </c>
      <c r="I23" t="str">
        <f t="shared" si="3"/>
        <v>5117 / NEC2024_BienesRealizables</v>
      </c>
      <c r="W23" s="56"/>
    </row>
    <row r="24" spans="3:23" x14ac:dyDescent="0.35">
      <c r="C24" s="452">
        <v>5118</v>
      </c>
      <c r="D24" s="453" t="s">
        <v>2971</v>
      </c>
      <c r="E24" s="751" t="str">
        <f t="shared" si="0"/>
        <v>Ir a estructura</v>
      </c>
      <c r="F24" s="751" t="str">
        <f t="shared" si="1"/>
        <v>Ir a descripción</v>
      </c>
      <c r="G24" s="751" t="str">
        <f t="shared" si="2"/>
        <v>Ir a validaciones</v>
      </c>
      <c r="I24" t="str">
        <f t="shared" si="3"/>
        <v>5118 / NEC2024_Gravamenes</v>
      </c>
      <c r="W24" s="56"/>
    </row>
    <row r="25" spans="3:23" x14ac:dyDescent="0.35">
      <c r="C25" s="450">
        <v>5119</v>
      </c>
      <c r="D25" s="451" t="s">
        <v>2973</v>
      </c>
      <c r="E25" s="750" t="str">
        <f t="shared" si="0"/>
        <v>Ir a estructura</v>
      </c>
      <c r="F25" s="750" t="str">
        <f t="shared" si="1"/>
        <v>Ir a descripción</v>
      </c>
      <c r="G25" s="750" t="str">
        <f t="shared" si="2"/>
        <v>Ir a validaciones</v>
      </c>
      <c r="I25" t="str">
        <f t="shared" si="3"/>
        <v>5119 / NEC2024_CuentasPorCobrarNoAsociadas</v>
      </c>
      <c r="W25" s="56"/>
    </row>
    <row r="26" spans="3:23" x14ac:dyDescent="0.35">
      <c r="C26" s="452">
        <v>5120</v>
      </c>
      <c r="D26" s="453" t="s">
        <v>2975</v>
      </c>
      <c r="E26" s="751" t="str">
        <f t="shared" si="0"/>
        <v>Ir a estructura</v>
      </c>
      <c r="F26" s="751" t="str">
        <f t="shared" si="1"/>
        <v>Ir a descripción</v>
      </c>
      <c r="G26" s="751" t="str">
        <f t="shared" si="2"/>
        <v>Ir a validaciones</v>
      </c>
      <c r="I26" t="str">
        <f t="shared" si="3"/>
        <v>5120 / NEC2024_CuotasAtrasadas</v>
      </c>
      <c r="W26" s="56"/>
    </row>
    <row r="27" spans="3:23" x14ac:dyDescent="0.35">
      <c r="C27" s="450">
        <v>5121</v>
      </c>
      <c r="D27" s="451" t="s">
        <v>2977</v>
      </c>
      <c r="E27" s="750" t="str">
        <f t="shared" si="0"/>
        <v>Ir a estructura</v>
      </c>
      <c r="F27" s="750" t="str">
        <f t="shared" si="1"/>
        <v>Ir a descripción</v>
      </c>
      <c r="G27" s="750" t="str">
        <f t="shared" si="2"/>
        <v>Ir a validaciones</v>
      </c>
      <c r="I27" t="str">
        <f t="shared" si="3"/>
        <v>5121 / NEC2024_OperacionesNoReportadas</v>
      </c>
      <c r="W27" s="56"/>
    </row>
    <row r="28" spans="3:23" ht="15" thickBot="1" x14ac:dyDescent="0.4">
      <c r="C28" s="454">
        <v>5122</v>
      </c>
      <c r="D28" s="455" t="s">
        <v>2979</v>
      </c>
      <c r="E28" s="752" t="str">
        <f t="shared" si="0"/>
        <v>Ir a estructura</v>
      </c>
      <c r="F28" s="752" t="str">
        <f t="shared" si="1"/>
        <v>Ir a descripción</v>
      </c>
      <c r="G28" s="752" t="str">
        <f t="shared" si="2"/>
        <v>Ir a validaciones</v>
      </c>
      <c r="I28" t="str">
        <f t="shared" si="3"/>
        <v>5122 / NEC2024_Garantias_Mobiliarias</v>
      </c>
      <c r="W28" s="56"/>
    </row>
  </sheetData>
  <mergeCells count="2">
    <mergeCell ref="C2:G2"/>
    <mergeCell ref="D5:G5"/>
  </mergeCells>
  <hyperlinks>
    <hyperlink ref="E7" location="'5101__DEUDORES_ESTRUCTURA'!B5" display="'5101__DEUDORES_ESTRUCTURA'!B5" xr:uid="{EC0DA3A1-2A54-4898-B99F-EB44545E720B}"/>
    <hyperlink ref="F7" location="'5101_DEUDORES_DESCRIPCION'!B3" display="'5101_DEUDORES_DESCRIPCION'!B3" xr:uid="{B5DDDA06-3C4F-4A8F-B7C3-5FD73FC35B62}"/>
    <hyperlink ref="G7" location="'5101_DEUDORES_VALIDACIONES..'!B3" display="'5101_DEUDORES_VALIDACIONES..'!B3" xr:uid="{E68EF4AB-038B-4254-AB71-A4C0930AE7C5}"/>
    <hyperlink ref="E8" location="'5102_INGRESO_DEUDORES_ESTRUCT'!B5" display="'5102_INGRESO_DEUDORES_ESTRUCT'!B5" xr:uid="{74A48859-E7E0-4E15-9878-99C0639589BF}"/>
    <hyperlink ref="F8" location="'5102_INGRESO_DEUDORES_DESCRIP'!B3" display="'5102_INGRESO_DEUDORES_DESCRIP'!B3" xr:uid="{3553F161-3695-4C70-AC14-04AF97D94962}"/>
    <hyperlink ref="G8" location="'5102_INGRESO_DEUDORES_VALIDACI'!B3" display="'5102_INGRESO_DEUDORES_VALIDACI'!B3" xr:uid="{21858B9A-5297-45E7-9C4A-5365E898BA64}"/>
    <hyperlink ref="E9" location="'5103_OPERACIONES_ESTRUCTURA'!B5" display="'5103_OPERACIONES_ESTRUCTURA'!B5" xr:uid="{2FB99F43-3790-4FD1-929B-CBCA60C386C8}"/>
    <hyperlink ref="F9" location="'5103_OPERACIONES_DESCRIPCION'!B3" display="'5103_OPERACIONES_DESCRIPCION'!B3" xr:uid="{6D1E1382-424F-4F69-A012-65D1635F747F}"/>
    <hyperlink ref="G9" location="'5103_OPERACIONES_VALIDACIO'!B3" display="'5103_OPERACIONES_VALIDACIO'!B3" xr:uid="{D714488E-63F5-40DF-BE1F-93028C2F5FD0}"/>
    <hyperlink ref="E10" location="'5104_ORIGEN RECURSOS ESTRUCTURA'!B5" display="'5104_ORIGEN RECURSOS ESTRUCTURA'!B5" xr:uid="{C513CE9D-1475-4A38-AD94-D84E5A324500}"/>
    <hyperlink ref="F10" location="'5104_ORIGEN_RECURSOS_DESCRIPC'!B3" display="'5104_ORIGEN_RECURSOS_DESCRIPC'!B3" xr:uid="{4B5F7361-F75A-4369-B554-9850ADF663C0}"/>
    <hyperlink ref="G10" location="'5104_ORIGEN_RECURSOS_VALIDACI'!B3" display="'5104_ORIGEN_RECURSOS_VALIDACI'!B3" xr:uid="{FA5E9B24-5657-4947-BEE5-3832D5DFFA6F}"/>
    <hyperlink ref="E11" location="'5105_ACTIVIDAD_ECONOMICA_ESTRUC'!B5" display="'5105_ACTIVIDAD_ECONOMICA_ESTRUC'!B5" xr:uid="{1F47B79A-DEB4-422A-89A7-020F0F001889}"/>
    <hyperlink ref="F11" location="'5105_ACTIVIDAD_ECONOMICA_DESCRI'!B3" display="'5105_ACTIVIDAD_ECONOMICA_DESCRI'!B3" xr:uid="{F9ABB7F1-74AF-4307-A5B0-A1FE84217A2B}"/>
    <hyperlink ref="G11" location="'5105_ACTIVIDAD ECONOMICA_VALID'!B3" display="'5105_ACTIVIDAD ECONOMICA_VALID'!B3" xr:uid="{8E5DCE05-8FDF-45CA-A6F2-3F794B47E756}"/>
    <hyperlink ref="E12" location="'5106_NATURALEZA GASTO_ESTRUC'!B5" display="'5106_NATURALEZA GASTO_ESTRUC'!B5" xr:uid="{EC188862-199F-4180-B19B-E0337B27F9DD}"/>
    <hyperlink ref="F12" location="'5106_NATURALEZA_GASTO_DESCRIPCI'!B3" display="'5106_NATURALEZA_GASTO_DESCRIPCI'!B3" xr:uid="{C413DB92-5882-4D8C-8061-B13E6DD1B523}"/>
    <hyperlink ref="G12" location="'5106_NATURALEZA_GASTO_VALIDACI'!B3" display="'5106_NATURALEZA_GASTO_VALIDACI'!B3" xr:uid="{EFCD0745-4704-4E91-BFDC-7C384D404C05}"/>
    <hyperlink ref="E13" location="'5107_CUENTAS POR COBRAR_ESTRUC'!B5" display="'5107_CUENTAS POR COBRAR_ESTRUC'!B5" xr:uid="{F29C0ABE-2CCF-406D-94EE-502FE876D0D4}"/>
    <hyperlink ref="F13" location="'5107_CUENTAS_COBRAR_DESCRIPCI'!B3" display="'5107_CUENTAS_COBRAR_DESCRIPCI'!B3" xr:uid="{ACB8C005-B706-4195-B5D9-A7C599FEBA84}"/>
    <hyperlink ref="G13" location="'5107_CUENTAS_COBRAR_VALIDACI'!B3" display="'5107_CUENTAS_COBRAR_VALIDACI'!B3" xr:uid="{2326DE5E-15EA-4C96-B1A0-0A487D6CF72E}"/>
    <hyperlink ref="E14" location="'5108_CREDITOS SINDICADOS_ESTRUC'!B5" display="'5108_CREDITOS SINDICADOS_ESTRUC'!B5" xr:uid="{135172B4-53EC-4047-B7CF-6F9D77C50154}"/>
    <hyperlink ref="F14" location="'5108_CREDITO_SINDICADO_DESCRIP'!B3" display="'5108_CREDITO_SINDICADO_DESCRIP'!B3" xr:uid="{78AC52BA-2F07-4BD6-A458-66DF1210DF6B}"/>
    <hyperlink ref="G14" location="'5108_CREDITO_SINDICADO_VALIDACI'!B3" display="'5108_CREDITO_SINDICADO_VALIDACI'!B3" xr:uid="{2EECFA5F-F864-4059-94F5-12A5ABB0A563}"/>
    <hyperlink ref="E15" location="'5109_CODEUDORES_ESTRUCT'!B5" display="'5109_CODEUDORES_ESTRUCT'!B5" xr:uid="{2DA21051-FD92-40D6-8EC5-EA09D980A2DF}"/>
    <hyperlink ref="F15" location="'5109_CODEUDORES_DESCRIP'!B3" display="'5109_CODEUDORES_DESCRIP'!B3" xr:uid="{0E1FC9F9-3955-459A-AD5C-B6FC6FDEB8BF}"/>
    <hyperlink ref="G15" location="'5109_CODEUDORES_VALIDACI'!B3" display="'5109_CODEUDORES_VALIDACI'!B3" xr:uid="{DF4FCDB3-8EEB-4271-9990-80065D1E7A71}"/>
    <hyperlink ref="E16" location="'5110_MODIFICACIONES ESTRUC'!B5" display="'5110_MODIFICACIONES ESTRUC'!B5" xr:uid="{1309AE8B-AEA1-4097-8A72-B0B079A3F4BC}"/>
    <hyperlink ref="F16" location="'5110_MODIFICACIONES_DESCRIPCI'!B3" display="'5110_MODIFICACIONES_DESCRIPCI'!B3" xr:uid="{C106794F-20E8-4FB1-9D73-585B785F8E64}"/>
    <hyperlink ref="G16" location="'5110_MODIFICACIONES_VALIDACI'!B3" display="'5110_MODIFICACIONES_VALIDACI'!B3" xr:uid="{F082268D-E257-4A68-9C73-A066065C0B05}"/>
    <hyperlink ref="E17" location="'5111_COMPRADAS_ESTRUCTURA'!B5" display="'5111_COMPRADAS_ESTRUCTURA'!B5" xr:uid="{3464D597-26EA-4355-83A2-773D2A223FEE}"/>
    <hyperlink ref="F17" location="'5111_COMPRADAS_DESCRIPCIONES'!B3" display="'5111_COMPRADAS_DESCRIPCIONES'!B3" xr:uid="{7E81B701-7CD3-4763-8B11-D8AB394AA29A}"/>
    <hyperlink ref="G17" location="'5111_COMPRADAS_VALIDACIONES'!B3" display="'5111_COMPRADAS_VALIDACIONES'!B3" xr:uid="{03FFBAA4-D693-45ED-A10C-597D68BFD36B}"/>
    <hyperlink ref="E18" location="'5112_CAMBIO CLIMATICO ESTRUCTU'!B5" display="'5112_CAMBIO CLIMATICO ESTRUCTU'!B5" xr:uid="{3F8B761A-D0AE-4149-86DD-AE5548A7D342}"/>
    <hyperlink ref="F18" location="'5112_CAMBIO_CLIMATICO_VALIDACI'!B3" display="'5112_CAMBIO_CLIMATICO_VALIDACI'!B3" xr:uid="{63559652-F18D-4AF5-B046-51A049AB6EEA}"/>
    <hyperlink ref="G18" location="'5112_CAMBIO_CLIMATICO_DESCRIPCI'!B3" display="'5112_CAMBIO_CLIMATICO_DESCRIPCI'!B3" xr:uid="{E0C22AF8-F50C-4E08-8A99-633F26ED90FB}"/>
    <hyperlink ref="E19" location="'5113_GARANTIAS OPERACIONES ESTR'!B5" display="'5113_GARANTIAS OPERACIONES ESTR'!B5" xr:uid="{E8FCA7F4-3283-4696-8129-813885768062}"/>
    <hyperlink ref="F19" location="'5113_GARANTIAS_OPERACIONES_DESC'!B3" display="'5113_GARANTIAS_OPERACIONES_DESC'!B3" xr:uid="{98EB4A38-7FD7-4160-A3B0-ED4A4C553148}"/>
    <hyperlink ref="G19" location="'5113_GARANTIA_OPERACIONES_VALI'!B3" display="'5113_GARANTIA_OPERACIONES_VALI'!B3" xr:uid="{449F442F-BCAF-4772-B143-911EA0729AB7}"/>
    <hyperlink ref="E20" location="'5114 OPE_BIENES REALIZA_ESTRUCT'!B5" display="'5114 OPE_BIENES REALIZA_ESTRUCT'!B5" xr:uid="{C9DCED58-2D0E-480A-A4FA-925D98B7BE3B}"/>
    <hyperlink ref="F20" location="'5114 OPE_BIENES_REALIZA_DESCR'!B3" display="'5114 OPE_BIENES_REALIZA_DESCR'!B3" xr:uid="{9453A5D8-2E3A-4890-8742-00852A267045}"/>
    <hyperlink ref="G20" location="'5114 OPE_BIENES_REALIZA_VALID'!B3" display="'5114 OPE_BIENES_REALIZA_VALID'!B3" xr:uid="{852ADBC4-C689-491F-8139-9F256FE74F25}"/>
    <hyperlink ref="E21" location="'5115_FIDEICOMISOS_ESTRUCTURA'!B5" display="'5115_FIDEICOMISOS_ESTRUCTURA'!B5" xr:uid="{FB5EC3EC-C2AE-4A51-9418-FDE0978A0E6C}"/>
    <hyperlink ref="F21" location="'5115_FIDEICOMISOS_DESCRIPCIONES'!B3" display="'5115_FIDEICOMISOS_DESCRIPCIONES'!B3" xr:uid="{CCCAEF99-6216-437C-9593-934D523F67A6}"/>
    <hyperlink ref="G21" location="'5115_FIDEICOMISOS_VALIDACIONES'!B3" display="'5115_FIDEICOMISOS_VALIDACIONES'!B3" xr:uid="{0BE72DAF-999E-4FA4-8818-D0FF918663EE}"/>
    <hyperlink ref="E22" location="'5116_BIEN REALIZ NO REPO ESTRUC'!B5" display="'5116_BIEN REALIZ NO REPO ESTRUC'!B5" xr:uid="{1F097BAC-309F-4A1C-BFDA-C5FDB3828B30}"/>
    <hyperlink ref="F22" location="'5116_BIEN REALIZ NO REPO DESCRI'!B3" display="'5116_BIEN REALIZ NO REPO DESCRI'!B3" xr:uid="{FE548489-98F3-4397-B941-B316C8BD70B7}"/>
    <hyperlink ref="G22" location="'5116_BIEN REALIZ NO REPO VALIDA'!B3" display="'5116_BIEN REALIZ NO REPO VALIDA'!B3" xr:uid="{52F6DCB0-E2D1-442C-BB08-16978E9C7C1C}"/>
    <hyperlink ref="E23" location="'5117_BIEN REALIZ ESTRUC'!B5" display="'5117_BIEN REALIZ ESTRUC'!B5" xr:uid="{26E6A19E-4D4F-4FC2-903F-3333ADC3EE6D}"/>
    <hyperlink ref="F23" location="'5117_BIENE REALIZAB DESCRIP'!B3" display="'5117_BIENE REALIZAB DESCRIP'!B3" xr:uid="{523BA6BC-3D6D-4F00-B66B-B3AB052B21F7}"/>
    <hyperlink ref="G23" location="'5117_BIEN REALIZAB VALIDAC'!B3" display="'5117_BIEN REALIZAB VALIDAC'!B3" xr:uid="{3A273A08-F153-4C1B-80F6-DAD1F4CF762F}"/>
    <hyperlink ref="E24" location="'5118_GRAVAMENES_ESTRUCTU'!B5" display="'5118_GRAVAMENES_ESTRUCTU'!B5" xr:uid="{3EDFCD5D-E5A8-4055-B272-61A1C1D49C76}"/>
    <hyperlink ref="F24" location="'5118_GRAVAMENES_DESCRIPCIONES'!B3" display="'5118_GRAVAMENES_DESCRIPCIONES'!B3" xr:uid="{4A6D3A03-2965-4722-80DC-4137D0DEAF01}"/>
    <hyperlink ref="G24" location="'5118_GRAVAMENES_VALIDACIONES'!B3" display="'5118_GRAVAMENES_VALIDACIONES'!B3" xr:uid="{2C8A61F7-BD1B-4DF4-B757-57F25373F894}"/>
    <hyperlink ref="E25" location="'5119_CxC NO ASOCIADAS ESTRUCTU'!B5" display="'5119_CxC NO ASOCIADAS ESTRUCTU'!B5" xr:uid="{D548C883-FFFD-49EC-9348-D31054B0C8AD}"/>
    <hyperlink ref="F25" location="'5119_CxC NO ASOCIADAS DESCRIPC'!B3" display="'5119_CxC NO ASOCIADAS DESCRIPC'!B3" xr:uid="{0F6FC77F-6078-42E4-9C95-E5349E22B759}"/>
    <hyperlink ref="G25" location="'5119_CxC NO ASOCIADAS VALIDAC'!B3" display="'5119_CxC NO ASOCIADAS VALIDAC'!B3" xr:uid="{4BF7D0B2-28BD-480F-9554-025DC4770423}"/>
    <hyperlink ref="E26" location="'5120_CUOTAS ATRASADAS ESTRUCT'!B5" display="'5120_CUOTAS ATRASADAS ESTRUCT'!B5" xr:uid="{4BE48427-334C-48CC-8A23-872A2C20913E}"/>
    <hyperlink ref="F26" location="'5120_CUOTAS ATRASADAS DESCRIP'!B3" display="'5120_CUOTAS ATRASADAS DESCRIP'!B3" xr:uid="{A33E3E70-E5FC-4983-BC8B-D13585A337F6}"/>
    <hyperlink ref="G26" location="'5120_CUOTAS ATRASADAS VALIDACI'!B3" display="'5120_CUOTAS ATRASADAS VALIDACI'!B3" xr:uid="{5D168276-6D64-4339-B794-95AC9E2A022A}"/>
    <hyperlink ref="E27" location="'5121_NO_REPORTADAS_ESTRUCTURA'!B5" display="'5121_NO_REPORTADAS_ESTRUCTURA'!B5" xr:uid="{0D3E83C2-9CE6-4982-B2C7-9890DF1F0532}"/>
    <hyperlink ref="F27" location="'5121_NO_REPORTADAS_DESCRIPCION'!B3" display="'5121_NO_REPORTADAS_DESCRIPCION'!B3" xr:uid="{D3C7E237-85AE-43F3-8E2C-5143D7933830}"/>
    <hyperlink ref="G27" location="'5121_NO_REPORTADAS_VALIDACION'!B3" display="'5121_NO_REPORTADAS_VALIDACION'!B3" xr:uid="{1FF4DB40-074C-414C-9712-8018DBD6E202}"/>
    <hyperlink ref="E28" location="'5122_GARAtia_Mobiliaria_Estruct'!C6" display="'5122_GARAtia_Mobiliaria_Estruct'!C6" xr:uid="{329C334F-7795-4094-8DB6-A2725862F241}"/>
    <hyperlink ref="F28" location="'5122_No.Gtia_Mobiliara_Descrip'!B2" display="'5122_No.Gtia_Mobiliara_Descrip'!B2" xr:uid="{5C2E83D0-E536-47EE-9FB0-16E3EF7CC97E}"/>
    <hyperlink ref="G28" location="'5122_NO.Gtia_Mobiliaria_Validac'!B3" display="'5122_NO.Gtia_Mobiliaria_Validac'!B3" xr:uid="{1D940D23-3607-4CC7-8731-6D64AF0B87F3}"/>
    <hyperlink ref="E6" location="'1_GENERALIDADES XML'!B5" display="'1_GENERALIDADES XML'!B5" xr:uid="{82D4E140-348D-412F-A707-F48677FDA140}"/>
    <hyperlink ref="F6" location="'1_GENERALIDADES CAMPOS'!B3" display="'1_GENERALIDADES CAMPOS'!B3" xr:uid="{D7CDA6E2-BDB2-42FA-AAF0-80B544BC420E}"/>
    <hyperlink ref="G6" location="'1_GENERALIDADES VALIDACIONES'!B4" display="'1_GENERALIDADES VALIDACIONES'!B4" xr:uid="{245CD571-3A96-4CD4-B726-53E808E86DD6}"/>
    <hyperlink ref="D5:G5" location="Ctrl_cambio_resp_vrs_28_03_23!A1" display="Detalle de Control de Cambios respecto a la publicación del 28 marzo 2023" xr:uid="{21382EA2-C32A-4693-8CF0-79091161810B}"/>
  </hyperlinks>
  <pageMargins left="0.7" right="0.7" top="0.75" bottom="0.75" header="0.3" footer="0.3"/>
  <pageSetup orientation="portrait" r:id="rId1"/>
  <headerFooter>
    <oddFooter>&amp;C&amp;1#&amp;"Calibri"&amp;10&amp;K000000Uso Interno</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47C80-7F82-4852-81E7-01F3B16181C6}">
  <sheetPr codeName="Hoja112">
    <tabColor rgb="FF00B050"/>
  </sheetPr>
  <dimension ref="A1:G123"/>
  <sheetViews>
    <sheetView showGridLines="0" zoomScaleNormal="100" workbookViewId="0">
      <pane ySplit="2" topLeftCell="A71" activePane="bottomLeft" state="frozen"/>
      <selection activeCell="C206" sqref="C206"/>
      <selection pane="bottomLeft" activeCell="B74" sqref="B74"/>
    </sheetView>
  </sheetViews>
  <sheetFormatPr baseColWidth="10" defaultColWidth="11.453125" defaultRowHeight="14" x14ac:dyDescent="0.3"/>
  <cols>
    <col min="1" max="1" width="17" style="347" customWidth="1"/>
    <col min="2" max="2" width="31.54296875" style="347" customWidth="1"/>
    <col min="3" max="3" width="28.453125" style="347" customWidth="1"/>
    <col min="4" max="4" width="70.1796875" style="347" customWidth="1"/>
    <col min="5" max="5" width="19.81640625" style="609" customWidth="1"/>
    <col min="6" max="6" width="79.1796875" style="347" customWidth="1"/>
    <col min="7" max="7" width="110.54296875" style="347" customWidth="1"/>
    <col min="8" max="8" width="14.54296875" style="347" customWidth="1"/>
    <col min="9" max="16384" width="11.453125" style="347"/>
  </cols>
  <sheetData>
    <row r="1" spans="1:7" ht="40.4" customHeight="1" thickBot="1" x14ac:dyDescent="0.35">
      <c r="A1" s="1456" t="s">
        <v>3777</v>
      </c>
      <c r="B1" s="1457"/>
      <c r="C1" s="1457"/>
      <c r="D1" s="1458"/>
    </row>
    <row r="2" spans="1:7" ht="99.5" x14ac:dyDescent="0.3">
      <c r="A2" s="730" t="s">
        <v>3778</v>
      </c>
      <c r="B2" s="730" t="s">
        <v>3759</v>
      </c>
      <c r="C2" s="730" t="s">
        <v>3779</v>
      </c>
      <c r="D2" s="730" t="s">
        <v>3780</v>
      </c>
      <c r="E2" s="730" t="s">
        <v>3781</v>
      </c>
      <c r="F2" s="730" t="s">
        <v>3782</v>
      </c>
      <c r="G2" s="730" t="s">
        <v>3783</v>
      </c>
    </row>
    <row r="3" spans="1:7" ht="104.15" customHeight="1" x14ac:dyDescent="0.3">
      <c r="A3" s="1100">
        <v>45497</v>
      </c>
      <c r="B3" s="778" t="s">
        <v>2942</v>
      </c>
      <c r="C3" s="778" t="s">
        <v>2922</v>
      </c>
      <c r="D3" s="983" t="s">
        <v>3784</v>
      </c>
      <c r="E3" s="404"/>
      <c r="F3" s="1109"/>
      <c r="G3" s="1096"/>
    </row>
    <row r="4" spans="1:7" ht="46" customHeight="1" x14ac:dyDescent="0.3">
      <c r="A4" s="1100">
        <v>45497</v>
      </c>
      <c r="B4" s="778" t="s">
        <v>2942</v>
      </c>
      <c r="C4" s="778" t="s">
        <v>2914</v>
      </c>
      <c r="D4" s="983" t="s">
        <v>3785</v>
      </c>
      <c r="E4" s="1317">
        <v>479</v>
      </c>
      <c r="F4" s="1109"/>
      <c r="G4" s="1318" t="s">
        <v>3786</v>
      </c>
    </row>
    <row r="5" spans="1:7" ht="28" customHeight="1" x14ac:dyDescent="0.3">
      <c r="A5" s="1100">
        <v>45497</v>
      </c>
      <c r="B5" s="778" t="s">
        <v>2942</v>
      </c>
      <c r="C5" s="778" t="s">
        <v>2914</v>
      </c>
      <c r="D5" s="983" t="s">
        <v>3785</v>
      </c>
      <c r="E5" s="1317">
        <v>480</v>
      </c>
      <c r="F5" s="1109"/>
      <c r="G5" s="1318" t="s">
        <v>3787</v>
      </c>
    </row>
    <row r="6" spans="1:7" ht="44.15" customHeight="1" x14ac:dyDescent="0.3">
      <c r="A6" s="1100">
        <v>45497</v>
      </c>
      <c r="B6" s="778" t="s">
        <v>2942</v>
      </c>
      <c r="C6" s="778" t="s">
        <v>2914</v>
      </c>
      <c r="D6" s="983" t="s">
        <v>3785</v>
      </c>
      <c r="E6" s="1317">
        <v>481</v>
      </c>
      <c r="F6" s="1109"/>
      <c r="G6" s="1318" t="s">
        <v>3788</v>
      </c>
    </row>
    <row r="7" spans="1:7" ht="46" customHeight="1" x14ac:dyDescent="0.3">
      <c r="A7" s="1100">
        <v>45497</v>
      </c>
      <c r="B7" s="778" t="s">
        <v>2942</v>
      </c>
      <c r="C7" s="778" t="s">
        <v>2914</v>
      </c>
      <c r="D7" s="983" t="s">
        <v>3785</v>
      </c>
      <c r="E7" s="1317">
        <v>482</v>
      </c>
      <c r="F7" s="1109"/>
      <c r="G7" s="1318" t="s">
        <v>3789</v>
      </c>
    </row>
    <row r="8" spans="1:7" ht="42" customHeight="1" x14ac:dyDescent="0.3">
      <c r="A8" s="1100">
        <v>45497</v>
      </c>
      <c r="B8" s="778" t="s">
        <v>2942</v>
      </c>
      <c r="C8" s="778" t="s">
        <v>2914</v>
      </c>
      <c r="D8" s="983" t="s">
        <v>3785</v>
      </c>
      <c r="E8" s="1317">
        <v>483</v>
      </c>
      <c r="F8" s="1109"/>
      <c r="G8" s="1318" t="s">
        <v>3790</v>
      </c>
    </row>
    <row r="9" spans="1:7" ht="53.15" customHeight="1" x14ac:dyDescent="0.3">
      <c r="A9" s="1100">
        <v>45497</v>
      </c>
      <c r="B9" s="778" t="s">
        <v>2942</v>
      </c>
      <c r="C9" s="778" t="s">
        <v>2914</v>
      </c>
      <c r="D9" s="983" t="s">
        <v>3785</v>
      </c>
      <c r="E9" s="1317">
        <v>484</v>
      </c>
      <c r="F9" s="1109"/>
      <c r="G9" s="1318" t="s">
        <v>3791</v>
      </c>
    </row>
    <row r="10" spans="1:7" ht="45" customHeight="1" x14ac:dyDescent="0.3">
      <c r="A10" s="1100">
        <v>45497</v>
      </c>
      <c r="B10" s="778" t="s">
        <v>2942</v>
      </c>
      <c r="C10" s="778" t="s">
        <v>2914</v>
      </c>
      <c r="D10" s="983" t="s">
        <v>3785</v>
      </c>
      <c r="E10" s="1317">
        <v>485</v>
      </c>
      <c r="F10" s="1109"/>
      <c r="G10" s="1318" t="s">
        <v>3792</v>
      </c>
    </row>
    <row r="11" spans="1:7" ht="67.5" customHeight="1" x14ac:dyDescent="0.3">
      <c r="A11" s="1100">
        <v>45497</v>
      </c>
      <c r="B11" s="359" t="s">
        <v>2942</v>
      </c>
      <c r="C11" s="359" t="s">
        <v>2914</v>
      </c>
      <c r="D11" s="365" t="s">
        <v>3785</v>
      </c>
      <c r="E11" s="1317">
        <v>486</v>
      </c>
      <c r="F11" s="1109"/>
      <c r="G11" s="1318" t="s">
        <v>3793</v>
      </c>
    </row>
    <row r="12" spans="1:7" ht="51.65" customHeight="1" x14ac:dyDescent="0.3">
      <c r="A12" s="1100">
        <v>45497</v>
      </c>
      <c r="B12" s="778" t="s">
        <v>2942</v>
      </c>
      <c r="C12" s="778" t="s">
        <v>2914</v>
      </c>
      <c r="D12" s="983" t="s">
        <v>3785</v>
      </c>
      <c r="E12" s="1317">
        <v>487</v>
      </c>
      <c r="F12" s="1109"/>
      <c r="G12" s="1318" t="s">
        <v>3794</v>
      </c>
    </row>
    <row r="13" spans="1:7" ht="57" customHeight="1" x14ac:dyDescent="0.3">
      <c r="A13" s="1100">
        <v>45497</v>
      </c>
      <c r="B13" s="359" t="s">
        <v>2942</v>
      </c>
      <c r="C13" s="359" t="s">
        <v>2914</v>
      </c>
      <c r="D13" s="365" t="s">
        <v>3785</v>
      </c>
      <c r="E13" s="1317">
        <v>488</v>
      </c>
      <c r="F13" s="1109"/>
      <c r="G13" s="1318" t="s">
        <v>3795</v>
      </c>
    </row>
    <row r="14" spans="1:7" ht="64" customHeight="1" x14ac:dyDescent="0.3">
      <c r="A14" s="1100">
        <v>45497</v>
      </c>
      <c r="B14" s="778" t="s">
        <v>2942</v>
      </c>
      <c r="C14" s="778" t="s">
        <v>2914</v>
      </c>
      <c r="D14" s="983" t="s">
        <v>3785</v>
      </c>
      <c r="E14" s="1317">
        <v>489</v>
      </c>
      <c r="F14" s="1109"/>
      <c r="G14" s="1318" t="s">
        <v>3796</v>
      </c>
    </row>
    <row r="15" spans="1:7" ht="62.15" customHeight="1" x14ac:dyDescent="0.3">
      <c r="A15" s="1100">
        <v>45497</v>
      </c>
      <c r="B15" s="359" t="s">
        <v>2942</v>
      </c>
      <c r="C15" s="359" t="s">
        <v>2914</v>
      </c>
      <c r="D15" s="365" t="s">
        <v>3785</v>
      </c>
      <c r="E15" s="1317">
        <v>490</v>
      </c>
      <c r="F15" s="1109"/>
      <c r="G15" s="1318" t="s">
        <v>3797</v>
      </c>
    </row>
    <row r="16" spans="1:7" ht="70" customHeight="1" x14ac:dyDescent="0.3">
      <c r="A16" s="1100">
        <v>45497</v>
      </c>
      <c r="B16" s="778" t="s">
        <v>2942</v>
      </c>
      <c r="C16" s="778" t="s">
        <v>2914</v>
      </c>
      <c r="D16" s="983" t="s">
        <v>3785</v>
      </c>
      <c r="E16" s="1317">
        <v>491</v>
      </c>
      <c r="F16" s="1109"/>
      <c r="G16" s="1318" t="s">
        <v>3798</v>
      </c>
    </row>
    <row r="17" spans="1:7" ht="70" customHeight="1" x14ac:dyDescent="0.3">
      <c r="A17" s="1100">
        <v>45497</v>
      </c>
      <c r="B17" s="778" t="s">
        <v>2942</v>
      </c>
      <c r="C17" s="778" t="s">
        <v>2914</v>
      </c>
      <c r="D17" s="983" t="s">
        <v>3785</v>
      </c>
      <c r="E17" s="1317">
        <v>492</v>
      </c>
      <c r="F17" s="1109"/>
      <c r="G17" s="1318" t="s">
        <v>3799</v>
      </c>
    </row>
    <row r="18" spans="1:7" ht="70" customHeight="1" x14ac:dyDescent="0.3">
      <c r="A18" s="1100">
        <v>45497</v>
      </c>
      <c r="B18" s="778" t="s">
        <v>2942</v>
      </c>
      <c r="C18" s="778" t="s">
        <v>2914</v>
      </c>
      <c r="D18" s="983" t="s">
        <v>3785</v>
      </c>
      <c r="E18" s="1317">
        <v>493</v>
      </c>
      <c r="F18" s="1109"/>
      <c r="G18" s="1318" t="s">
        <v>3800</v>
      </c>
    </row>
    <row r="19" spans="1:7" ht="70" customHeight="1" x14ac:dyDescent="0.3">
      <c r="A19" s="1100">
        <v>45497</v>
      </c>
      <c r="B19" s="778" t="s">
        <v>2942</v>
      </c>
      <c r="C19" s="778" t="s">
        <v>2914</v>
      </c>
      <c r="D19" s="983" t="s">
        <v>3785</v>
      </c>
      <c r="E19" s="1317">
        <v>494</v>
      </c>
      <c r="F19" s="1109"/>
      <c r="G19" s="1352" t="s">
        <v>3801</v>
      </c>
    </row>
    <row r="20" spans="1:7" ht="70" customHeight="1" x14ac:dyDescent="0.3">
      <c r="A20" s="1100">
        <v>45497</v>
      </c>
      <c r="B20" s="778" t="s">
        <v>2942</v>
      </c>
      <c r="C20" s="778" t="s">
        <v>2914</v>
      </c>
      <c r="D20" s="983" t="s">
        <v>3785</v>
      </c>
      <c r="E20" s="1317">
        <v>495</v>
      </c>
      <c r="F20" s="351"/>
      <c r="G20" s="1353" t="s">
        <v>3802</v>
      </c>
    </row>
    <row r="21" spans="1:7" ht="70" customHeight="1" x14ac:dyDescent="0.3">
      <c r="A21" s="1100">
        <v>45497</v>
      </c>
      <c r="B21" s="778" t="s">
        <v>2942</v>
      </c>
      <c r="C21" s="778" t="s">
        <v>2914</v>
      </c>
      <c r="D21" s="983" t="s">
        <v>3803</v>
      </c>
      <c r="E21" s="1317">
        <v>486</v>
      </c>
      <c r="F21" s="1109" t="s">
        <v>3804</v>
      </c>
      <c r="G21" s="1353"/>
    </row>
    <row r="22" spans="1:7" ht="70" customHeight="1" x14ac:dyDescent="0.3">
      <c r="A22" s="1100">
        <v>45497</v>
      </c>
      <c r="B22" s="778" t="s">
        <v>2942</v>
      </c>
      <c r="C22" s="778" t="s">
        <v>2914</v>
      </c>
      <c r="D22" s="983" t="s">
        <v>3803</v>
      </c>
      <c r="E22" s="1317">
        <v>488</v>
      </c>
      <c r="F22" s="1109" t="s">
        <v>3805</v>
      </c>
      <c r="G22" s="1353"/>
    </row>
    <row r="23" spans="1:7" ht="70" customHeight="1" x14ac:dyDescent="0.3">
      <c r="A23" s="1100">
        <v>45497</v>
      </c>
      <c r="B23" s="778" t="s">
        <v>2942</v>
      </c>
      <c r="C23" s="778" t="s">
        <v>2914</v>
      </c>
      <c r="D23" s="983" t="s">
        <v>3803</v>
      </c>
      <c r="E23" s="1317">
        <v>490</v>
      </c>
      <c r="F23" s="1109" t="s">
        <v>3806</v>
      </c>
      <c r="G23" s="1353"/>
    </row>
    <row r="24" spans="1:7" ht="84" x14ac:dyDescent="0.3">
      <c r="A24" s="1100">
        <v>45516</v>
      </c>
      <c r="B24" s="778" t="s">
        <v>2942</v>
      </c>
      <c r="C24" s="778" t="s">
        <v>2914</v>
      </c>
      <c r="D24" s="983" t="s">
        <v>3807</v>
      </c>
      <c r="E24" s="1317">
        <v>462</v>
      </c>
      <c r="F24" s="1108" t="s">
        <v>3808</v>
      </c>
      <c r="G24" s="1319" t="s">
        <v>3809</v>
      </c>
    </row>
    <row r="25" spans="1:7" ht="84" x14ac:dyDescent="0.3">
      <c r="A25" s="1100">
        <v>45516</v>
      </c>
      <c r="B25" s="778" t="s">
        <v>2942</v>
      </c>
      <c r="C25" s="778" t="s">
        <v>2914</v>
      </c>
      <c r="D25" s="983" t="s">
        <v>3807</v>
      </c>
      <c r="E25" s="1317">
        <v>463</v>
      </c>
      <c r="F25" s="1108" t="s">
        <v>3810</v>
      </c>
      <c r="G25" s="1319" t="s">
        <v>3811</v>
      </c>
    </row>
    <row r="26" spans="1:7" ht="70" x14ac:dyDescent="0.3">
      <c r="A26" s="1100">
        <v>45516</v>
      </c>
      <c r="B26" s="778" t="s">
        <v>2942</v>
      </c>
      <c r="C26" s="778" t="s">
        <v>2914</v>
      </c>
      <c r="D26" s="983" t="s">
        <v>3807</v>
      </c>
      <c r="E26" s="1317">
        <v>464</v>
      </c>
      <c r="F26" s="1108" t="s">
        <v>3812</v>
      </c>
      <c r="G26" s="1319" t="s">
        <v>3813</v>
      </c>
    </row>
    <row r="27" spans="1:7" ht="70" x14ac:dyDescent="0.3">
      <c r="A27" s="1100">
        <v>45516</v>
      </c>
      <c r="B27" s="778" t="s">
        <v>2942</v>
      </c>
      <c r="C27" s="778" t="s">
        <v>2914</v>
      </c>
      <c r="D27" s="983" t="s">
        <v>3807</v>
      </c>
      <c r="E27" s="1317">
        <v>465</v>
      </c>
      <c r="F27" s="1108" t="s">
        <v>3814</v>
      </c>
      <c r="G27" s="1319" t="s">
        <v>3815</v>
      </c>
    </row>
    <row r="28" spans="1:7" ht="70" x14ac:dyDescent="0.3">
      <c r="A28" s="1100">
        <v>45516</v>
      </c>
      <c r="B28" s="778" t="s">
        <v>2942</v>
      </c>
      <c r="C28" s="778" t="s">
        <v>2914</v>
      </c>
      <c r="D28" s="983" t="s">
        <v>3807</v>
      </c>
      <c r="E28" s="1317">
        <v>466</v>
      </c>
      <c r="F28" s="1108" t="s">
        <v>3816</v>
      </c>
      <c r="G28" s="1319" t="s">
        <v>3817</v>
      </c>
    </row>
    <row r="29" spans="1:7" ht="70" x14ac:dyDescent="0.3">
      <c r="A29" s="1100">
        <v>45516</v>
      </c>
      <c r="B29" s="778" t="s">
        <v>2942</v>
      </c>
      <c r="C29" s="778" t="s">
        <v>2914</v>
      </c>
      <c r="D29" s="983" t="s">
        <v>3807</v>
      </c>
      <c r="E29" s="1317">
        <v>467</v>
      </c>
      <c r="F29" s="1108" t="s">
        <v>3818</v>
      </c>
      <c r="G29" s="1319" t="s">
        <v>3819</v>
      </c>
    </row>
    <row r="30" spans="1:7" ht="42" x14ac:dyDescent="0.3">
      <c r="A30" s="1100">
        <v>45516</v>
      </c>
      <c r="B30" s="778" t="s">
        <v>2942</v>
      </c>
      <c r="C30" s="778" t="s">
        <v>2914</v>
      </c>
      <c r="D30" s="983" t="s">
        <v>3785</v>
      </c>
      <c r="E30" s="1317">
        <v>468</v>
      </c>
      <c r="F30" s="351"/>
      <c r="G30" s="1319" t="s">
        <v>3820</v>
      </c>
    </row>
    <row r="31" spans="1:7" ht="28" x14ac:dyDescent="0.3">
      <c r="A31" s="1100">
        <v>45538</v>
      </c>
      <c r="B31" s="778" t="s">
        <v>2942</v>
      </c>
      <c r="C31" s="778" t="s">
        <v>2914</v>
      </c>
      <c r="D31" s="983" t="s">
        <v>3785</v>
      </c>
      <c r="E31" s="1317">
        <v>478</v>
      </c>
      <c r="F31" s="351"/>
      <c r="G31" s="1319" t="s">
        <v>3821</v>
      </c>
    </row>
    <row r="32" spans="1:7" ht="28" x14ac:dyDescent="0.3">
      <c r="A32" s="1100">
        <v>45551</v>
      </c>
      <c r="B32" s="778" t="s">
        <v>2942</v>
      </c>
      <c r="C32" s="778" t="s">
        <v>2914</v>
      </c>
      <c r="D32" s="983" t="s">
        <v>3822</v>
      </c>
      <c r="E32" s="1317" t="s">
        <v>3823</v>
      </c>
      <c r="F32" s="351"/>
      <c r="G32" s="1319" t="s">
        <v>3824</v>
      </c>
    </row>
    <row r="33" spans="1:7" ht="42" x14ac:dyDescent="0.3">
      <c r="A33" s="1100">
        <v>45574</v>
      </c>
      <c r="B33" s="778" t="s">
        <v>2942</v>
      </c>
      <c r="C33" s="778" t="s">
        <v>2922</v>
      </c>
      <c r="D33" s="983" t="s">
        <v>3825</v>
      </c>
      <c r="E33" s="1317" t="s">
        <v>3823</v>
      </c>
      <c r="F33" s="351"/>
      <c r="G33" s="1319"/>
    </row>
    <row r="34" spans="1:7" ht="42" x14ac:dyDescent="0.3">
      <c r="A34" s="1100">
        <v>45574</v>
      </c>
      <c r="B34" s="778" t="s">
        <v>2942</v>
      </c>
      <c r="C34" s="778" t="s">
        <v>2922</v>
      </c>
      <c r="D34" s="983" t="s">
        <v>3826</v>
      </c>
      <c r="E34" s="1317" t="s">
        <v>3823</v>
      </c>
      <c r="F34" s="351"/>
      <c r="G34" s="1319"/>
    </row>
    <row r="35" spans="1:7" ht="42" x14ac:dyDescent="0.3">
      <c r="A35" s="1100">
        <v>45575</v>
      </c>
      <c r="B35" s="778" t="s">
        <v>2942</v>
      </c>
      <c r="C35" s="778" t="s">
        <v>2914</v>
      </c>
      <c r="D35" s="983" t="s">
        <v>3827</v>
      </c>
      <c r="E35" s="409">
        <v>429</v>
      </c>
      <c r="F35" s="1319" t="s">
        <v>3828</v>
      </c>
      <c r="G35" s="1319" t="s">
        <v>3829</v>
      </c>
    </row>
    <row r="36" spans="1:7" ht="56" x14ac:dyDescent="0.3">
      <c r="A36" s="1100">
        <v>45575</v>
      </c>
      <c r="B36" s="778" t="s">
        <v>2954</v>
      </c>
      <c r="C36" s="778" t="s">
        <v>2914</v>
      </c>
      <c r="D36" s="983" t="s">
        <v>3830</v>
      </c>
      <c r="E36" s="1133">
        <v>9</v>
      </c>
      <c r="F36" s="1125"/>
      <c r="G36" s="1109" t="s">
        <v>3831</v>
      </c>
    </row>
    <row r="37" spans="1:7" ht="28" x14ac:dyDescent="0.3">
      <c r="A37" s="1100">
        <v>45575</v>
      </c>
      <c r="B37" s="778" t="s">
        <v>2956</v>
      </c>
      <c r="C37" s="778" t="s">
        <v>2914</v>
      </c>
      <c r="D37" s="983" t="s">
        <v>3832</v>
      </c>
      <c r="E37" s="1133">
        <v>13</v>
      </c>
      <c r="F37" s="1109" t="s">
        <v>3833</v>
      </c>
      <c r="G37" s="1109" t="s">
        <v>3834</v>
      </c>
    </row>
    <row r="38" spans="1:7" ht="42" x14ac:dyDescent="0.3">
      <c r="A38" s="1100">
        <v>45575</v>
      </c>
      <c r="B38" s="778" t="s">
        <v>2938</v>
      </c>
      <c r="C38" s="778" t="s">
        <v>2914</v>
      </c>
      <c r="D38" s="983" t="s">
        <v>3835</v>
      </c>
      <c r="E38" s="1133">
        <v>5</v>
      </c>
      <c r="F38" s="1109" t="s">
        <v>3836</v>
      </c>
      <c r="G38" s="1109" t="s">
        <v>3837</v>
      </c>
    </row>
    <row r="39" spans="1:7" ht="322" x14ac:dyDescent="0.3">
      <c r="A39" s="1345">
        <v>45575</v>
      </c>
      <c r="B39" s="1132" t="s">
        <v>2942</v>
      </c>
      <c r="C39" s="1132" t="s">
        <v>2914</v>
      </c>
      <c r="D39" s="1118" t="s">
        <v>3838</v>
      </c>
      <c r="E39" s="1346">
        <v>392</v>
      </c>
      <c r="F39" s="1004" t="s">
        <v>3839</v>
      </c>
      <c r="G39" s="1096" t="s">
        <v>3840</v>
      </c>
    </row>
    <row r="40" spans="1:7" ht="28" x14ac:dyDescent="0.3">
      <c r="A40" s="1345">
        <v>45579</v>
      </c>
      <c r="B40" s="1129" t="s">
        <v>2942</v>
      </c>
      <c r="C40" s="1129" t="s">
        <v>2914</v>
      </c>
      <c r="D40" s="1125" t="s">
        <v>3841</v>
      </c>
      <c r="E40" s="1133">
        <v>476</v>
      </c>
      <c r="F40" s="1109" t="s">
        <v>3842</v>
      </c>
      <c r="G40" s="1109" t="s">
        <v>3843</v>
      </c>
    </row>
    <row r="41" spans="1:7" ht="42" x14ac:dyDescent="0.3">
      <c r="A41" s="1345">
        <v>45579</v>
      </c>
      <c r="B41" s="1129" t="s">
        <v>2956</v>
      </c>
      <c r="C41" s="1129" t="s">
        <v>2914</v>
      </c>
      <c r="D41" s="1125" t="s">
        <v>3841</v>
      </c>
      <c r="E41" s="1133">
        <v>1</v>
      </c>
      <c r="F41" s="1109" t="s">
        <v>3844</v>
      </c>
      <c r="G41" s="1109" t="s">
        <v>3845</v>
      </c>
    </row>
    <row r="42" spans="1:7" ht="28" x14ac:dyDescent="0.3">
      <c r="A42" s="1345">
        <v>45579</v>
      </c>
      <c r="B42" s="1129" t="s">
        <v>2942</v>
      </c>
      <c r="C42" s="1129" t="s">
        <v>2914</v>
      </c>
      <c r="D42" s="1125" t="s">
        <v>3841</v>
      </c>
      <c r="E42" s="1133">
        <v>216</v>
      </c>
      <c r="F42" s="1347" t="s">
        <v>3846</v>
      </c>
      <c r="G42" s="1109" t="s">
        <v>3847</v>
      </c>
    </row>
    <row r="43" spans="1:7" ht="28.5" thickBot="1" x14ac:dyDescent="0.35">
      <c r="A43" s="1345">
        <v>45579</v>
      </c>
      <c r="B43" s="1129" t="s">
        <v>2942</v>
      </c>
      <c r="C43" s="1129" t="s">
        <v>2914</v>
      </c>
      <c r="D43" s="1125" t="s">
        <v>3841</v>
      </c>
      <c r="E43" s="1133">
        <v>217</v>
      </c>
      <c r="F43" s="1348" t="s">
        <v>3848</v>
      </c>
      <c r="G43" s="1109" t="s">
        <v>3849</v>
      </c>
    </row>
    <row r="44" spans="1:7" ht="28.5" thickBot="1" x14ac:dyDescent="0.35">
      <c r="A44" s="1345">
        <v>45579</v>
      </c>
      <c r="B44" s="1129" t="s">
        <v>2942</v>
      </c>
      <c r="C44" s="1129" t="s">
        <v>2914</v>
      </c>
      <c r="D44" s="1125" t="s">
        <v>3841</v>
      </c>
      <c r="E44" s="1133">
        <v>217</v>
      </c>
      <c r="F44" s="1348" t="s">
        <v>3850</v>
      </c>
      <c r="G44" s="1109" t="s">
        <v>3851</v>
      </c>
    </row>
    <row r="45" spans="1:7" ht="28.5" thickBot="1" x14ac:dyDescent="0.35">
      <c r="A45" s="1345">
        <v>45579</v>
      </c>
      <c r="B45" s="1129" t="s">
        <v>2942</v>
      </c>
      <c r="C45" s="1129" t="s">
        <v>2914</v>
      </c>
      <c r="D45" s="1125" t="s">
        <v>3841</v>
      </c>
      <c r="E45" s="1133">
        <v>219</v>
      </c>
      <c r="F45" s="1348" t="s">
        <v>3852</v>
      </c>
      <c r="G45" s="1109" t="s">
        <v>3853</v>
      </c>
    </row>
    <row r="46" spans="1:7" ht="28.5" thickBot="1" x14ac:dyDescent="0.35">
      <c r="A46" s="1345">
        <v>45579</v>
      </c>
      <c r="B46" s="1129" t="s">
        <v>2942</v>
      </c>
      <c r="C46" s="1129" t="s">
        <v>2914</v>
      </c>
      <c r="D46" s="1125" t="s">
        <v>3841</v>
      </c>
      <c r="E46" s="1133">
        <v>220</v>
      </c>
      <c r="F46" s="1348" t="s">
        <v>3854</v>
      </c>
      <c r="G46" s="1109" t="s">
        <v>3855</v>
      </c>
    </row>
    <row r="47" spans="1:7" ht="28.5" thickBot="1" x14ac:dyDescent="0.35">
      <c r="A47" s="1345">
        <v>45579</v>
      </c>
      <c r="B47" s="1129" t="s">
        <v>2942</v>
      </c>
      <c r="C47" s="1129" t="s">
        <v>2914</v>
      </c>
      <c r="D47" s="1125" t="s">
        <v>3841</v>
      </c>
      <c r="E47" s="1133">
        <v>221</v>
      </c>
      <c r="F47" s="1348" t="s">
        <v>3856</v>
      </c>
      <c r="G47" s="1109" t="s">
        <v>3857</v>
      </c>
    </row>
    <row r="48" spans="1:7" ht="28.5" thickBot="1" x14ac:dyDescent="0.35">
      <c r="A48" s="1345">
        <v>45579</v>
      </c>
      <c r="B48" s="1129" t="s">
        <v>2942</v>
      </c>
      <c r="C48" s="1129" t="s">
        <v>2914</v>
      </c>
      <c r="D48" s="1125" t="s">
        <v>3841</v>
      </c>
      <c r="E48" s="1133">
        <v>222</v>
      </c>
      <c r="F48" s="1348" t="s">
        <v>3858</v>
      </c>
      <c r="G48" s="1109" t="s">
        <v>3859</v>
      </c>
    </row>
    <row r="49" spans="1:7" ht="28.5" thickBot="1" x14ac:dyDescent="0.35">
      <c r="A49" s="1345">
        <v>45579</v>
      </c>
      <c r="B49" s="1129" t="s">
        <v>2942</v>
      </c>
      <c r="C49" s="1129" t="s">
        <v>2914</v>
      </c>
      <c r="D49" s="1125" t="s">
        <v>3841</v>
      </c>
      <c r="E49" s="1133">
        <v>223</v>
      </c>
      <c r="F49" s="1348" t="s">
        <v>3860</v>
      </c>
      <c r="G49" s="1109" t="s">
        <v>3861</v>
      </c>
    </row>
    <row r="50" spans="1:7" ht="28.5" thickBot="1" x14ac:dyDescent="0.35">
      <c r="A50" s="1345">
        <v>45579</v>
      </c>
      <c r="B50" s="1129" t="s">
        <v>2942</v>
      </c>
      <c r="C50" s="1129" t="s">
        <v>2914</v>
      </c>
      <c r="D50" s="1125" t="s">
        <v>3841</v>
      </c>
      <c r="E50" s="1133">
        <v>224</v>
      </c>
      <c r="F50" s="1348" t="s">
        <v>3862</v>
      </c>
      <c r="G50" s="1109" t="s">
        <v>3863</v>
      </c>
    </row>
    <row r="51" spans="1:7" ht="28.5" thickBot="1" x14ac:dyDescent="0.35">
      <c r="A51" s="1345">
        <v>45579</v>
      </c>
      <c r="B51" s="1129" t="s">
        <v>2942</v>
      </c>
      <c r="C51" s="1129" t="s">
        <v>2914</v>
      </c>
      <c r="D51" s="1125" t="s">
        <v>3841</v>
      </c>
      <c r="E51" s="1133">
        <v>225</v>
      </c>
      <c r="F51" s="1348" t="s">
        <v>3864</v>
      </c>
      <c r="G51" s="1109" t="s">
        <v>3865</v>
      </c>
    </row>
    <row r="52" spans="1:7" ht="28" x14ac:dyDescent="0.3">
      <c r="A52" s="1345">
        <v>45579</v>
      </c>
      <c r="B52" s="1129" t="s">
        <v>2942</v>
      </c>
      <c r="C52" s="1129" t="s">
        <v>2914</v>
      </c>
      <c r="D52" s="1125" t="s">
        <v>3841</v>
      </c>
      <c r="E52" s="1346">
        <v>226</v>
      </c>
      <c r="F52" s="1349" t="s">
        <v>3866</v>
      </c>
      <c r="G52" s="1118" t="s">
        <v>3867</v>
      </c>
    </row>
    <row r="53" spans="1:7" ht="28" x14ac:dyDescent="0.3">
      <c r="A53" s="1131">
        <v>45579</v>
      </c>
      <c r="B53" s="1129" t="s">
        <v>2942</v>
      </c>
      <c r="C53" s="1129" t="s">
        <v>2914</v>
      </c>
      <c r="D53" s="1125" t="s">
        <v>3841</v>
      </c>
      <c r="E53" s="409">
        <v>227</v>
      </c>
      <c r="F53" s="1347" t="s">
        <v>3868</v>
      </c>
      <c r="G53" s="1109" t="s">
        <v>3869</v>
      </c>
    </row>
    <row r="54" spans="1:7" ht="28" x14ac:dyDescent="0.3">
      <c r="A54" s="1131">
        <v>45579</v>
      </c>
      <c r="B54" s="1129" t="s">
        <v>2942</v>
      </c>
      <c r="C54" s="1129" t="s">
        <v>2914</v>
      </c>
      <c r="D54" s="1125" t="s">
        <v>3841</v>
      </c>
      <c r="E54" s="409">
        <v>228</v>
      </c>
      <c r="F54" s="1347" t="s">
        <v>3870</v>
      </c>
      <c r="G54" s="1109" t="s">
        <v>3871</v>
      </c>
    </row>
    <row r="55" spans="1:7" ht="28" x14ac:dyDescent="0.3">
      <c r="A55" s="1131">
        <v>45579</v>
      </c>
      <c r="B55" s="1129" t="s">
        <v>2942</v>
      </c>
      <c r="C55" s="1129" t="s">
        <v>2914</v>
      </c>
      <c r="D55" s="1125" t="s">
        <v>3841</v>
      </c>
      <c r="E55" s="409">
        <v>229</v>
      </c>
      <c r="F55" s="1347" t="s">
        <v>3872</v>
      </c>
      <c r="G55" s="1109" t="s">
        <v>3873</v>
      </c>
    </row>
    <row r="56" spans="1:7" ht="28" x14ac:dyDescent="0.3">
      <c r="A56" s="1131">
        <v>45579</v>
      </c>
      <c r="B56" s="1129" t="s">
        <v>2942</v>
      </c>
      <c r="C56" s="1129" t="s">
        <v>2914</v>
      </c>
      <c r="D56" s="1125" t="s">
        <v>3841</v>
      </c>
      <c r="E56" s="409">
        <v>230</v>
      </c>
      <c r="F56" s="1347" t="s">
        <v>3874</v>
      </c>
      <c r="G56" s="1109" t="s">
        <v>3875</v>
      </c>
    </row>
    <row r="57" spans="1:7" ht="28" x14ac:dyDescent="0.3">
      <c r="A57" s="1131">
        <v>45579</v>
      </c>
      <c r="B57" s="1129" t="s">
        <v>2942</v>
      </c>
      <c r="C57" s="1129" t="s">
        <v>2914</v>
      </c>
      <c r="D57" s="1125" t="s">
        <v>3841</v>
      </c>
      <c r="E57" s="409">
        <v>231</v>
      </c>
      <c r="F57" s="1347" t="s">
        <v>3876</v>
      </c>
      <c r="G57" s="1109" t="s">
        <v>3877</v>
      </c>
    </row>
    <row r="58" spans="1:7" ht="42" x14ac:dyDescent="0.3">
      <c r="A58" s="1131">
        <v>45593</v>
      </c>
      <c r="B58" s="1129" t="s">
        <v>2962</v>
      </c>
      <c r="C58" s="1129" t="s">
        <v>2914</v>
      </c>
      <c r="D58" s="1125" t="s">
        <v>3841</v>
      </c>
      <c r="E58" s="409">
        <v>41</v>
      </c>
      <c r="F58" s="1347" t="s">
        <v>3878</v>
      </c>
      <c r="G58" s="1109" t="s">
        <v>3879</v>
      </c>
    </row>
    <row r="59" spans="1:7" x14ac:dyDescent="0.3">
      <c r="A59" s="1131">
        <v>45593</v>
      </c>
      <c r="B59" s="1129" t="s">
        <v>2962</v>
      </c>
      <c r="C59" s="1129" t="s">
        <v>2914</v>
      </c>
      <c r="D59" s="1125" t="s">
        <v>3785</v>
      </c>
      <c r="E59" s="409">
        <v>79</v>
      </c>
      <c r="F59" s="1347"/>
      <c r="G59" s="1109" t="s">
        <v>3880</v>
      </c>
    </row>
    <row r="60" spans="1:7" ht="28" x14ac:dyDescent="0.3">
      <c r="A60" s="1131">
        <v>45593</v>
      </c>
      <c r="B60" s="1129" t="s">
        <v>2978</v>
      </c>
      <c r="C60" s="1129" t="s">
        <v>2914</v>
      </c>
      <c r="D60" s="1125" t="s">
        <v>3785</v>
      </c>
      <c r="E60" s="409">
        <v>21</v>
      </c>
      <c r="F60" s="1347"/>
      <c r="G60" s="1109" t="s">
        <v>3881</v>
      </c>
    </row>
    <row r="61" spans="1:7" ht="84" x14ac:dyDescent="0.3">
      <c r="A61" s="1131">
        <v>45601</v>
      </c>
      <c r="B61" s="1129" t="s">
        <v>2962</v>
      </c>
      <c r="C61" s="1129" t="s">
        <v>2914</v>
      </c>
      <c r="D61" s="1125" t="s">
        <v>3882</v>
      </c>
      <c r="E61" s="404">
        <v>65</v>
      </c>
      <c r="F61" s="1347" t="s">
        <v>3883</v>
      </c>
      <c r="G61" s="1109"/>
    </row>
    <row r="62" spans="1:7" ht="42" x14ac:dyDescent="0.3">
      <c r="A62" s="1131">
        <v>45632</v>
      </c>
      <c r="B62" s="1129" t="s">
        <v>2942</v>
      </c>
      <c r="C62" s="1129" t="s">
        <v>2914</v>
      </c>
      <c r="D62" s="1125" t="s">
        <v>3884</v>
      </c>
      <c r="E62" s="409">
        <v>429</v>
      </c>
      <c r="F62" s="1347" t="s">
        <v>3885</v>
      </c>
      <c r="G62" s="1109"/>
    </row>
    <row r="63" spans="1:7" ht="73.5" customHeight="1" x14ac:dyDescent="0.3">
      <c r="A63" s="1131">
        <v>45632</v>
      </c>
      <c r="B63" s="1129" t="s">
        <v>2942</v>
      </c>
      <c r="C63" s="1129" t="s">
        <v>2914</v>
      </c>
      <c r="D63" s="1125" t="s">
        <v>3886</v>
      </c>
      <c r="E63" s="409">
        <v>430</v>
      </c>
      <c r="F63" s="1347" t="s">
        <v>3887</v>
      </c>
      <c r="G63" s="1109"/>
    </row>
    <row r="64" spans="1:7" ht="210" x14ac:dyDescent="0.3">
      <c r="A64" s="1131">
        <v>45678</v>
      </c>
      <c r="B64" s="1363" t="s">
        <v>2978</v>
      </c>
      <c r="C64" s="1363" t="s">
        <v>2914</v>
      </c>
      <c r="D64" s="1109" t="s">
        <v>3888</v>
      </c>
      <c r="E64" s="1133">
        <v>5</v>
      </c>
      <c r="F64" s="1347" t="s">
        <v>3889</v>
      </c>
      <c r="G64" s="1109" t="s">
        <v>3890</v>
      </c>
    </row>
    <row r="65" spans="1:7" ht="28" x14ac:dyDescent="0.3">
      <c r="A65" s="1131">
        <v>45698</v>
      </c>
      <c r="B65" s="1129" t="s">
        <v>2942</v>
      </c>
      <c r="C65" s="1129" t="s">
        <v>2914</v>
      </c>
      <c r="D65" s="1125" t="s">
        <v>3891</v>
      </c>
      <c r="E65" s="404">
        <v>408</v>
      </c>
      <c r="F65" s="1347" t="s">
        <v>3892</v>
      </c>
      <c r="G65" s="1347" t="s">
        <v>3892</v>
      </c>
    </row>
    <row r="66" spans="1:7" ht="70" x14ac:dyDescent="0.3">
      <c r="A66" s="1131">
        <v>45699</v>
      </c>
      <c r="B66" s="1129" t="s">
        <v>2954</v>
      </c>
      <c r="C66" s="1129" t="s">
        <v>2914</v>
      </c>
      <c r="D66" s="1125" t="s">
        <v>3893</v>
      </c>
      <c r="E66" s="404">
        <v>9</v>
      </c>
      <c r="F66" s="1347" t="s">
        <v>3894</v>
      </c>
      <c r="G66" s="1347" t="s">
        <v>3895</v>
      </c>
    </row>
    <row r="67" spans="1:7" ht="28" x14ac:dyDescent="0.3">
      <c r="A67" s="1131">
        <v>45705</v>
      </c>
      <c r="B67" s="1129" t="s">
        <v>2950</v>
      </c>
      <c r="C67" s="1129" t="s">
        <v>2914</v>
      </c>
      <c r="D67" s="1125" t="s">
        <v>3785</v>
      </c>
      <c r="E67" s="409">
        <v>19</v>
      </c>
      <c r="F67" s="1347"/>
      <c r="G67" s="1109" t="s">
        <v>3896</v>
      </c>
    </row>
    <row r="68" spans="1:7" ht="42" x14ac:dyDescent="0.3">
      <c r="A68" s="1131">
        <v>45705</v>
      </c>
      <c r="B68" s="1129" t="s">
        <v>2944</v>
      </c>
      <c r="C68" s="1129" t="s">
        <v>2914</v>
      </c>
      <c r="D68" s="1125" t="s">
        <v>3785</v>
      </c>
      <c r="E68" s="409">
        <v>31</v>
      </c>
      <c r="F68" s="1347"/>
      <c r="G68" s="1109" t="s">
        <v>3897</v>
      </c>
    </row>
    <row r="69" spans="1:7" ht="70" x14ac:dyDescent="0.3">
      <c r="A69" s="1131">
        <v>45712</v>
      </c>
      <c r="B69" s="1129" t="s">
        <v>2938</v>
      </c>
      <c r="C69" s="1129" t="s">
        <v>2914</v>
      </c>
      <c r="D69" s="1109" t="s">
        <v>3898</v>
      </c>
      <c r="E69" s="404">
        <v>23</v>
      </c>
      <c r="F69" s="1347" t="s">
        <v>3899</v>
      </c>
      <c r="G69" s="1109" t="s">
        <v>3900</v>
      </c>
    </row>
    <row r="70" spans="1:7" ht="70" x14ac:dyDescent="0.3">
      <c r="A70" s="1131">
        <v>45712</v>
      </c>
      <c r="B70" s="1129" t="s">
        <v>2938</v>
      </c>
      <c r="C70" s="1129" t="s">
        <v>2914</v>
      </c>
      <c r="D70" s="1109" t="s">
        <v>3898</v>
      </c>
      <c r="E70" s="404">
        <v>31</v>
      </c>
      <c r="F70" s="1347" t="s">
        <v>3901</v>
      </c>
      <c r="G70" s="1109" t="s">
        <v>3902</v>
      </c>
    </row>
    <row r="71" spans="1:7" x14ac:dyDescent="0.3">
      <c r="A71" s="1131">
        <v>45713</v>
      </c>
      <c r="B71" s="1129" t="s">
        <v>2962</v>
      </c>
      <c r="C71" s="1129" t="s">
        <v>2914</v>
      </c>
      <c r="D71" s="1125" t="s">
        <v>3785</v>
      </c>
      <c r="E71" s="409">
        <v>80</v>
      </c>
      <c r="F71" s="1347"/>
      <c r="G71" s="1109" t="s">
        <v>3903</v>
      </c>
    </row>
    <row r="72" spans="1:7" ht="29.5" customHeight="1" x14ac:dyDescent="0.3">
      <c r="A72" s="1131">
        <v>45714</v>
      </c>
      <c r="B72" s="1129" t="s">
        <v>2966</v>
      </c>
      <c r="C72" s="1129" t="s">
        <v>2914</v>
      </c>
      <c r="D72" s="1125" t="s">
        <v>3785</v>
      </c>
      <c r="E72" s="1133">
        <v>5</v>
      </c>
      <c r="F72" s="1347"/>
      <c r="G72" s="1109" t="s">
        <v>3904</v>
      </c>
    </row>
    <row r="73" spans="1:7" ht="28" x14ac:dyDescent="0.3">
      <c r="A73" s="1131">
        <v>45714</v>
      </c>
      <c r="B73" s="1129" t="s">
        <v>2962</v>
      </c>
      <c r="C73" s="1129" t="s">
        <v>2914</v>
      </c>
      <c r="D73" s="1125" t="s">
        <v>3785</v>
      </c>
      <c r="E73" s="1133">
        <v>81</v>
      </c>
      <c r="G73" s="1347" t="s">
        <v>3905</v>
      </c>
    </row>
    <row r="74" spans="1:7" ht="42" x14ac:dyDescent="0.3">
      <c r="A74" s="1131">
        <v>45714</v>
      </c>
      <c r="B74" s="1129" t="s">
        <v>2962</v>
      </c>
      <c r="C74" s="1129" t="s">
        <v>2914</v>
      </c>
      <c r="D74" s="1125" t="s">
        <v>3785</v>
      </c>
      <c r="E74" s="1133">
        <v>82</v>
      </c>
      <c r="F74" s="1347"/>
      <c r="G74" s="1109" t="s">
        <v>3906</v>
      </c>
    </row>
    <row r="75" spans="1:7" ht="28" x14ac:dyDescent="0.3">
      <c r="A75" s="1131">
        <v>45714</v>
      </c>
      <c r="B75" s="1129" t="s">
        <v>2980</v>
      </c>
      <c r="C75" s="1129" t="s">
        <v>2914</v>
      </c>
      <c r="D75" s="1125" t="s">
        <v>3785</v>
      </c>
      <c r="E75" s="1133">
        <v>6</v>
      </c>
      <c r="F75" s="1347"/>
      <c r="G75" s="1109" t="s">
        <v>3907</v>
      </c>
    </row>
    <row r="76" spans="1:7" ht="42" x14ac:dyDescent="0.3">
      <c r="A76" s="1131">
        <v>45714</v>
      </c>
      <c r="B76" s="1129" t="s">
        <v>2942</v>
      </c>
      <c r="C76" s="1129" t="s">
        <v>2914</v>
      </c>
      <c r="D76" s="1125" t="s">
        <v>3785</v>
      </c>
      <c r="E76" s="409">
        <v>496</v>
      </c>
      <c r="F76" s="1347"/>
      <c r="G76" s="1109" t="s">
        <v>3908</v>
      </c>
    </row>
    <row r="77" spans="1:7" ht="42" x14ac:dyDescent="0.3">
      <c r="A77" s="1131">
        <v>45755</v>
      </c>
      <c r="B77" s="1129" t="s">
        <v>3909</v>
      </c>
      <c r="C77" s="1129" t="s">
        <v>2918</v>
      </c>
      <c r="D77" s="1418" t="s">
        <v>3910</v>
      </c>
      <c r="E77" s="409" t="s">
        <v>1170</v>
      </c>
      <c r="F77" s="1419" t="s">
        <v>1170</v>
      </c>
      <c r="G77" s="1419" t="s">
        <v>1170</v>
      </c>
    </row>
    <row r="78" spans="1:7" x14ac:dyDescent="0.3">
      <c r="A78" s="1131"/>
      <c r="B78" s="1129"/>
      <c r="C78" s="1129"/>
      <c r="D78" s="1125"/>
      <c r="E78" s="409"/>
      <c r="F78" s="1347"/>
      <c r="G78" s="1109"/>
    </row>
    <row r="79" spans="1:7" x14ac:dyDescent="0.3">
      <c r="A79" s="1131"/>
      <c r="B79" s="1129"/>
      <c r="C79" s="1129"/>
      <c r="D79" s="1125"/>
      <c r="E79" s="409"/>
      <c r="F79" s="1347"/>
      <c r="G79" s="1109"/>
    </row>
    <row r="80" spans="1:7" x14ac:dyDescent="0.3">
      <c r="A80" s="1131"/>
      <c r="B80" s="1129"/>
      <c r="C80" s="1129"/>
      <c r="D80" s="1125"/>
      <c r="E80" s="409"/>
      <c r="F80" s="1347"/>
      <c r="G80" s="1109"/>
    </row>
    <row r="81" spans="1:7" x14ac:dyDescent="0.3">
      <c r="A81" s="1131"/>
      <c r="B81" s="1129"/>
      <c r="C81" s="1129"/>
      <c r="D81" s="1125"/>
      <c r="E81" s="409"/>
      <c r="F81" s="1347"/>
      <c r="G81" s="1109"/>
    </row>
    <row r="82" spans="1:7" x14ac:dyDescent="0.3">
      <c r="A82" s="1131"/>
      <c r="B82" s="1129"/>
      <c r="C82" s="1129"/>
      <c r="D82" s="1125"/>
      <c r="E82" s="409"/>
      <c r="F82" s="1347"/>
      <c r="G82" s="1109"/>
    </row>
    <row r="83" spans="1:7" x14ac:dyDescent="0.3">
      <c r="A83" s="1131"/>
      <c r="B83" s="1129"/>
      <c r="C83" s="1129"/>
      <c r="D83" s="1125"/>
      <c r="E83" s="409"/>
      <c r="F83" s="1347"/>
      <c r="G83" s="1109"/>
    </row>
    <row r="84" spans="1:7" x14ac:dyDescent="0.3">
      <c r="A84" s="1131"/>
      <c r="B84" s="1129"/>
      <c r="C84" s="1129"/>
      <c r="D84" s="1125"/>
      <c r="E84" s="409"/>
      <c r="F84" s="1347"/>
      <c r="G84" s="1109"/>
    </row>
    <row r="85" spans="1:7" x14ac:dyDescent="0.3">
      <c r="A85" s="1131"/>
      <c r="B85" s="1129"/>
      <c r="C85" s="1129"/>
      <c r="D85" s="1125"/>
      <c r="E85" s="409"/>
      <c r="F85" s="1347"/>
      <c r="G85" s="1109"/>
    </row>
    <row r="86" spans="1:7" x14ac:dyDescent="0.3">
      <c r="A86" s="1131"/>
      <c r="B86" s="1129"/>
      <c r="C86" s="1129"/>
      <c r="D86" s="1125"/>
      <c r="E86" s="409"/>
      <c r="F86" s="1347"/>
      <c r="G86" s="1109"/>
    </row>
    <row r="87" spans="1:7" x14ac:dyDescent="0.3">
      <c r="A87" s="1131"/>
      <c r="B87" s="1129"/>
      <c r="C87" s="1129"/>
      <c r="D87" s="1125"/>
      <c r="E87" s="409"/>
      <c r="F87" s="1347"/>
      <c r="G87" s="1109"/>
    </row>
    <row r="88" spans="1:7" x14ac:dyDescent="0.3">
      <c r="A88" s="1131"/>
      <c r="B88" s="1129"/>
      <c r="C88" s="1129"/>
      <c r="D88" s="1125"/>
      <c r="E88" s="409"/>
      <c r="F88" s="1347"/>
      <c r="G88" s="1109"/>
    </row>
    <row r="89" spans="1:7" x14ac:dyDescent="0.3">
      <c r="A89" s="1131"/>
      <c r="B89" s="1129"/>
      <c r="C89" s="1129"/>
      <c r="D89" s="1125"/>
      <c r="E89" s="409"/>
      <c r="F89" s="1347"/>
      <c r="G89" s="1109"/>
    </row>
    <row r="90" spans="1:7" x14ac:dyDescent="0.3">
      <c r="A90" s="1131"/>
      <c r="B90" s="1129"/>
      <c r="C90" s="1129"/>
      <c r="D90" s="1125"/>
      <c r="E90" s="409"/>
      <c r="F90" s="1347"/>
      <c r="G90" s="1109"/>
    </row>
    <row r="91" spans="1:7" x14ac:dyDescent="0.3">
      <c r="A91" s="1131"/>
      <c r="B91" s="1129"/>
      <c r="C91" s="1129"/>
      <c r="D91" s="1125"/>
      <c r="E91" s="409"/>
      <c r="F91" s="1347"/>
      <c r="G91" s="1109"/>
    </row>
    <row r="92" spans="1:7" x14ac:dyDescent="0.3">
      <c r="A92" s="1131"/>
      <c r="B92" s="1129"/>
      <c r="C92" s="1129"/>
      <c r="D92" s="1125"/>
      <c r="E92" s="409"/>
      <c r="F92" s="1347"/>
      <c r="G92" s="1109"/>
    </row>
    <row r="93" spans="1:7" x14ac:dyDescent="0.3">
      <c r="A93" s="1131"/>
      <c r="B93" s="1129"/>
      <c r="C93" s="1129"/>
      <c r="D93" s="1125"/>
      <c r="E93" s="409"/>
      <c r="F93" s="1347"/>
      <c r="G93" s="1109"/>
    </row>
    <row r="94" spans="1:7" x14ac:dyDescent="0.3">
      <c r="A94" s="1131"/>
      <c r="B94" s="1129"/>
      <c r="C94" s="1129"/>
      <c r="D94" s="1125"/>
      <c r="E94" s="409"/>
      <c r="F94" s="1347"/>
      <c r="G94" s="1109"/>
    </row>
    <row r="95" spans="1:7" x14ac:dyDescent="0.3">
      <c r="A95" s="1131"/>
      <c r="B95" s="1129"/>
      <c r="C95" s="1129"/>
      <c r="D95" s="1125"/>
      <c r="E95" s="409"/>
      <c r="F95" s="1347"/>
      <c r="G95" s="1109"/>
    </row>
    <row r="96" spans="1:7" x14ac:dyDescent="0.3">
      <c r="A96" s="1131"/>
      <c r="B96" s="1129"/>
      <c r="C96" s="1129"/>
      <c r="D96" s="1125"/>
      <c r="E96" s="409"/>
      <c r="F96" s="1347"/>
      <c r="G96" s="1109"/>
    </row>
    <row r="97" spans="1:7" x14ac:dyDescent="0.3">
      <c r="A97" s="1131"/>
      <c r="B97" s="1129"/>
      <c r="C97" s="1129"/>
      <c r="D97" s="1125"/>
      <c r="E97" s="409"/>
      <c r="F97" s="1347"/>
      <c r="G97" s="1109"/>
    </row>
    <row r="98" spans="1:7" x14ac:dyDescent="0.3">
      <c r="A98" s="1131"/>
      <c r="B98" s="1129"/>
      <c r="C98" s="1129"/>
      <c r="D98" s="1125"/>
      <c r="E98" s="409"/>
      <c r="F98" s="1347"/>
      <c r="G98" s="1109"/>
    </row>
    <row r="99" spans="1:7" x14ac:dyDescent="0.3">
      <c r="A99" s="1131"/>
      <c r="B99" s="1129"/>
      <c r="C99" s="1129"/>
      <c r="D99" s="1125"/>
      <c r="E99" s="409"/>
      <c r="F99" s="1347"/>
      <c r="G99" s="1109"/>
    </row>
    <row r="100" spans="1:7" x14ac:dyDescent="0.3">
      <c r="A100" s="1131"/>
      <c r="B100" s="1129"/>
      <c r="C100" s="1129"/>
      <c r="D100" s="1125"/>
      <c r="E100" s="409"/>
      <c r="F100" s="1347"/>
      <c r="G100" s="1109"/>
    </row>
    <row r="101" spans="1:7" x14ac:dyDescent="0.3">
      <c r="A101" s="1131"/>
      <c r="B101" s="1129"/>
      <c r="C101" s="1129"/>
      <c r="D101" s="1125"/>
      <c r="E101" s="409"/>
      <c r="F101" s="1347"/>
      <c r="G101" s="1109"/>
    </row>
    <row r="102" spans="1:7" x14ac:dyDescent="0.3">
      <c r="A102" s="1131"/>
      <c r="B102" s="1129"/>
      <c r="C102" s="1129"/>
      <c r="D102" s="1125"/>
      <c r="E102" s="409"/>
      <c r="F102" s="1347"/>
      <c r="G102" s="1109"/>
    </row>
    <row r="103" spans="1:7" x14ac:dyDescent="0.3">
      <c r="A103" s="1131"/>
      <c r="B103" s="1129"/>
      <c r="C103" s="1129"/>
      <c r="D103" s="1125"/>
      <c r="E103" s="409"/>
      <c r="F103" s="1347"/>
      <c r="G103" s="1109"/>
    </row>
    <row r="104" spans="1:7" x14ac:dyDescent="0.3">
      <c r="A104" s="1131"/>
      <c r="B104" s="1129"/>
      <c r="C104" s="1129"/>
      <c r="D104" s="1125"/>
      <c r="E104" s="409"/>
      <c r="F104" s="1347"/>
      <c r="G104" s="1109"/>
    </row>
    <row r="105" spans="1:7" x14ac:dyDescent="0.3">
      <c r="A105" s="1131"/>
      <c r="B105" s="1129"/>
      <c r="C105" s="1129"/>
      <c r="D105" s="1125"/>
      <c r="E105" s="409"/>
      <c r="F105" s="1347"/>
      <c r="G105" s="1109"/>
    </row>
    <row r="106" spans="1:7" x14ac:dyDescent="0.3">
      <c r="A106" s="1131"/>
      <c r="B106" s="1129"/>
      <c r="C106" s="1129"/>
      <c r="D106" s="1125"/>
      <c r="E106" s="409"/>
      <c r="F106" s="1347"/>
      <c r="G106" s="1109"/>
    </row>
    <row r="107" spans="1:7" x14ac:dyDescent="0.3">
      <c r="A107" s="1131"/>
      <c r="B107" s="1129"/>
      <c r="C107" s="1129"/>
      <c r="D107" s="1125"/>
      <c r="E107" s="409"/>
      <c r="F107" s="1347"/>
      <c r="G107" s="1109"/>
    </row>
    <row r="108" spans="1:7" x14ac:dyDescent="0.3">
      <c r="A108" s="1131"/>
      <c r="B108" s="1129"/>
      <c r="C108" s="1129"/>
      <c r="D108" s="1125"/>
      <c r="E108" s="409"/>
      <c r="F108" s="1347"/>
      <c r="G108" s="1109"/>
    </row>
    <row r="109" spans="1:7" x14ac:dyDescent="0.3">
      <c r="A109" s="1131"/>
      <c r="B109" s="1129"/>
      <c r="C109" s="1129"/>
      <c r="D109" s="1125"/>
      <c r="E109" s="409"/>
      <c r="F109" s="1347"/>
      <c r="G109" s="1109"/>
    </row>
    <row r="110" spans="1:7" x14ac:dyDescent="0.3">
      <c r="A110" s="1131"/>
      <c r="B110" s="1129"/>
      <c r="C110" s="1129"/>
      <c r="D110" s="1125"/>
      <c r="E110" s="409"/>
      <c r="F110" s="1347"/>
      <c r="G110" s="1109"/>
    </row>
    <row r="111" spans="1:7" x14ac:dyDescent="0.3">
      <c r="A111" s="1131"/>
      <c r="B111" s="1129"/>
      <c r="C111" s="1129"/>
      <c r="D111" s="1125"/>
      <c r="E111" s="409"/>
      <c r="F111" s="1347"/>
      <c r="G111" s="1109"/>
    </row>
    <row r="112" spans="1:7" x14ac:dyDescent="0.3">
      <c r="A112" s="1131"/>
      <c r="B112" s="1129"/>
      <c r="C112" s="1129"/>
      <c r="D112" s="1125"/>
      <c r="E112" s="409"/>
      <c r="F112" s="1347"/>
      <c r="G112" s="1109"/>
    </row>
    <row r="113" spans="1:7" x14ac:dyDescent="0.3">
      <c r="A113" s="1131"/>
      <c r="B113" s="1129"/>
      <c r="C113" s="1129"/>
      <c r="D113" s="1125"/>
      <c r="E113" s="409"/>
      <c r="F113" s="1347"/>
      <c r="G113" s="1109"/>
    </row>
    <row r="114" spans="1:7" x14ac:dyDescent="0.3">
      <c r="A114" s="1131"/>
      <c r="B114" s="1129"/>
      <c r="C114" s="1129"/>
      <c r="D114" s="1125"/>
      <c r="E114" s="409"/>
      <c r="F114" s="1347"/>
      <c r="G114" s="1109"/>
    </row>
    <row r="115" spans="1:7" x14ac:dyDescent="0.3">
      <c r="A115" s="1131"/>
      <c r="B115" s="1129"/>
      <c r="C115" s="1129"/>
      <c r="D115" s="1125"/>
      <c r="E115" s="409"/>
      <c r="F115" s="1347"/>
      <c r="G115" s="1109"/>
    </row>
    <row r="116" spans="1:7" x14ac:dyDescent="0.3">
      <c r="A116" s="1131"/>
      <c r="B116" s="1129"/>
      <c r="C116" s="1129"/>
      <c r="D116" s="1125"/>
      <c r="E116" s="409"/>
      <c r="F116" s="1347"/>
      <c r="G116" s="1109"/>
    </row>
    <row r="117" spans="1:7" x14ac:dyDescent="0.3">
      <c r="A117" s="1131"/>
      <c r="B117" s="1129"/>
      <c r="C117" s="1129"/>
      <c r="D117" s="1125"/>
      <c r="E117" s="409"/>
      <c r="F117" s="1347"/>
      <c r="G117" s="1109"/>
    </row>
    <row r="118" spans="1:7" x14ac:dyDescent="0.3">
      <c r="A118" s="1131"/>
      <c r="B118" s="1129"/>
      <c r="C118" s="1129"/>
      <c r="D118" s="1125"/>
      <c r="E118" s="409"/>
      <c r="F118" s="1347"/>
      <c r="G118" s="1109"/>
    </row>
    <row r="119" spans="1:7" x14ac:dyDescent="0.3">
      <c r="A119" s="1131"/>
      <c r="B119" s="1129"/>
      <c r="C119" s="1129"/>
      <c r="D119" s="1125"/>
      <c r="E119" s="409"/>
      <c r="F119" s="1347"/>
      <c r="G119" s="1109"/>
    </row>
    <row r="120" spans="1:7" x14ac:dyDescent="0.3">
      <c r="A120" s="1131"/>
      <c r="B120" s="1129"/>
      <c r="C120" s="1129"/>
      <c r="D120" s="1125"/>
      <c r="E120" s="409"/>
      <c r="F120" s="1347"/>
      <c r="G120" s="1109"/>
    </row>
    <row r="121" spans="1:7" x14ac:dyDescent="0.3">
      <c r="A121" s="1131"/>
      <c r="B121" s="1129"/>
      <c r="C121" s="1129"/>
      <c r="D121" s="1125"/>
      <c r="E121" s="409"/>
      <c r="F121" s="1347"/>
      <c r="G121" s="1109"/>
    </row>
    <row r="122" spans="1:7" x14ac:dyDescent="0.3">
      <c r="A122" s="1131"/>
      <c r="B122" s="1129"/>
      <c r="C122" s="1129"/>
      <c r="D122" s="1125"/>
      <c r="E122" s="409"/>
      <c r="F122" s="1347"/>
      <c r="G122" s="1109"/>
    </row>
    <row r="123" spans="1:7" x14ac:dyDescent="0.3">
      <c r="A123" s="1131"/>
      <c r="B123" s="1129"/>
      <c r="C123" s="1129"/>
      <c r="D123" s="1125"/>
      <c r="E123" s="409"/>
      <c r="F123" s="1347"/>
      <c r="G123" s="1109"/>
    </row>
  </sheetData>
  <sheetProtection formatCells="0" formatColumns="0" formatRows="0" autoFilter="0"/>
  <autoFilter ref="A2:G76" xr:uid="{6DF863CE-5FC2-436A-89B9-E69457CA48DB}"/>
  <mergeCells count="1">
    <mergeCell ref="A1:D1"/>
  </mergeCells>
  <pageMargins left="0.7" right="0.7" top="0.75" bottom="0.75" header="0.3" footer="0.3"/>
  <pageSetup orientation="portrait" horizontalDpi="90" verticalDpi="90" r:id="rId1"/>
  <headerFooter>
    <oddFooter>&amp;C&amp;1#&amp;"Calibri"&amp;10&amp;K000000Uso Interno</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A5783499-CE4F-4C4B-9E6C-1A21A47B4577}">
          <x14:formula1>
            <xm:f>Codigos_desplega!$E$22:$E$43</xm:f>
          </x14:formula1>
          <xm:sqref>B3:B23 B30:B77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73DA9-F5E5-4D12-BAD7-74CD1E81271A}">
  <sheetPr codeName="Hoja68">
    <tabColor rgb="FFFFFF00"/>
  </sheetPr>
  <dimension ref="A2:Z404"/>
  <sheetViews>
    <sheetView showGridLines="0" zoomScaleNormal="100" workbookViewId="0">
      <selection activeCell="C316" sqref="C316"/>
    </sheetView>
  </sheetViews>
  <sheetFormatPr baseColWidth="10" defaultColWidth="11.453125" defaultRowHeight="17.5" x14ac:dyDescent="0.35"/>
  <cols>
    <col min="1" max="1" width="7.453125" style="385" customWidth="1"/>
    <col min="2" max="2" width="13.54296875" style="347" customWidth="1"/>
    <col min="3" max="3" width="152.54296875" style="291" customWidth="1"/>
    <col min="4" max="4" width="33.54296875" style="347" customWidth="1"/>
    <col min="5" max="5" width="21.453125" style="347" customWidth="1"/>
    <col min="6" max="6" width="20.54296875" style="347" customWidth="1"/>
    <col min="7" max="7" width="43" style="347" customWidth="1"/>
    <col min="8" max="8" width="20.54296875" style="347" customWidth="1"/>
    <col min="9" max="9" width="21.54296875" style="347" customWidth="1"/>
    <col min="10" max="10" width="18.54296875" style="347" customWidth="1"/>
    <col min="11" max="11" width="11.453125" style="347"/>
    <col min="12" max="12" width="51.54296875" style="347" customWidth="1"/>
    <col min="13" max="16384" width="11.453125" style="347"/>
  </cols>
  <sheetData>
    <row r="2" spans="1:10" x14ac:dyDescent="0.35">
      <c r="B2" s="1459" t="s">
        <v>3941</v>
      </c>
      <c r="C2" s="1460"/>
      <c r="D2" s="1459"/>
      <c r="E2" s="1459"/>
      <c r="F2" s="1459"/>
      <c r="G2" s="1459"/>
      <c r="H2" s="1459"/>
      <c r="I2" s="1459"/>
    </row>
    <row r="3" spans="1:10" ht="25.5" thickBot="1" x14ac:dyDescent="0.4">
      <c r="B3" s="1442"/>
      <c r="C3" s="1461"/>
      <c r="D3" s="1442"/>
      <c r="E3" s="1442"/>
      <c r="F3" s="1442"/>
      <c r="G3" s="1442"/>
      <c r="H3" s="1442"/>
    </row>
    <row r="4" spans="1:10" ht="28.5" thickTop="1" x14ac:dyDescent="0.3">
      <c r="A4" s="386"/>
      <c r="B4" s="348" t="s">
        <v>3778</v>
      </c>
      <c r="C4" s="588" t="s">
        <v>3911</v>
      </c>
      <c r="D4" s="348" t="s">
        <v>3912</v>
      </c>
      <c r="E4" s="348" t="s">
        <v>3913</v>
      </c>
      <c r="F4" s="348" t="s">
        <v>3914</v>
      </c>
      <c r="G4" s="348" t="s">
        <v>3915</v>
      </c>
      <c r="H4" s="348" t="s">
        <v>3916</v>
      </c>
      <c r="I4" s="348" t="s">
        <v>3917</v>
      </c>
      <c r="J4" s="348" t="s">
        <v>3918</v>
      </c>
    </row>
    <row r="5" spans="1:10" x14ac:dyDescent="0.35">
      <c r="B5" s="349">
        <v>44692</v>
      </c>
      <c r="C5" s="423" t="s">
        <v>3942</v>
      </c>
      <c r="D5" s="350"/>
      <c r="E5" s="350"/>
      <c r="F5" s="350"/>
      <c r="G5" s="350" t="s">
        <v>2920</v>
      </c>
      <c r="H5" s="350"/>
      <c r="I5" s="350" t="s">
        <v>2920</v>
      </c>
      <c r="J5" s="351"/>
    </row>
    <row r="6" spans="1:10" ht="42" x14ac:dyDescent="0.35">
      <c r="B6" s="349">
        <v>44692</v>
      </c>
      <c r="C6" s="423" t="s">
        <v>3943</v>
      </c>
      <c r="D6" s="350" t="s">
        <v>2978</v>
      </c>
      <c r="E6" s="350" t="s">
        <v>3944</v>
      </c>
      <c r="F6" s="350" t="s">
        <v>3945</v>
      </c>
      <c r="G6" s="352" t="s">
        <v>2920</v>
      </c>
      <c r="H6" s="350" t="s">
        <v>3946</v>
      </c>
      <c r="I6" s="350"/>
      <c r="J6" s="351" t="s">
        <v>2915</v>
      </c>
    </row>
    <row r="7" spans="1:10" ht="28" x14ac:dyDescent="0.35">
      <c r="B7" s="349">
        <v>44694</v>
      </c>
      <c r="C7" s="354" t="s">
        <v>3947</v>
      </c>
      <c r="D7" s="350" t="s">
        <v>2978</v>
      </c>
      <c r="E7" s="350" t="s">
        <v>3944</v>
      </c>
      <c r="F7" s="350">
        <v>5</v>
      </c>
      <c r="G7" s="350" t="s">
        <v>2920</v>
      </c>
      <c r="H7" s="350" t="s">
        <v>3946</v>
      </c>
      <c r="I7" s="350" t="s">
        <v>2920</v>
      </c>
      <c r="J7" s="351" t="s">
        <v>2915</v>
      </c>
    </row>
    <row r="8" spans="1:10" ht="56" x14ac:dyDescent="0.35">
      <c r="B8" s="349">
        <v>44694</v>
      </c>
      <c r="C8" s="354" t="s">
        <v>3948</v>
      </c>
      <c r="D8" s="350" t="s">
        <v>2978</v>
      </c>
      <c r="E8" s="350" t="s">
        <v>3944</v>
      </c>
      <c r="F8" s="350">
        <v>10</v>
      </c>
      <c r="G8" s="350" t="s">
        <v>2920</v>
      </c>
      <c r="H8" s="350" t="s">
        <v>3946</v>
      </c>
      <c r="I8" s="350" t="s">
        <v>2920</v>
      </c>
      <c r="J8" s="351" t="s">
        <v>2915</v>
      </c>
    </row>
    <row r="9" spans="1:10" ht="42" x14ac:dyDescent="0.35">
      <c r="B9" s="349">
        <v>44697</v>
      </c>
      <c r="C9" s="354" t="s">
        <v>3949</v>
      </c>
      <c r="D9" s="353" t="s">
        <v>2954</v>
      </c>
      <c r="E9" s="350" t="s">
        <v>165</v>
      </c>
      <c r="F9" s="350">
        <v>30</v>
      </c>
      <c r="G9" s="350" t="s">
        <v>2915</v>
      </c>
      <c r="H9" s="350" t="s">
        <v>3946</v>
      </c>
      <c r="I9" s="350" t="s">
        <v>2920</v>
      </c>
      <c r="J9" s="351" t="s">
        <v>2915</v>
      </c>
    </row>
    <row r="10" spans="1:10" ht="28" x14ac:dyDescent="0.35">
      <c r="B10" s="349">
        <v>44697</v>
      </c>
      <c r="C10" s="354" t="s">
        <v>3950</v>
      </c>
      <c r="D10" s="353" t="s">
        <v>2940</v>
      </c>
      <c r="E10" s="350" t="s">
        <v>3951</v>
      </c>
      <c r="F10" s="350" t="s">
        <v>3952</v>
      </c>
      <c r="G10" s="350" t="s">
        <v>3953</v>
      </c>
      <c r="H10" s="350" t="s">
        <v>3946</v>
      </c>
      <c r="I10" s="350" t="s">
        <v>2920</v>
      </c>
      <c r="J10" s="351" t="s">
        <v>3953</v>
      </c>
    </row>
    <row r="11" spans="1:10" x14ac:dyDescent="0.35">
      <c r="B11" s="349" t="s">
        <v>3954</v>
      </c>
      <c r="C11" s="354" t="s">
        <v>3955</v>
      </c>
      <c r="D11" s="482" t="s">
        <v>3909</v>
      </c>
      <c r="E11" s="350" t="s">
        <v>3956</v>
      </c>
      <c r="F11" s="350">
        <v>2</v>
      </c>
      <c r="G11" s="350" t="s">
        <v>2915</v>
      </c>
      <c r="H11" s="350" t="s">
        <v>3946</v>
      </c>
      <c r="I11" s="350" t="s">
        <v>2920</v>
      </c>
      <c r="J11" s="351"/>
    </row>
    <row r="12" spans="1:10" x14ac:dyDescent="0.35">
      <c r="B12" s="349">
        <v>44698</v>
      </c>
      <c r="C12" s="354" t="s">
        <v>3957</v>
      </c>
      <c r="D12" s="350" t="s">
        <v>2956</v>
      </c>
      <c r="E12" s="350" t="s">
        <v>3958</v>
      </c>
      <c r="F12" s="350" t="s">
        <v>3959</v>
      </c>
      <c r="G12" s="350" t="s">
        <v>2915</v>
      </c>
      <c r="H12" s="350" t="s">
        <v>3946</v>
      </c>
      <c r="I12" s="350" t="s">
        <v>2920</v>
      </c>
      <c r="J12" s="351"/>
    </row>
    <row r="13" spans="1:10" ht="28" x14ac:dyDescent="0.35">
      <c r="B13" s="349">
        <v>44699</v>
      </c>
      <c r="C13" s="354" t="s">
        <v>3960</v>
      </c>
      <c r="D13" s="353" t="s">
        <v>2954</v>
      </c>
      <c r="E13" s="350" t="s">
        <v>165</v>
      </c>
      <c r="F13" s="350" t="s">
        <v>3961</v>
      </c>
      <c r="G13" s="350" t="s">
        <v>2915</v>
      </c>
      <c r="H13" s="350" t="s">
        <v>3946</v>
      </c>
      <c r="I13" s="350" t="s">
        <v>2920</v>
      </c>
      <c r="J13" s="351" t="s">
        <v>2915</v>
      </c>
    </row>
    <row r="14" spans="1:10" x14ac:dyDescent="0.35">
      <c r="B14" s="349">
        <v>44699</v>
      </c>
      <c r="C14" s="354" t="s">
        <v>3962</v>
      </c>
      <c r="D14" s="353" t="s">
        <v>2954</v>
      </c>
      <c r="E14" s="350" t="s">
        <v>3963</v>
      </c>
      <c r="F14" s="350"/>
      <c r="G14" s="350" t="s">
        <v>2915</v>
      </c>
      <c r="H14" s="350" t="s">
        <v>3946</v>
      </c>
      <c r="I14" s="350" t="s">
        <v>2920</v>
      </c>
      <c r="J14" s="351" t="s">
        <v>2915</v>
      </c>
    </row>
    <row r="15" spans="1:10" ht="42" x14ac:dyDescent="0.35">
      <c r="B15" s="349">
        <v>44699</v>
      </c>
      <c r="C15" s="354" t="s">
        <v>3964</v>
      </c>
      <c r="D15" s="353" t="s">
        <v>2954</v>
      </c>
      <c r="E15" s="350" t="s">
        <v>165</v>
      </c>
      <c r="F15" s="350">
        <v>33</v>
      </c>
      <c r="G15" s="350" t="s">
        <v>2915</v>
      </c>
      <c r="H15" s="350" t="s">
        <v>3946</v>
      </c>
      <c r="I15" s="350" t="s">
        <v>2920</v>
      </c>
      <c r="J15" s="351" t="s">
        <v>2915</v>
      </c>
    </row>
    <row r="16" spans="1:10" ht="70" x14ac:dyDescent="0.35">
      <c r="B16" s="349">
        <v>44705</v>
      </c>
      <c r="C16" s="423" t="s">
        <v>3965</v>
      </c>
      <c r="D16" s="350" t="s">
        <v>2962</v>
      </c>
      <c r="E16" s="350" t="s">
        <v>3966</v>
      </c>
      <c r="F16" s="353" t="s">
        <v>3967</v>
      </c>
      <c r="G16" s="350" t="s">
        <v>3968</v>
      </c>
      <c r="H16" s="350" t="s">
        <v>3946</v>
      </c>
      <c r="I16" s="350" t="s">
        <v>2920</v>
      </c>
      <c r="J16" s="351"/>
    </row>
    <row r="17" spans="2:12" x14ac:dyDescent="0.35">
      <c r="B17" s="349">
        <v>44705</v>
      </c>
      <c r="C17" s="354" t="s">
        <v>3969</v>
      </c>
      <c r="D17" s="350" t="s">
        <v>2962</v>
      </c>
      <c r="E17" s="350" t="s">
        <v>3966</v>
      </c>
      <c r="F17" s="350" t="s">
        <v>3970</v>
      </c>
      <c r="G17" s="350" t="s">
        <v>2920</v>
      </c>
      <c r="H17" s="350" t="s">
        <v>3946</v>
      </c>
      <c r="I17" s="350" t="s">
        <v>2920</v>
      </c>
      <c r="J17" s="351" t="s">
        <v>3971</v>
      </c>
    </row>
    <row r="18" spans="2:12" ht="28" x14ac:dyDescent="0.35">
      <c r="B18" s="349">
        <v>44705</v>
      </c>
      <c r="C18" s="423" t="s">
        <v>3972</v>
      </c>
      <c r="D18" s="350" t="s">
        <v>2962</v>
      </c>
      <c r="E18" s="350" t="s">
        <v>3966</v>
      </c>
      <c r="F18" s="352" t="s">
        <v>3973</v>
      </c>
      <c r="G18" s="350" t="s">
        <v>2915</v>
      </c>
      <c r="H18" s="350" t="s">
        <v>3946</v>
      </c>
      <c r="I18" s="350" t="s">
        <v>2920</v>
      </c>
      <c r="J18" s="351" t="s">
        <v>2915</v>
      </c>
    </row>
    <row r="19" spans="2:12" ht="42" x14ac:dyDescent="0.35">
      <c r="B19" s="349">
        <v>44705</v>
      </c>
      <c r="C19" s="423" t="s">
        <v>3974</v>
      </c>
      <c r="D19" s="350" t="s">
        <v>2960</v>
      </c>
      <c r="E19" s="350" t="s">
        <v>3975</v>
      </c>
      <c r="F19" s="353">
        <v>57</v>
      </c>
      <c r="G19" s="350" t="s">
        <v>2915</v>
      </c>
      <c r="H19" s="350" t="s">
        <v>3946</v>
      </c>
      <c r="I19" s="350" t="s">
        <v>2920</v>
      </c>
      <c r="J19" s="351" t="s">
        <v>2915</v>
      </c>
    </row>
    <row r="20" spans="2:12" ht="42" x14ac:dyDescent="0.35">
      <c r="B20" s="349">
        <v>44706</v>
      </c>
      <c r="C20" s="354" t="s">
        <v>3976</v>
      </c>
      <c r="D20" s="350" t="s">
        <v>2962</v>
      </c>
      <c r="E20" s="350" t="s">
        <v>3966</v>
      </c>
      <c r="F20" s="350" t="s">
        <v>3977</v>
      </c>
      <c r="G20" s="350" t="s">
        <v>3971</v>
      </c>
      <c r="H20" s="350" t="s">
        <v>3946</v>
      </c>
      <c r="I20" s="350" t="s">
        <v>2920</v>
      </c>
      <c r="J20" s="359" t="s">
        <v>3971</v>
      </c>
    </row>
    <row r="21" spans="2:12" ht="84" x14ac:dyDescent="0.35">
      <c r="B21" s="349">
        <v>44706</v>
      </c>
      <c r="C21" s="423" t="s">
        <v>3978</v>
      </c>
      <c r="D21" s="350" t="s">
        <v>2972</v>
      </c>
      <c r="E21" s="350" t="s">
        <v>3979</v>
      </c>
      <c r="F21" s="353" t="s">
        <v>3980</v>
      </c>
      <c r="G21" s="350" t="s">
        <v>2915</v>
      </c>
      <c r="H21" s="350" t="s">
        <v>3946</v>
      </c>
      <c r="I21" s="350" t="s">
        <v>2920</v>
      </c>
      <c r="J21" s="351" t="s">
        <v>2915</v>
      </c>
    </row>
    <row r="22" spans="2:12" x14ac:dyDescent="0.35">
      <c r="B22" s="349">
        <v>44706</v>
      </c>
      <c r="C22" s="423" t="s">
        <v>3981</v>
      </c>
      <c r="D22" s="350" t="s">
        <v>2962</v>
      </c>
      <c r="E22" s="350" t="s">
        <v>3966</v>
      </c>
      <c r="F22" s="355">
        <v>17</v>
      </c>
      <c r="G22" s="350" t="s">
        <v>2915</v>
      </c>
      <c r="H22" s="350" t="s">
        <v>3946</v>
      </c>
      <c r="I22" s="350" t="s">
        <v>2920</v>
      </c>
      <c r="J22" s="404" t="s">
        <v>2915</v>
      </c>
    </row>
    <row r="23" spans="2:12" x14ac:dyDescent="0.35">
      <c r="B23" s="349">
        <v>44706</v>
      </c>
      <c r="C23" s="423" t="s">
        <v>3982</v>
      </c>
      <c r="D23" s="350" t="s">
        <v>2962</v>
      </c>
      <c r="E23" s="350" t="s">
        <v>3966</v>
      </c>
      <c r="F23" s="355">
        <v>21</v>
      </c>
      <c r="G23" s="350" t="s">
        <v>2915</v>
      </c>
      <c r="H23" s="350" t="s">
        <v>3946</v>
      </c>
      <c r="I23" s="350" t="s">
        <v>2920</v>
      </c>
      <c r="J23" s="351" t="s">
        <v>2915</v>
      </c>
    </row>
    <row r="24" spans="2:12" x14ac:dyDescent="0.35">
      <c r="B24" s="349">
        <v>44706</v>
      </c>
      <c r="C24" s="423" t="s">
        <v>3983</v>
      </c>
      <c r="D24" s="350" t="s">
        <v>2962</v>
      </c>
      <c r="E24" s="350" t="s">
        <v>3966</v>
      </c>
      <c r="F24" s="355">
        <v>33</v>
      </c>
      <c r="G24" s="350" t="s">
        <v>2915</v>
      </c>
      <c r="H24" s="350" t="s">
        <v>3946</v>
      </c>
      <c r="I24" s="350" t="s">
        <v>2920</v>
      </c>
      <c r="J24" s="351" t="s">
        <v>2915</v>
      </c>
    </row>
    <row r="25" spans="2:12" x14ac:dyDescent="0.35">
      <c r="B25" s="349">
        <v>44706</v>
      </c>
      <c r="C25" s="423" t="s">
        <v>3984</v>
      </c>
      <c r="D25" s="350" t="s">
        <v>2962</v>
      </c>
      <c r="E25" s="350" t="s">
        <v>3966</v>
      </c>
      <c r="F25" s="355">
        <v>41</v>
      </c>
      <c r="G25" s="350" t="s">
        <v>2915</v>
      </c>
      <c r="H25" s="350" t="s">
        <v>3946</v>
      </c>
      <c r="I25" s="350" t="s">
        <v>2920</v>
      </c>
      <c r="J25" s="351" t="s">
        <v>2915</v>
      </c>
    </row>
    <row r="26" spans="2:12" x14ac:dyDescent="0.35">
      <c r="B26" s="349">
        <v>44707</v>
      </c>
      <c r="C26" s="354" t="s">
        <v>3985</v>
      </c>
      <c r="D26" s="353" t="s">
        <v>2942</v>
      </c>
      <c r="E26" s="350" t="s">
        <v>3152</v>
      </c>
      <c r="F26" s="350">
        <v>162</v>
      </c>
      <c r="G26" s="350" t="s">
        <v>2916</v>
      </c>
      <c r="H26" s="350" t="s">
        <v>3946</v>
      </c>
      <c r="I26" s="350" t="s">
        <v>2920</v>
      </c>
      <c r="J26" s="356" t="s">
        <v>2915</v>
      </c>
    </row>
    <row r="27" spans="2:12" x14ac:dyDescent="0.35">
      <c r="B27" s="349">
        <v>44707</v>
      </c>
      <c r="C27" s="354" t="s">
        <v>3986</v>
      </c>
      <c r="D27" s="353" t="s">
        <v>2954</v>
      </c>
      <c r="E27" s="350" t="s">
        <v>165</v>
      </c>
      <c r="F27" s="350">
        <v>35</v>
      </c>
      <c r="G27" s="350" t="s">
        <v>2920</v>
      </c>
      <c r="H27" s="350" t="s">
        <v>3946</v>
      </c>
      <c r="I27" s="350" t="s">
        <v>2920</v>
      </c>
      <c r="J27" s="351" t="s">
        <v>2915</v>
      </c>
    </row>
    <row r="28" spans="2:12" ht="42.5" x14ac:dyDescent="0.35">
      <c r="B28" s="349">
        <v>44708</v>
      </c>
      <c r="C28" s="629" t="s">
        <v>3987</v>
      </c>
      <c r="D28" s="353" t="s">
        <v>2954</v>
      </c>
      <c r="E28" s="357" t="s">
        <v>165</v>
      </c>
      <c r="F28" s="357" t="s">
        <v>3988</v>
      </c>
      <c r="G28" s="357" t="s">
        <v>2920</v>
      </c>
      <c r="H28" s="357" t="s">
        <v>3936</v>
      </c>
      <c r="I28" s="357"/>
      <c r="J28" s="351"/>
    </row>
    <row r="29" spans="2:12" x14ac:dyDescent="0.35">
      <c r="B29" s="349">
        <v>44708</v>
      </c>
      <c r="C29" s="428" t="s">
        <v>3989</v>
      </c>
      <c r="D29" s="353" t="s">
        <v>2954</v>
      </c>
      <c r="E29" s="357" t="s">
        <v>165</v>
      </c>
      <c r="F29" s="357" t="s">
        <v>3990</v>
      </c>
      <c r="G29" s="357" t="s">
        <v>2920</v>
      </c>
      <c r="H29" s="357" t="s">
        <v>3936</v>
      </c>
      <c r="I29" s="357" t="s">
        <v>2920</v>
      </c>
      <c r="J29" s="351"/>
    </row>
    <row r="30" spans="2:12" ht="84" x14ac:dyDescent="0.35">
      <c r="B30" s="357" t="s">
        <v>3991</v>
      </c>
      <c r="C30" s="428" t="s">
        <v>3992</v>
      </c>
      <c r="D30" s="357" t="s">
        <v>3772</v>
      </c>
      <c r="E30" s="357" t="s">
        <v>3993</v>
      </c>
      <c r="F30" s="357" t="s">
        <v>3994</v>
      </c>
      <c r="G30" s="357" t="s">
        <v>2920</v>
      </c>
      <c r="H30" s="357" t="s">
        <v>3936</v>
      </c>
      <c r="I30" s="357"/>
      <c r="J30" s="351"/>
    </row>
    <row r="31" spans="2:12" ht="42" x14ac:dyDescent="0.35">
      <c r="B31" s="349">
        <v>44708</v>
      </c>
      <c r="C31" s="428" t="s">
        <v>3995</v>
      </c>
      <c r="D31" s="357" t="s">
        <v>2962</v>
      </c>
      <c r="E31" s="357" t="s">
        <v>3966</v>
      </c>
      <c r="F31" s="357">
        <v>35</v>
      </c>
      <c r="G31" s="357" t="s">
        <v>3971</v>
      </c>
      <c r="H31" s="357" t="s">
        <v>3946</v>
      </c>
      <c r="I31" s="357" t="s">
        <v>2920</v>
      </c>
      <c r="J31" s="359" t="s">
        <v>3971</v>
      </c>
    </row>
    <row r="32" spans="2:12" ht="70" x14ac:dyDescent="0.35">
      <c r="B32" s="349">
        <v>44708</v>
      </c>
      <c r="C32" s="429" t="s">
        <v>3996</v>
      </c>
      <c r="D32" s="357" t="s">
        <v>2962</v>
      </c>
      <c r="E32" s="357" t="s">
        <v>3966</v>
      </c>
      <c r="F32" s="357">
        <v>19</v>
      </c>
      <c r="G32" s="357" t="s">
        <v>3971</v>
      </c>
      <c r="H32" s="357" t="s">
        <v>3946</v>
      </c>
      <c r="I32" s="357" t="s">
        <v>2920</v>
      </c>
      <c r="J32" s="359" t="s">
        <v>3971</v>
      </c>
      <c r="L32" s="297"/>
    </row>
    <row r="33" spans="2:10" x14ac:dyDescent="0.35">
      <c r="B33" s="349">
        <v>44711</v>
      </c>
      <c r="C33" s="428" t="s">
        <v>3997</v>
      </c>
      <c r="D33" s="353" t="s">
        <v>2942</v>
      </c>
      <c r="E33" s="357" t="s">
        <v>3152</v>
      </c>
      <c r="F33" s="357" t="s">
        <v>3998</v>
      </c>
      <c r="G33" s="357" t="s">
        <v>2916</v>
      </c>
      <c r="H33" s="357" t="s">
        <v>3946</v>
      </c>
      <c r="I33" s="357" t="s">
        <v>2920</v>
      </c>
      <c r="J33" s="351"/>
    </row>
    <row r="34" spans="2:10" ht="56" x14ac:dyDescent="0.35">
      <c r="B34" s="357" t="s">
        <v>3999</v>
      </c>
      <c r="C34" s="430" t="s">
        <v>4000</v>
      </c>
      <c r="D34" s="357" t="s">
        <v>2962</v>
      </c>
      <c r="E34" s="357" t="s">
        <v>3966</v>
      </c>
      <c r="F34" s="358">
        <v>32</v>
      </c>
      <c r="G34" s="357" t="s">
        <v>3953</v>
      </c>
      <c r="H34" s="357" t="s">
        <v>3946</v>
      </c>
      <c r="I34" s="357" t="s">
        <v>2920</v>
      </c>
      <c r="J34" s="351" t="s">
        <v>3953</v>
      </c>
    </row>
    <row r="35" spans="2:10" ht="28" x14ac:dyDescent="0.35">
      <c r="B35" s="357" t="s">
        <v>3999</v>
      </c>
      <c r="C35" s="430" t="s">
        <v>4001</v>
      </c>
      <c r="D35" s="353" t="s">
        <v>2942</v>
      </c>
      <c r="E35" s="357" t="s">
        <v>3152</v>
      </c>
      <c r="F35" s="357">
        <v>57</v>
      </c>
      <c r="G35" s="357" t="s">
        <v>2916</v>
      </c>
      <c r="H35" s="357" t="s">
        <v>3946</v>
      </c>
      <c r="I35" s="360" t="s">
        <v>4002</v>
      </c>
      <c r="J35" s="351"/>
    </row>
    <row r="36" spans="2:10" x14ac:dyDescent="0.35">
      <c r="B36" s="357" t="s">
        <v>3999</v>
      </c>
      <c r="C36" s="428" t="s">
        <v>4003</v>
      </c>
      <c r="D36" s="353" t="s">
        <v>2942</v>
      </c>
      <c r="E36" s="357" t="s">
        <v>3152</v>
      </c>
      <c r="F36" s="357">
        <v>160</v>
      </c>
      <c r="G36" s="357" t="s">
        <v>2928</v>
      </c>
      <c r="H36" s="357" t="s">
        <v>3946</v>
      </c>
      <c r="I36" s="357" t="s">
        <v>2920</v>
      </c>
      <c r="J36" s="351" t="s">
        <v>4004</v>
      </c>
    </row>
    <row r="37" spans="2:10" x14ac:dyDescent="0.35">
      <c r="B37" s="357" t="s">
        <v>3999</v>
      </c>
      <c r="C37" s="428" t="s">
        <v>4005</v>
      </c>
      <c r="D37" s="353" t="s">
        <v>2942</v>
      </c>
      <c r="E37" s="357" t="s">
        <v>3152</v>
      </c>
      <c r="F37" s="357"/>
      <c r="G37" s="357" t="s">
        <v>2928</v>
      </c>
      <c r="H37" s="357" t="s">
        <v>3946</v>
      </c>
      <c r="I37" s="357" t="s">
        <v>2920</v>
      </c>
      <c r="J37" s="351"/>
    </row>
    <row r="38" spans="2:10" ht="56" x14ac:dyDescent="0.35">
      <c r="B38" s="357" t="s">
        <v>4006</v>
      </c>
      <c r="C38" s="428" t="s">
        <v>4007</v>
      </c>
      <c r="D38" s="350" t="s">
        <v>2962</v>
      </c>
      <c r="E38" s="357" t="s">
        <v>3966</v>
      </c>
      <c r="F38" s="357">
        <v>40</v>
      </c>
      <c r="G38" s="357" t="s">
        <v>3953</v>
      </c>
      <c r="H38" s="357" t="s">
        <v>3946</v>
      </c>
      <c r="I38" s="357" t="s">
        <v>2920</v>
      </c>
      <c r="J38" s="359"/>
    </row>
    <row r="39" spans="2:10" x14ac:dyDescent="0.35">
      <c r="B39" s="361">
        <v>44712</v>
      </c>
      <c r="C39" s="364" t="s">
        <v>4008</v>
      </c>
      <c r="D39" s="353" t="s">
        <v>2942</v>
      </c>
      <c r="E39" s="359" t="s">
        <v>3152</v>
      </c>
      <c r="F39" s="359" t="s">
        <v>4009</v>
      </c>
      <c r="G39" s="359" t="s">
        <v>2920</v>
      </c>
      <c r="H39" s="359" t="s">
        <v>3946</v>
      </c>
      <c r="I39" s="359" t="s">
        <v>2920</v>
      </c>
      <c r="J39" s="351"/>
    </row>
    <row r="40" spans="2:10" x14ac:dyDescent="0.35">
      <c r="B40" s="361" t="s">
        <v>2932</v>
      </c>
      <c r="C40" s="431" t="s">
        <v>2932</v>
      </c>
      <c r="D40" s="359"/>
      <c r="E40" s="359"/>
      <c r="F40" s="359"/>
      <c r="G40" s="359"/>
      <c r="H40" s="359"/>
      <c r="I40" s="359"/>
      <c r="J40" s="351"/>
    </row>
    <row r="41" spans="2:10" x14ac:dyDescent="0.35">
      <c r="B41" s="359"/>
      <c r="C41" s="365"/>
      <c r="D41" s="359"/>
      <c r="E41" s="359"/>
      <c r="F41" s="359"/>
      <c r="G41" s="359"/>
      <c r="H41" s="359"/>
      <c r="I41" s="359"/>
      <c r="J41" s="359"/>
    </row>
    <row r="42" spans="2:10" x14ac:dyDescent="0.35">
      <c r="B42" s="361">
        <v>44712</v>
      </c>
      <c r="C42" s="365" t="s">
        <v>4010</v>
      </c>
      <c r="D42" s="353" t="s">
        <v>2942</v>
      </c>
      <c r="E42" s="359" t="s">
        <v>3152</v>
      </c>
      <c r="F42" s="359">
        <v>92</v>
      </c>
      <c r="G42" s="359" t="s">
        <v>2928</v>
      </c>
      <c r="H42" s="359" t="s">
        <v>3946</v>
      </c>
      <c r="I42" s="359" t="s">
        <v>2920</v>
      </c>
      <c r="J42" s="359"/>
    </row>
    <row r="43" spans="2:10" x14ac:dyDescent="0.35">
      <c r="B43" s="361">
        <v>44712</v>
      </c>
      <c r="C43" s="365" t="s">
        <v>4011</v>
      </c>
      <c r="D43" s="353" t="s">
        <v>2942</v>
      </c>
      <c r="E43" s="359" t="s">
        <v>3152</v>
      </c>
      <c r="F43" s="359">
        <v>106</v>
      </c>
      <c r="G43" s="359" t="s">
        <v>2928</v>
      </c>
      <c r="H43" s="359" t="s">
        <v>3946</v>
      </c>
      <c r="I43" s="359" t="s">
        <v>2920</v>
      </c>
      <c r="J43" s="359"/>
    </row>
    <row r="44" spans="2:10" x14ac:dyDescent="0.35">
      <c r="B44" s="361">
        <v>44712</v>
      </c>
      <c r="C44" s="365" t="s">
        <v>4012</v>
      </c>
      <c r="D44" s="353" t="s">
        <v>2942</v>
      </c>
      <c r="E44" s="359" t="s">
        <v>3152</v>
      </c>
      <c r="F44" s="359">
        <v>31</v>
      </c>
      <c r="G44" s="359" t="s">
        <v>2928</v>
      </c>
      <c r="H44" s="359" t="s">
        <v>3946</v>
      </c>
      <c r="I44" s="359" t="s">
        <v>2920</v>
      </c>
      <c r="J44" s="359"/>
    </row>
    <row r="45" spans="2:10" x14ac:dyDescent="0.35">
      <c r="B45" s="361">
        <v>44712</v>
      </c>
      <c r="C45" s="365" t="s">
        <v>4013</v>
      </c>
      <c r="D45" s="353" t="s">
        <v>2942</v>
      </c>
      <c r="E45" s="359" t="s">
        <v>3152</v>
      </c>
      <c r="F45" s="359" t="s">
        <v>4014</v>
      </c>
      <c r="G45" s="359" t="s">
        <v>2928</v>
      </c>
      <c r="H45" s="359" t="s">
        <v>3946</v>
      </c>
      <c r="I45" s="359" t="s">
        <v>2920</v>
      </c>
      <c r="J45" s="359"/>
    </row>
    <row r="46" spans="2:10" x14ac:dyDescent="0.35">
      <c r="B46" s="361">
        <v>44712</v>
      </c>
      <c r="C46" s="364" t="s">
        <v>4015</v>
      </c>
      <c r="D46" s="353" t="s">
        <v>2942</v>
      </c>
      <c r="E46" s="359" t="s">
        <v>3152</v>
      </c>
      <c r="F46" s="359">
        <v>16</v>
      </c>
      <c r="G46" s="359" t="s">
        <v>2928</v>
      </c>
      <c r="H46" s="359" t="s">
        <v>3946</v>
      </c>
      <c r="I46" s="359" t="s">
        <v>2920</v>
      </c>
      <c r="J46" s="359"/>
    </row>
    <row r="47" spans="2:10" x14ac:dyDescent="0.35">
      <c r="B47" s="361">
        <v>44713</v>
      </c>
      <c r="C47" s="366" t="s">
        <v>4016</v>
      </c>
      <c r="D47" s="484" t="s">
        <v>2946</v>
      </c>
      <c r="E47" s="363" t="s">
        <v>4017</v>
      </c>
      <c r="F47" s="363"/>
      <c r="G47" s="363" t="s">
        <v>2928</v>
      </c>
      <c r="H47" s="363" t="s">
        <v>3946</v>
      </c>
      <c r="I47" s="363" t="s">
        <v>2920</v>
      </c>
      <c r="J47" s="363" t="s">
        <v>2915</v>
      </c>
    </row>
    <row r="48" spans="2:10" x14ac:dyDescent="0.35">
      <c r="B48" s="361">
        <v>44713</v>
      </c>
      <c r="C48" s="630" t="s">
        <v>4016</v>
      </c>
      <c r="D48" s="363" t="s">
        <v>2948</v>
      </c>
      <c r="E48" s="363" t="s">
        <v>4018</v>
      </c>
      <c r="F48" s="363"/>
      <c r="G48" s="363" t="s">
        <v>2928</v>
      </c>
      <c r="H48" s="363" t="s">
        <v>3946</v>
      </c>
      <c r="I48" s="363" t="s">
        <v>2920</v>
      </c>
      <c r="J48" s="363" t="s">
        <v>2915</v>
      </c>
    </row>
    <row r="49" spans="2:10" x14ac:dyDescent="0.35">
      <c r="B49" s="361">
        <v>44713</v>
      </c>
      <c r="C49" s="630" t="s">
        <v>4019</v>
      </c>
      <c r="D49" s="363" t="s">
        <v>2950</v>
      </c>
      <c r="E49" s="363" t="s">
        <v>4020</v>
      </c>
      <c r="F49" s="363"/>
      <c r="G49" s="363" t="s">
        <v>2928</v>
      </c>
      <c r="H49" s="363" t="s">
        <v>3946</v>
      </c>
      <c r="I49" s="363" t="s">
        <v>2920</v>
      </c>
      <c r="J49" s="363" t="s">
        <v>2915</v>
      </c>
    </row>
    <row r="50" spans="2:10" x14ac:dyDescent="0.35">
      <c r="B50" s="361">
        <v>44713</v>
      </c>
      <c r="C50" s="364" t="s">
        <v>4021</v>
      </c>
      <c r="D50" s="363" t="s">
        <v>2950</v>
      </c>
      <c r="E50" s="359" t="s">
        <v>4020</v>
      </c>
      <c r="F50" s="359"/>
      <c r="G50" s="359" t="s">
        <v>2928</v>
      </c>
      <c r="H50" s="359" t="s">
        <v>3946</v>
      </c>
      <c r="I50" s="359" t="s">
        <v>2920</v>
      </c>
      <c r="J50" s="359"/>
    </row>
    <row r="51" spans="2:10" x14ac:dyDescent="0.35">
      <c r="B51" s="361">
        <v>44713</v>
      </c>
      <c r="C51" s="364" t="s">
        <v>4022</v>
      </c>
      <c r="D51" s="359" t="s">
        <v>2944</v>
      </c>
      <c r="E51" s="359" t="s">
        <v>4023</v>
      </c>
      <c r="F51" s="359">
        <v>3</v>
      </c>
      <c r="G51" s="359" t="s">
        <v>2928</v>
      </c>
      <c r="H51" s="359" t="s">
        <v>3946</v>
      </c>
      <c r="I51" s="359" t="s">
        <v>2920</v>
      </c>
      <c r="J51" s="359" t="s">
        <v>3953</v>
      </c>
    </row>
    <row r="52" spans="2:10" x14ac:dyDescent="0.35">
      <c r="B52" s="361">
        <v>44713</v>
      </c>
      <c r="C52" s="364" t="s">
        <v>4024</v>
      </c>
      <c r="D52" s="359" t="s">
        <v>2944</v>
      </c>
      <c r="E52" s="359" t="s">
        <v>4023</v>
      </c>
      <c r="F52" s="359" t="s">
        <v>4025</v>
      </c>
      <c r="G52" s="359" t="s">
        <v>2928</v>
      </c>
      <c r="H52" s="359" t="s">
        <v>3946</v>
      </c>
      <c r="I52" s="359" t="s">
        <v>2920</v>
      </c>
      <c r="J52" s="359"/>
    </row>
    <row r="53" spans="2:10" x14ac:dyDescent="0.35">
      <c r="B53" s="361">
        <v>44713</v>
      </c>
      <c r="C53" s="364" t="s">
        <v>4026</v>
      </c>
      <c r="D53" s="359" t="s">
        <v>2944</v>
      </c>
      <c r="E53" s="359" t="s">
        <v>4023</v>
      </c>
      <c r="F53" s="359"/>
      <c r="G53" s="359" t="s">
        <v>2928</v>
      </c>
      <c r="H53" s="359" t="s">
        <v>3946</v>
      </c>
      <c r="I53" s="359" t="s">
        <v>2920</v>
      </c>
      <c r="J53" s="359" t="s">
        <v>2915</v>
      </c>
    </row>
    <row r="54" spans="2:10" x14ac:dyDescent="0.35">
      <c r="B54" s="361">
        <v>44713</v>
      </c>
      <c r="C54" s="432" t="s">
        <v>4027</v>
      </c>
      <c r="D54" s="350" t="s">
        <v>2952</v>
      </c>
      <c r="E54" s="359" t="s">
        <v>4028</v>
      </c>
      <c r="F54" s="359"/>
      <c r="G54" s="359" t="s">
        <v>2928</v>
      </c>
      <c r="H54" s="359" t="s">
        <v>3946</v>
      </c>
      <c r="I54" s="359" t="s">
        <v>2920</v>
      </c>
      <c r="J54" s="359"/>
    </row>
    <row r="55" spans="2:10" x14ac:dyDescent="0.35">
      <c r="B55" s="361">
        <v>44713</v>
      </c>
      <c r="C55" s="364" t="s">
        <v>4029</v>
      </c>
      <c r="D55" s="350" t="s">
        <v>2952</v>
      </c>
      <c r="E55" s="359" t="s">
        <v>4028</v>
      </c>
      <c r="F55" s="359">
        <v>3</v>
      </c>
      <c r="G55" s="359" t="s">
        <v>2928</v>
      </c>
      <c r="H55" s="359" t="s">
        <v>3946</v>
      </c>
      <c r="I55" s="359" t="s">
        <v>2920</v>
      </c>
      <c r="J55" s="359"/>
    </row>
    <row r="56" spans="2:10" x14ac:dyDescent="0.35">
      <c r="B56" s="361">
        <v>44713</v>
      </c>
      <c r="C56" s="364" t="s">
        <v>4030</v>
      </c>
      <c r="D56" s="353" t="s">
        <v>2954</v>
      </c>
      <c r="E56" s="359" t="s">
        <v>4031</v>
      </c>
      <c r="F56" s="359"/>
      <c r="G56" s="359" t="s">
        <v>2928</v>
      </c>
      <c r="H56" s="359" t="s">
        <v>3946</v>
      </c>
      <c r="I56" s="359" t="s">
        <v>2920</v>
      </c>
      <c r="J56" s="359"/>
    </row>
    <row r="57" spans="2:10" x14ac:dyDescent="0.35">
      <c r="B57" s="361">
        <v>44713</v>
      </c>
      <c r="C57" s="364" t="s">
        <v>4032</v>
      </c>
      <c r="D57" s="353" t="s">
        <v>2954</v>
      </c>
      <c r="E57" s="359" t="s">
        <v>2918</v>
      </c>
      <c r="F57" s="359"/>
      <c r="G57" s="359" t="s">
        <v>2928</v>
      </c>
      <c r="H57" s="359" t="s">
        <v>3946</v>
      </c>
      <c r="I57" s="359" t="s">
        <v>2920</v>
      </c>
      <c r="J57" s="359"/>
    </row>
    <row r="58" spans="2:10" x14ac:dyDescent="0.35">
      <c r="B58" s="361">
        <v>44713</v>
      </c>
      <c r="C58" s="364" t="s">
        <v>4033</v>
      </c>
      <c r="D58" s="353" t="s">
        <v>2954</v>
      </c>
      <c r="E58" s="359" t="s">
        <v>4034</v>
      </c>
      <c r="F58" s="359" t="s">
        <v>4035</v>
      </c>
      <c r="G58" s="359" t="s">
        <v>2928</v>
      </c>
      <c r="H58" s="359" t="s">
        <v>3946</v>
      </c>
      <c r="I58" s="359" t="s">
        <v>2920</v>
      </c>
      <c r="J58" s="359"/>
    </row>
    <row r="59" spans="2:10" x14ac:dyDescent="0.35">
      <c r="B59" s="361">
        <v>44713</v>
      </c>
      <c r="C59" s="364" t="s">
        <v>4036</v>
      </c>
      <c r="D59" s="353" t="s">
        <v>2954</v>
      </c>
      <c r="E59" s="359" t="s">
        <v>2918</v>
      </c>
      <c r="F59" s="359"/>
      <c r="G59" s="359"/>
      <c r="H59" s="359"/>
      <c r="I59" s="359"/>
      <c r="J59" s="359"/>
    </row>
    <row r="60" spans="2:10" ht="56" x14ac:dyDescent="0.35">
      <c r="B60" s="361">
        <v>44713</v>
      </c>
      <c r="C60" s="364" t="s">
        <v>4037</v>
      </c>
      <c r="D60" s="350" t="s">
        <v>2962</v>
      </c>
      <c r="E60" s="359" t="s">
        <v>3966</v>
      </c>
      <c r="F60" s="359">
        <v>42</v>
      </c>
      <c r="G60" s="359" t="s">
        <v>3968</v>
      </c>
      <c r="H60" s="359" t="s">
        <v>3946</v>
      </c>
      <c r="I60" s="359" t="s">
        <v>2920</v>
      </c>
      <c r="J60" s="359"/>
    </row>
    <row r="61" spans="2:10" x14ac:dyDescent="0.35">
      <c r="B61" s="361"/>
      <c r="C61" s="365"/>
      <c r="D61" s="359"/>
      <c r="E61" s="359"/>
      <c r="F61" s="359"/>
      <c r="G61" s="359"/>
      <c r="H61" s="359"/>
      <c r="I61" s="359"/>
      <c r="J61" s="359"/>
    </row>
    <row r="62" spans="2:10" ht="28" x14ac:dyDescent="0.35">
      <c r="B62" s="361">
        <v>44713</v>
      </c>
      <c r="C62" s="364" t="s">
        <v>4038</v>
      </c>
      <c r="D62" s="350" t="s">
        <v>2964</v>
      </c>
      <c r="E62" s="359" t="s">
        <v>4039</v>
      </c>
      <c r="F62" s="359" t="s">
        <v>4040</v>
      </c>
      <c r="G62" s="359" t="s">
        <v>2928</v>
      </c>
      <c r="H62" s="359" t="s">
        <v>3946</v>
      </c>
      <c r="I62" s="359" t="s">
        <v>2920</v>
      </c>
      <c r="J62" s="359"/>
    </row>
    <row r="63" spans="2:10" x14ac:dyDescent="0.35">
      <c r="B63" s="361">
        <v>44713</v>
      </c>
      <c r="C63" s="365" t="s">
        <v>4041</v>
      </c>
      <c r="D63" s="425" t="s">
        <v>2972</v>
      </c>
      <c r="E63" s="359" t="s">
        <v>2918</v>
      </c>
      <c r="F63" s="359"/>
      <c r="G63" s="359" t="s">
        <v>2928</v>
      </c>
      <c r="H63" s="359" t="s">
        <v>3946</v>
      </c>
      <c r="I63" s="359" t="s">
        <v>2920</v>
      </c>
      <c r="J63" s="359"/>
    </row>
    <row r="64" spans="2:10" x14ac:dyDescent="0.35">
      <c r="B64" s="361">
        <v>44714</v>
      </c>
      <c r="C64" s="366" t="s">
        <v>4042</v>
      </c>
      <c r="D64" s="350" t="s">
        <v>2962</v>
      </c>
      <c r="E64" s="363" t="s">
        <v>3152</v>
      </c>
      <c r="F64" s="363" t="s">
        <v>4043</v>
      </c>
      <c r="G64" s="363" t="s">
        <v>2920</v>
      </c>
      <c r="H64" s="363" t="s">
        <v>3946</v>
      </c>
      <c r="I64" s="363" t="s">
        <v>2920</v>
      </c>
      <c r="J64" s="363"/>
    </row>
    <row r="65" spans="2:14" ht="28" x14ac:dyDescent="0.35">
      <c r="B65" s="361">
        <v>44714</v>
      </c>
      <c r="C65" s="364" t="s">
        <v>4044</v>
      </c>
      <c r="D65" s="363" t="s">
        <v>2974</v>
      </c>
      <c r="E65" s="359" t="s">
        <v>4045</v>
      </c>
      <c r="F65" s="359">
        <v>9</v>
      </c>
      <c r="G65" s="359" t="s">
        <v>2920</v>
      </c>
      <c r="H65" s="359" t="s">
        <v>3946</v>
      </c>
      <c r="I65" s="359" t="s">
        <v>2920</v>
      </c>
      <c r="J65" s="359"/>
    </row>
    <row r="66" spans="2:14" x14ac:dyDescent="0.35">
      <c r="B66" s="361">
        <v>44714</v>
      </c>
      <c r="C66" s="364" t="s">
        <v>4046</v>
      </c>
      <c r="D66" s="359" t="s">
        <v>2976</v>
      </c>
      <c r="E66" s="359" t="s">
        <v>4047</v>
      </c>
      <c r="F66" s="359"/>
      <c r="G66" s="359" t="s">
        <v>2920</v>
      </c>
      <c r="H66" s="359" t="s">
        <v>3946</v>
      </c>
      <c r="I66" s="359" t="s">
        <v>2920</v>
      </c>
      <c r="J66" s="359" t="s">
        <v>2915</v>
      </c>
    </row>
    <row r="67" spans="2:14" x14ac:dyDescent="0.35">
      <c r="B67" s="361">
        <v>44714</v>
      </c>
      <c r="C67" s="366" t="s">
        <v>4048</v>
      </c>
      <c r="D67" s="350" t="s">
        <v>2962</v>
      </c>
      <c r="E67" s="363" t="s">
        <v>3966</v>
      </c>
      <c r="F67" s="363" t="s">
        <v>4049</v>
      </c>
      <c r="G67" s="363" t="s">
        <v>2920</v>
      </c>
      <c r="H67" s="363" t="s">
        <v>3946</v>
      </c>
      <c r="I67" s="363" t="s">
        <v>2920</v>
      </c>
      <c r="J67" s="363"/>
    </row>
    <row r="68" spans="2:14" x14ac:dyDescent="0.35">
      <c r="B68" s="361">
        <v>44714</v>
      </c>
      <c r="C68" s="364" t="s">
        <v>4050</v>
      </c>
      <c r="D68" s="350" t="s">
        <v>2962</v>
      </c>
      <c r="E68" s="359" t="s">
        <v>3966</v>
      </c>
      <c r="F68" s="359" t="s">
        <v>4051</v>
      </c>
      <c r="G68" s="359" t="s">
        <v>2920</v>
      </c>
      <c r="H68" s="359" t="s">
        <v>3946</v>
      </c>
      <c r="I68" s="359" t="s">
        <v>2920</v>
      </c>
      <c r="J68" s="359"/>
    </row>
    <row r="69" spans="2:14" ht="42" x14ac:dyDescent="0.35">
      <c r="B69" s="361">
        <v>44714</v>
      </c>
      <c r="C69" s="364" t="s">
        <v>4052</v>
      </c>
      <c r="D69" s="350" t="s">
        <v>2962</v>
      </c>
      <c r="E69" s="359" t="s">
        <v>3966</v>
      </c>
      <c r="F69" s="359" t="s">
        <v>4053</v>
      </c>
      <c r="G69" s="359" t="s">
        <v>2920</v>
      </c>
      <c r="H69" s="359" t="s">
        <v>3946</v>
      </c>
      <c r="I69" s="359" t="s">
        <v>2920</v>
      </c>
      <c r="J69" s="359"/>
      <c r="K69" s="347" t="s">
        <v>4054</v>
      </c>
    </row>
    <row r="70" spans="2:14" ht="42" x14ac:dyDescent="0.35">
      <c r="B70" s="361">
        <v>44715</v>
      </c>
      <c r="C70" s="365" t="s">
        <v>4055</v>
      </c>
      <c r="D70" s="350" t="s">
        <v>2962</v>
      </c>
      <c r="E70" s="359" t="s">
        <v>3966</v>
      </c>
      <c r="F70" s="359">
        <v>31</v>
      </c>
      <c r="G70" s="359" t="s">
        <v>3971</v>
      </c>
      <c r="H70" s="359" t="s">
        <v>3946</v>
      </c>
      <c r="I70" s="359" t="s">
        <v>2916</v>
      </c>
      <c r="J70" s="359" t="s">
        <v>3971</v>
      </c>
    </row>
    <row r="71" spans="2:14" x14ac:dyDescent="0.35">
      <c r="B71" s="361">
        <v>44715</v>
      </c>
      <c r="C71" s="364" t="s">
        <v>4056</v>
      </c>
      <c r="D71" s="359" t="s">
        <v>3772</v>
      </c>
      <c r="E71" s="359" t="s">
        <v>3993</v>
      </c>
      <c r="F71" s="359"/>
      <c r="G71" s="359"/>
      <c r="H71" s="359"/>
      <c r="I71" s="359"/>
      <c r="J71" s="359" t="s">
        <v>2915</v>
      </c>
    </row>
    <row r="72" spans="2:14" x14ac:dyDescent="0.35">
      <c r="B72" s="361">
        <v>44718</v>
      </c>
      <c r="C72" s="364" t="s">
        <v>4057</v>
      </c>
      <c r="D72" s="353" t="s">
        <v>2942</v>
      </c>
      <c r="E72" s="359" t="s">
        <v>3152</v>
      </c>
      <c r="F72" s="359" t="s">
        <v>3959</v>
      </c>
      <c r="G72" s="359" t="s">
        <v>2920</v>
      </c>
      <c r="H72" s="359" t="s">
        <v>3946</v>
      </c>
      <c r="I72" s="359" t="s">
        <v>2920</v>
      </c>
      <c r="J72" s="359"/>
    </row>
    <row r="73" spans="2:14" ht="42" x14ac:dyDescent="0.35">
      <c r="B73" s="361">
        <v>44719</v>
      </c>
      <c r="C73" s="433" t="s">
        <v>4058</v>
      </c>
      <c r="D73" s="363" t="s">
        <v>2948</v>
      </c>
      <c r="E73" s="359" t="s">
        <v>4018</v>
      </c>
      <c r="F73" s="359" t="s">
        <v>4059</v>
      </c>
      <c r="G73" s="359" t="s">
        <v>2919</v>
      </c>
      <c r="H73" s="359" t="s">
        <v>3946</v>
      </c>
      <c r="I73" s="359" t="s">
        <v>2920</v>
      </c>
      <c r="J73" s="359" t="s">
        <v>2915</v>
      </c>
    </row>
    <row r="74" spans="2:14" ht="28" x14ac:dyDescent="0.35">
      <c r="B74" s="361">
        <v>44720</v>
      </c>
      <c r="C74" s="364" t="s">
        <v>4060</v>
      </c>
      <c r="D74" s="359"/>
      <c r="E74" s="359" t="s">
        <v>3152</v>
      </c>
      <c r="F74" s="362" t="s">
        <v>4061</v>
      </c>
      <c r="G74" s="359" t="s">
        <v>2920</v>
      </c>
      <c r="H74" s="359" t="s">
        <v>3946</v>
      </c>
      <c r="I74" s="359" t="s">
        <v>2920</v>
      </c>
      <c r="J74" s="359"/>
      <c r="K74" s="367"/>
    </row>
    <row r="75" spans="2:14" ht="28" x14ac:dyDescent="0.35">
      <c r="B75" s="361">
        <v>44721</v>
      </c>
      <c r="C75" s="364" t="s">
        <v>4062</v>
      </c>
      <c r="D75" s="359"/>
      <c r="E75" s="359" t="s">
        <v>168</v>
      </c>
      <c r="F75" s="359">
        <v>17</v>
      </c>
      <c r="G75" s="359" t="s">
        <v>2920</v>
      </c>
      <c r="H75" s="359" t="s">
        <v>3946</v>
      </c>
      <c r="I75" s="359" t="s">
        <v>2920</v>
      </c>
      <c r="J75" s="359" t="s">
        <v>2915</v>
      </c>
    </row>
    <row r="76" spans="2:14" ht="56" x14ac:dyDescent="0.35">
      <c r="B76" s="361">
        <v>44721</v>
      </c>
      <c r="C76" s="364" t="s">
        <v>4063</v>
      </c>
      <c r="D76" s="359"/>
      <c r="E76" s="359" t="s">
        <v>4064</v>
      </c>
      <c r="F76" s="359">
        <v>5</v>
      </c>
      <c r="G76" s="359" t="s">
        <v>4065</v>
      </c>
      <c r="H76" s="359" t="s">
        <v>3946</v>
      </c>
      <c r="I76" s="359" t="s">
        <v>2920</v>
      </c>
      <c r="J76" s="359"/>
      <c r="K76" s="347" t="s">
        <v>3937</v>
      </c>
      <c r="M76" s="347" t="s">
        <v>3937</v>
      </c>
      <c r="N76" s="347" t="s">
        <v>4066</v>
      </c>
    </row>
    <row r="77" spans="2:14" ht="56" x14ac:dyDescent="0.35">
      <c r="B77" s="361">
        <v>44721</v>
      </c>
      <c r="C77" s="432" t="s">
        <v>4067</v>
      </c>
      <c r="D77" s="359"/>
      <c r="E77" s="359" t="s">
        <v>4064</v>
      </c>
      <c r="F77" s="359">
        <v>6</v>
      </c>
      <c r="G77" s="359" t="s">
        <v>4065</v>
      </c>
      <c r="H77" s="359" t="s">
        <v>3946</v>
      </c>
      <c r="I77" s="359" t="s">
        <v>2920</v>
      </c>
      <c r="J77" s="359"/>
    </row>
    <row r="78" spans="2:14" ht="70" x14ac:dyDescent="0.35">
      <c r="B78" s="368">
        <v>44721</v>
      </c>
      <c r="C78" s="434" t="s">
        <v>4068</v>
      </c>
      <c r="D78" s="369"/>
      <c r="E78" s="369" t="s">
        <v>4064</v>
      </c>
      <c r="F78" s="369">
        <v>4</v>
      </c>
      <c r="G78" s="369" t="s">
        <v>4065</v>
      </c>
      <c r="H78" s="369" t="s">
        <v>3946</v>
      </c>
      <c r="I78" s="369" t="s">
        <v>2928</v>
      </c>
      <c r="J78" s="369"/>
    </row>
    <row r="79" spans="2:14" ht="28" x14ac:dyDescent="0.35">
      <c r="B79" s="370">
        <v>44725</v>
      </c>
      <c r="C79" s="631" t="s">
        <v>4069</v>
      </c>
      <c r="D79" s="371"/>
      <c r="E79" s="372" t="s">
        <v>4070</v>
      </c>
      <c r="F79" s="371"/>
      <c r="G79" s="372" t="s">
        <v>3923</v>
      </c>
      <c r="H79" s="372" t="s">
        <v>3946</v>
      </c>
      <c r="I79" s="373" t="s">
        <v>2916</v>
      </c>
      <c r="J79" s="371"/>
    </row>
    <row r="80" spans="2:14" x14ac:dyDescent="0.35">
      <c r="B80" s="370">
        <v>44725</v>
      </c>
      <c r="C80" s="435" t="s">
        <v>4071</v>
      </c>
      <c r="D80" s="371"/>
      <c r="E80" s="372" t="s">
        <v>4072</v>
      </c>
      <c r="F80" s="372"/>
      <c r="G80" s="372" t="s">
        <v>3923</v>
      </c>
      <c r="H80" s="372" t="s">
        <v>3946</v>
      </c>
      <c r="I80" s="373" t="s">
        <v>2916</v>
      </c>
      <c r="J80" s="371"/>
      <c r="K80" s="374"/>
    </row>
    <row r="81" spans="2:26" x14ac:dyDescent="0.35">
      <c r="B81" s="375"/>
      <c r="C81" s="436"/>
      <c r="D81" s="376"/>
      <c r="E81" s="376"/>
      <c r="F81" s="376"/>
      <c r="G81" s="376"/>
      <c r="H81" s="376"/>
      <c r="I81" s="376"/>
      <c r="J81" s="376"/>
    </row>
    <row r="82" spans="2:26" x14ac:dyDescent="0.35">
      <c r="B82" s="361"/>
      <c r="C82" s="365"/>
      <c r="D82" s="359"/>
      <c r="E82" s="359"/>
      <c r="F82" s="359"/>
      <c r="G82" s="359"/>
      <c r="H82" s="359"/>
      <c r="I82" s="359"/>
      <c r="J82" s="359"/>
    </row>
    <row r="83" spans="2:26" x14ac:dyDescent="0.35">
      <c r="B83" s="361"/>
      <c r="C83" s="365"/>
      <c r="D83" s="359"/>
      <c r="E83" s="359"/>
      <c r="F83" s="359"/>
      <c r="G83" s="359"/>
      <c r="H83" s="359"/>
      <c r="I83" s="359"/>
      <c r="J83" s="359"/>
    </row>
    <row r="84" spans="2:26" x14ac:dyDescent="0.35">
      <c r="B84" s="361"/>
      <c r="C84" s="365"/>
      <c r="D84" s="359"/>
      <c r="E84" s="359"/>
      <c r="F84" s="359"/>
      <c r="G84" s="359"/>
      <c r="H84" s="359"/>
      <c r="I84" s="359"/>
      <c r="J84" s="359"/>
    </row>
    <row r="85" spans="2:26" x14ac:dyDescent="0.35">
      <c r="B85" s="368"/>
      <c r="C85" s="437"/>
      <c r="D85" s="359"/>
      <c r="E85" s="369"/>
      <c r="F85" s="369"/>
      <c r="G85" s="369"/>
      <c r="H85" s="369"/>
      <c r="I85" s="369"/>
      <c r="J85" s="369"/>
    </row>
    <row r="86" spans="2:26" ht="28" x14ac:dyDescent="0.35">
      <c r="B86" s="370">
        <v>44725</v>
      </c>
      <c r="C86" s="631" t="s">
        <v>4069</v>
      </c>
      <c r="D86" s="371"/>
      <c r="E86" s="372" t="s">
        <v>4070</v>
      </c>
      <c r="F86" s="371"/>
      <c r="G86" s="372" t="s">
        <v>3923</v>
      </c>
      <c r="H86" s="369" t="s">
        <v>3946</v>
      </c>
      <c r="I86" s="369" t="s">
        <v>2928</v>
      </c>
      <c r="J86" s="371"/>
    </row>
    <row r="87" spans="2:26" x14ac:dyDescent="0.35">
      <c r="B87" s="370">
        <v>44725</v>
      </c>
      <c r="C87" s="435" t="s">
        <v>4071</v>
      </c>
      <c r="D87" s="371"/>
      <c r="E87" s="372" t="s">
        <v>4072</v>
      </c>
      <c r="F87" s="372" t="s">
        <v>4073</v>
      </c>
      <c r="G87" s="377" t="s">
        <v>3923</v>
      </c>
      <c r="H87" s="378" t="s">
        <v>3946</v>
      </c>
      <c r="I87" s="379" t="s">
        <v>2928</v>
      </c>
      <c r="J87" s="380"/>
    </row>
    <row r="88" spans="2:26" ht="56" x14ac:dyDescent="0.35">
      <c r="B88" s="370">
        <v>44725</v>
      </c>
      <c r="C88" s="435" t="s">
        <v>4074</v>
      </c>
      <c r="D88" s="353" t="s">
        <v>2954</v>
      </c>
      <c r="E88" s="372" t="s">
        <v>3963</v>
      </c>
      <c r="F88" s="377" t="s">
        <v>4075</v>
      </c>
      <c r="G88" s="381" t="s">
        <v>3923</v>
      </c>
      <c r="H88" s="359" t="s">
        <v>3946</v>
      </c>
      <c r="I88" s="359" t="s">
        <v>2920</v>
      </c>
      <c r="J88" s="380"/>
    </row>
    <row r="89" spans="2:26" x14ac:dyDescent="0.35">
      <c r="B89" s="370">
        <v>44728</v>
      </c>
      <c r="C89" s="438" t="s">
        <v>4076</v>
      </c>
      <c r="D89" s="372"/>
      <c r="E89" s="414" t="s">
        <v>3152</v>
      </c>
      <c r="F89" s="377" t="s">
        <v>4077</v>
      </c>
      <c r="G89" s="359" t="s">
        <v>2920</v>
      </c>
      <c r="H89" s="376" t="s">
        <v>3946</v>
      </c>
      <c r="I89" s="376" t="s">
        <v>2920</v>
      </c>
      <c r="J89" s="359"/>
      <c r="K89" s="347" t="s">
        <v>3937</v>
      </c>
    </row>
    <row r="90" spans="2:26" x14ac:dyDescent="0.35">
      <c r="B90" s="370">
        <v>44728</v>
      </c>
      <c r="C90" s="438" t="s">
        <v>4078</v>
      </c>
      <c r="D90" s="372"/>
      <c r="E90" s="414" t="s">
        <v>3152</v>
      </c>
      <c r="F90" s="377" t="s">
        <v>4079</v>
      </c>
      <c r="G90" s="359" t="s">
        <v>2920</v>
      </c>
      <c r="H90" s="359" t="s">
        <v>3946</v>
      </c>
      <c r="I90" s="359" t="s">
        <v>2920</v>
      </c>
      <c r="J90" s="359"/>
      <c r="K90" s="347" t="s">
        <v>4080</v>
      </c>
      <c r="L90" s="347" t="s">
        <v>4080</v>
      </c>
      <c r="M90" s="347" t="s">
        <v>4080</v>
      </c>
      <c r="N90" s="347" t="s">
        <v>4080</v>
      </c>
      <c r="O90" s="347" t="s">
        <v>4080</v>
      </c>
      <c r="P90" s="347" t="s">
        <v>4080</v>
      </c>
      <c r="Q90" s="347" t="s">
        <v>4080</v>
      </c>
      <c r="R90" s="347" t="s">
        <v>4080</v>
      </c>
      <c r="S90" s="347" t="s">
        <v>4080</v>
      </c>
      <c r="T90" s="347" t="s">
        <v>4080</v>
      </c>
      <c r="U90" s="347" t="s">
        <v>4080</v>
      </c>
      <c r="V90" s="347" t="s">
        <v>4080</v>
      </c>
      <c r="W90" s="347" t="s">
        <v>4080</v>
      </c>
      <c r="X90" s="347" t="s">
        <v>4080</v>
      </c>
      <c r="Y90" s="347" t="s">
        <v>4080</v>
      </c>
      <c r="Z90" s="347" t="s">
        <v>4080</v>
      </c>
    </row>
    <row r="91" spans="2:26" ht="70" x14ac:dyDescent="0.35">
      <c r="B91" s="370">
        <v>44727</v>
      </c>
      <c r="C91" s="439" t="s">
        <v>4081</v>
      </c>
      <c r="D91" s="372"/>
      <c r="E91" s="414" t="s">
        <v>4082</v>
      </c>
      <c r="F91" s="377" t="s">
        <v>4083</v>
      </c>
      <c r="G91" s="359" t="s">
        <v>2919</v>
      </c>
      <c r="H91" s="359" t="s">
        <v>3946</v>
      </c>
      <c r="I91" s="359" t="s">
        <v>2920</v>
      </c>
      <c r="J91" s="359"/>
    </row>
    <row r="92" spans="2:26" ht="28" x14ac:dyDescent="0.35">
      <c r="B92" s="370">
        <v>44727</v>
      </c>
      <c r="C92" s="439" t="s">
        <v>4084</v>
      </c>
      <c r="D92" s="372"/>
      <c r="E92" s="414" t="s">
        <v>4085</v>
      </c>
      <c r="F92" s="377">
        <v>9</v>
      </c>
      <c r="G92" s="359" t="s">
        <v>2920</v>
      </c>
      <c r="H92" s="359" t="s">
        <v>3946</v>
      </c>
      <c r="I92" s="359"/>
      <c r="J92" s="359"/>
    </row>
    <row r="93" spans="2:26" x14ac:dyDescent="0.35">
      <c r="B93" s="370">
        <v>44727</v>
      </c>
      <c r="C93" s="439" t="s">
        <v>4086</v>
      </c>
      <c r="D93" s="372"/>
      <c r="E93" s="414" t="s">
        <v>4087</v>
      </c>
      <c r="F93" s="377" t="s">
        <v>3959</v>
      </c>
      <c r="G93" s="359" t="s">
        <v>2920</v>
      </c>
      <c r="H93" s="359" t="s">
        <v>3946</v>
      </c>
      <c r="I93" s="359" t="s">
        <v>2920</v>
      </c>
      <c r="J93" s="359"/>
    </row>
    <row r="94" spans="2:26" x14ac:dyDescent="0.35">
      <c r="B94" s="370">
        <v>44728</v>
      </c>
      <c r="C94" s="439" t="s">
        <v>4088</v>
      </c>
      <c r="D94" s="372"/>
      <c r="E94" s="414"/>
      <c r="F94" s="377"/>
      <c r="G94" s="359" t="s">
        <v>2920</v>
      </c>
      <c r="H94" s="359"/>
      <c r="I94" s="359" t="s">
        <v>2920</v>
      </c>
      <c r="J94" s="359"/>
    </row>
    <row r="95" spans="2:26" ht="138" customHeight="1" x14ac:dyDescent="0.35">
      <c r="B95" s="382"/>
      <c r="C95" s="440"/>
      <c r="D95" s="383"/>
      <c r="E95" s="415"/>
      <c r="F95" s="384"/>
      <c r="G95" s="363"/>
      <c r="H95" s="363"/>
      <c r="I95" s="363"/>
      <c r="J95" s="363"/>
    </row>
    <row r="96" spans="2:26" ht="138" customHeight="1" x14ac:dyDescent="0.35">
      <c r="B96" s="406" t="s">
        <v>4089</v>
      </c>
      <c r="C96" s="441" t="s">
        <v>4090</v>
      </c>
      <c r="D96" s="353" t="s">
        <v>2942</v>
      </c>
      <c r="E96" s="416" t="s">
        <v>3919</v>
      </c>
      <c r="F96" s="405" t="s">
        <v>4091</v>
      </c>
      <c r="G96" s="359" t="s">
        <v>3971</v>
      </c>
      <c r="H96" s="359" t="s">
        <v>3946</v>
      </c>
      <c r="I96" s="359" t="s">
        <v>2920</v>
      </c>
      <c r="J96" s="359" t="s">
        <v>3971</v>
      </c>
    </row>
    <row r="97" spans="1:10" x14ac:dyDescent="0.35">
      <c r="B97" s="370" t="s">
        <v>4092</v>
      </c>
      <c r="C97" s="439" t="s">
        <v>4093</v>
      </c>
      <c r="D97" s="353" t="s">
        <v>2942</v>
      </c>
      <c r="E97" s="414"/>
      <c r="F97" s="377"/>
      <c r="G97" s="359" t="s">
        <v>2915</v>
      </c>
      <c r="H97" s="359" t="s">
        <v>3946</v>
      </c>
      <c r="I97" s="359" t="s">
        <v>2920</v>
      </c>
      <c r="J97" s="359"/>
    </row>
    <row r="98" spans="1:10" x14ac:dyDescent="0.35">
      <c r="B98" s="370" t="s">
        <v>4094</v>
      </c>
      <c r="C98" s="439" t="s">
        <v>4095</v>
      </c>
      <c r="D98" s="353" t="s">
        <v>2954</v>
      </c>
      <c r="E98" s="414"/>
      <c r="F98" s="377"/>
      <c r="G98" s="359" t="s">
        <v>2919</v>
      </c>
      <c r="H98" s="359" t="s">
        <v>3946</v>
      </c>
      <c r="I98" s="359" t="s">
        <v>2928</v>
      </c>
      <c r="J98" s="359"/>
    </row>
    <row r="99" spans="1:10" ht="74.25" customHeight="1" x14ac:dyDescent="0.35">
      <c r="B99" s="370" t="s">
        <v>4094</v>
      </c>
      <c r="C99" s="442" t="s">
        <v>4096</v>
      </c>
      <c r="D99" s="482" t="s">
        <v>3909</v>
      </c>
      <c r="E99" s="414"/>
      <c r="F99" s="377"/>
      <c r="G99" s="359" t="s">
        <v>2919</v>
      </c>
      <c r="H99" s="359" t="s">
        <v>3946</v>
      </c>
      <c r="I99" s="359" t="s">
        <v>2928</v>
      </c>
      <c r="J99" s="359"/>
    </row>
    <row r="100" spans="1:10" x14ac:dyDescent="0.35">
      <c r="B100" s="370" t="s">
        <v>4094</v>
      </c>
      <c r="C100" s="439" t="s">
        <v>4097</v>
      </c>
      <c r="D100" s="482" t="s">
        <v>3909</v>
      </c>
      <c r="E100" s="414"/>
      <c r="F100" s="377"/>
      <c r="G100" s="359" t="s">
        <v>2919</v>
      </c>
      <c r="H100" s="359" t="s">
        <v>3946</v>
      </c>
      <c r="I100" s="359" t="s">
        <v>2928</v>
      </c>
      <c r="J100" s="359"/>
    </row>
    <row r="101" spans="1:10" x14ac:dyDescent="0.35">
      <c r="B101" s="370" t="s">
        <v>4094</v>
      </c>
      <c r="C101" s="439" t="s">
        <v>4098</v>
      </c>
      <c r="D101" s="482" t="s">
        <v>3909</v>
      </c>
      <c r="E101" s="414"/>
      <c r="F101" s="377" t="s">
        <v>4099</v>
      </c>
      <c r="G101" s="359" t="s">
        <v>2919</v>
      </c>
      <c r="H101" s="359" t="s">
        <v>3946</v>
      </c>
      <c r="I101" s="359" t="s">
        <v>2928</v>
      </c>
      <c r="J101" s="359"/>
    </row>
    <row r="102" spans="1:10" x14ac:dyDescent="0.35">
      <c r="B102" s="370" t="s">
        <v>4100</v>
      </c>
      <c r="C102" s="439" t="s">
        <v>4101</v>
      </c>
      <c r="D102" s="482" t="s">
        <v>2970</v>
      </c>
      <c r="E102" s="414"/>
      <c r="F102" s="377" t="s">
        <v>4102</v>
      </c>
      <c r="G102" s="359" t="s">
        <v>2915</v>
      </c>
      <c r="H102" s="359" t="s">
        <v>3946</v>
      </c>
      <c r="I102" s="359" t="s">
        <v>2928</v>
      </c>
      <c r="J102" s="359"/>
    </row>
    <row r="103" spans="1:10" x14ac:dyDescent="0.35">
      <c r="B103" s="407" t="s">
        <v>4100</v>
      </c>
      <c r="C103" s="443" t="s">
        <v>4103</v>
      </c>
      <c r="D103" s="350" t="s">
        <v>2962</v>
      </c>
      <c r="E103" s="417"/>
      <c r="F103" s="408" t="s">
        <v>4102</v>
      </c>
      <c r="G103" s="369" t="s">
        <v>2915</v>
      </c>
      <c r="H103" s="369" t="s">
        <v>3946</v>
      </c>
      <c r="I103" s="369" t="s">
        <v>2928</v>
      </c>
      <c r="J103" s="369"/>
    </row>
    <row r="104" spans="1:10" ht="72" customHeight="1" x14ac:dyDescent="0.35">
      <c r="B104" s="351" t="s">
        <v>4104</v>
      </c>
      <c r="C104" s="444" t="s">
        <v>4105</v>
      </c>
      <c r="D104" s="350" t="s">
        <v>2962</v>
      </c>
      <c r="E104" s="418"/>
      <c r="F104" s="409" t="s">
        <v>4102</v>
      </c>
      <c r="G104" s="369" t="s">
        <v>2915</v>
      </c>
      <c r="H104" s="369" t="s">
        <v>3946</v>
      </c>
      <c r="I104" s="369" t="s">
        <v>2928</v>
      </c>
      <c r="J104" s="351" t="s">
        <v>2915</v>
      </c>
    </row>
    <row r="105" spans="1:10" x14ac:dyDescent="0.35">
      <c r="B105" s="351" t="s">
        <v>4104</v>
      </c>
      <c r="C105" s="411" t="s">
        <v>4106</v>
      </c>
      <c r="D105" s="350" t="s">
        <v>2962</v>
      </c>
      <c r="E105" s="418"/>
      <c r="F105" s="351" t="s">
        <v>4102</v>
      </c>
      <c r="G105" s="369" t="s">
        <v>2915</v>
      </c>
      <c r="H105" s="369" t="s">
        <v>3946</v>
      </c>
      <c r="I105" s="369" t="s">
        <v>2928</v>
      </c>
      <c r="J105" s="351" t="s">
        <v>2915</v>
      </c>
    </row>
    <row r="106" spans="1:10" ht="28" x14ac:dyDescent="0.35">
      <c r="B106" s="413">
        <v>45471</v>
      </c>
      <c r="C106" s="632" t="s">
        <v>4107</v>
      </c>
      <c r="D106" s="371" t="s">
        <v>2942</v>
      </c>
      <c r="E106" s="418"/>
      <c r="F106" s="351">
        <v>30</v>
      </c>
      <c r="G106" s="369" t="s">
        <v>2923</v>
      </c>
      <c r="H106" s="369" t="s">
        <v>3946</v>
      </c>
      <c r="I106" s="369" t="s">
        <v>2920</v>
      </c>
      <c r="J106" s="351"/>
    </row>
    <row r="107" spans="1:10" ht="100.5" customHeight="1" x14ac:dyDescent="0.35">
      <c r="B107" s="420">
        <v>44741</v>
      </c>
      <c r="C107" s="445" t="s">
        <v>4108</v>
      </c>
      <c r="D107" s="421"/>
      <c r="E107" s="422"/>
      <c r="F107" s="422"/>
      <c r="G107" s="419" t="s">
        <v>2920</v>
      </c>
      <c r="H107" s="419"/>
      <c r="I107" s="419"/>
      <c r="J107" s="422"/>
    </row>
    <row r="108" spans="1:10" ht="114.75" customHeight="1" x14ac:dyDescent="0.35">
      <c r="B108" s="459" t="s">
        <v>4109</v>
      </c>
      <c r="C108" s="463" t="s">
        <v>4110</v>
      </c>
      <c r="D108" s="460" t="s">
        <v>2950</v>
      </c>
      <c r="E108" s="459" t="s">
        <v>4111</v>
      </c>
      <c r="F108" s="459"/>
      <c r="G108" s="462" t="s">
        <v>2915</v>
      </c>
      <c r="H108" s="462" t="s">
        <v>3946</v>
      </c>
      <c r="I108" s="462" t="s">
        <v>2920</v>
      </c>
      <c r="J108" s="459"/>
    </row>
    <row r="109" spans="1:10" ht="60" customHeight="1" x14ac:dyDescent="0.35">
      <c r="B109" s="459" t="s">
        <v>4109</v>
      </c>
      <c r="C109" s="464" t="s">
        <v>4112</v>
      </c>
      <c r="D109" s="459" t="s">
        <v>2938</v>
      </c>
      <c r="E109" s="465" t="s">
        <v>4113</v>
      </c>
      <c r="F109" s="459"/>
      <c r="G109" s="462" t="s">
        <v>2915</v>
      </c>
      <c r="H109" s="462" t="s">
        <v>3946</v>
      </c>
      <c r="I109" s="462" t="s">
        <v>2920</v>
      </c>
      <c r="J109" s="459"/>
    </row>
    <row r="110" spans="1:10" ht="51" customHeight="1" x14ac:dyDescent="0.35">
      <c r="A110" s="385" t="s">
        <v>4114</v>
      </c>
      <c r="B110" s="459" t="s">
        <v>4109</v>
      </c>
      <c r="C110" s="463" t="s">
        <v>4115</v>
      </c>
      <c r="D110" s="460" t="s">
        <v>2974</v>
      </c>
      <c r="E110" s="459">
        <v>9</v>
      </c>
      <c r="F110" s="459"/>
      <c r="G110" s="462" t="s">
        <v>2920</v>
      </c>
      <c r="H110" s="462" t="s">
        <v>3946</v>
      </c>
      <c r="I110" s="462"/>
      <c r="J110" s="459" t="s">
        <v>3953</v>
      </c>
    </row>
    <row r="111" spans="1:10" ht="98.5" x14ac:dyDescent="0.35">
      <c r="A111" s="385" t="s">
        <v>4114</v>
      </c>
      <c r="B111" s="459" t="s">
        <v>4109</v>
      </c>
      <c r="C111" s="466" t="s">
        <v>4116</v>
      </c>
      <c r="D111" s="459" t="s">
        <v>2938</v>
      </c>
      <c r="E111" s="459"/>
      <c r="F111" s="459">
        <v>32</v>
      </c>
      <c r="G111" s="462" t="s">
        <v>2915</v>
      </c>
      <c r="H111" s="462" t="s">
        <v>3946</v>
      </c>
      <c r="I111" s="462" t="s">
        <v>2920</v>
      </c>
      <c r="J111" s="459"/>
    </row>
    <row r="112" spans="1:10" ht="28" x14ac:dyDescent="0.35">
      <c r="A112" s="385" t="s">
        <v>4114</v>
      </c>
      <c r="B112" s="459" t="s">
        <v>4109</v>
      </c>
      <c r="C112" s="467" t="s">
        <v>4117</v>
      </c>
      <c r="D112" s="459" t="s">
        <v>2938</v>
      </c>
      <c r="E112" s="459"/>
      <c r="F112" s="459">
        <v>37</v>
      </c>
      <c r="G112" s="462" t="s">
        <v>2915</v>
      </c>
      <c r="H112" s="462" t="s">
        <v>3946</v>
      </c>
      <c r="I112" s="462" t="s">
        <v>2920</v>
      </c>
      <c r="J112" s="459"/>
    </row>
    <row r="113" spans="1:10" ht="28.5" x14ac:dyDescent="0.35">
      <c r="A113" s="385" t="s">
        <v>4114</v>
      </c>
      <c r="B113" s="459" t="s">
        <v>4118</v>
      </c>
      <c r="C113" s="463" t="s">
        <v>4119</v>
      </c>
      <c r="D113" s="460" t="s">
        <v>2950</v>
      </c>
      <c r="E113" s="459"/>
      <c r="F113" s="459">
        <v>11</v>
      </c>
      <c r="G113" s="462" t="s">
        <v>2915</v>
      </c>
      <c r="H113" s="462" t="s">
        <v>3946</v>
      </c>
      <c r="I113" s="462" t="s">
        <v>2920</v>
      </c>
      <c r="J113" s="459"/>
    </row>
    <row r="114" spans="1:10" x14ac:dyDescent="0.35">
      <c r="A114" s="385" t="s">
        <v>4120</v>
      </c>
      <c r="B114" s="459" t="s">
        <v>4118</v>
      </c>
      <c r="C114" s="463" t="s">
        <v>4121</v>
      </c>
      <c r="D114" s="460" t="s">
        <v>2980</v>
      </c>
      <c r="E114" s="459"/>
      <c r="F114" s="459" t="s">
        <v>4102</v>
      </c>
      <c r="G114" s="462" t="s">
        <v>2915</v>
      </c>
      <c r="H114" s="462" t="s">
        <v>3946</v>
      </c>
      <c r="I114" s="462" t="s">
        <v>2928</v>
      </c>
      <c r="J114" s="459"/>
    </row>
    <row r="115" spans="1:10" ht="85.5" customHeight="1" x14ac:dyDescent="0.35">
      <c r="A115" s="385" t="s">
        <v>4120</v>
      </c>
      <c r="B115" s="459" t="s">
        <v>4118</v>
      </c>
      <c r="C115" s="464" t="s">
        <v>4122</v>
      </c>
      <c r="D115" s="460" t="s">
        <v>2962</v>
      </c>
      <c r="E115" s="459"/>
      <c r="F115" s="459" t="s">
        <v>4123</v>
      </c>
      <c r="G115" s="462" t="s">
        <v>2915</v>
      </c>
      <c r="H115" s="462" t="s">
        <v>3946</v>
      </c>
      <c r="I115" s="462" t="s">
        <v>2920</v>
      </c>
      <c r="J115" s="459"/>
    </row>
    <row r="116" spans="1:10" ht="127.5" customHeight="1" x14ac:dyDescent="0.35">
      <c r="A116" s="385" t="s">
        <v>4120</v>
      </c>
      <c r="B116" s="458">
        <v>44568</v>
      </c>
      <c r="C116" s="619" t="s">
        <v>4124</v>
      </c>
      <c r="D116" s="460" t="s">
        <v>2942</v>
      </c>
      <c r="E116" s="459"/>
      <c r="F116" s="461">
        <v>16</v>
      </c>
      <c r="G116" s="462" t="s">
        <v>2915</v>
      </c>
      <c r="H116" s="462" t="s">
        <v>3946</v>
      </c>
      <c r="I116" s="462" t="s">
        <v>2928</v>
      </c>
      <c r="J116" s="459"/>
    </row>
    <row r="117" spans="1:10" ht="90.75" customHeight="1" x14ac:dyDescent="0.35">
      <c r="A117" s="385" t="s">
        <v>4120</v>
      </c>
      <c r="B117" s="469">
        <v>44748</v>
      </c>
      <c r="C117" s="464" t="s">
        <v>4125</v>
      </c>
      <c r="D117" s="460" t="s">
        <v>2942</v>
      </c>
      <c r="E117" s="459"/>
      <c r="F117" s="460" t="s">
        <v>4126</v>
      </c>
      <c r="G117" s="462" t="s">
        <v>2915</v>
      </c>
      <c r="H117" s="462" t="s">
        <v>3946</v>
      </c>
      <c r="I117" s="462" t="s">
        <v>2928</v>
      </c>
      <c r="J117" s="459" t="s">
        <v>2915</v>
      </c>
    </row>
    <row r="118" spans="1:10" ht="78" customHeight="1" x14ac:dyDescent="0.35">
      <c r="B118" s="469">
        <v>44748</v>
      </c>
      <c r="C118" s="463" t="s">
        <v>4127</v>
      </c>
      <c r="D118" s="460" t="s">
        <v>2940</v>
      </c>
      <c r="E118" s="459"/>
      <c r="F118" s="461">
        <v>4</v>
      </c>
      <c r="G118" s="462" t="s">
        <v>3968</v>
      </c>
      <c r="H118" s="462" t="s">
        <v>3946</v>
      </c>
      <c r="I118" s="462" t="s">
        <v>2920</v>
      </c>
      <c r="J118" s="459" t="s">
        <v>4128</v>
      </c>
    </row>
    <row r="119" spans="1:10" ht="57" customHeight="1" x14ac:dyDescent="0.35">
      <c r="B119" s="469">
        <v>44748</v>
      </c>
      <c r="C119" s="464" t="s">
        <v>4129</v>
      </c>
      <c r="D119" s="460" t="s">
        <v>2952</v>
      </c>
      <c r="E119" s="459"/>
      <c r="F119" s="461" t="s">
        <v>4130</v>
      </c>
      <c r="G119" s="462" t="s">
        <v>2919</v>
      </c>
      <c r="H119" s="462" t="s">
        <v>3946</v>
      </c>
      <c r="I119" s="462" t="s">
        <v>2920</v>
      </c>
      <c r="J119" s="459"/>
    </row>
    <row r="120" spans="1:10" ht="107.25" customHeight="1" x14ac:dyDescent="0.35">
      <c r="B120" s="458">
        <v>44748</v>
      </c>
      <c r="C120" s="464" t="s">
        <v>4131</v>
      </c>
      <c r="D120" s="460" t="s">
        <v>2942</v>
      </c>
      <c r="E120" s="459"/>
      <c r="F120" s="461">
        <v>33</v>
      </c>
      <c r="G120" s="462" t="s">
        <v>3953</v>
      </c>
      <c r="H120" s="462" t="s">
        <v>3946</v>
      </c>
      <c r="I120" s="462" t="s">
        <v>2920</v>
      </c>
      <c r="J120" s="459" t="s">
        <v>3953</v>
      </c>
    </row>
    <row r="121" spans="1:10" ht="53.25" customHeight="1" x14ac:dyDescent="0.35">
      <c r="A121" s="385" t="s">
        <v>4114</v>
      </c>
      <c r="B121" s="470">
        <v>44748</v>
      </c>
      <c r="C121" s="471" t="s">
        <v>4132</v>
      </c>
      <c r="D121" s="460" t="s">
        <v>2942</v>
      </c>
      <c r="E121" s="461"/>
      <c r="F121" s="461" t="s">
        <v>4133</v>
      </c>
      <c r="G121" s="462" t="s">
        <v>2915</v>
      </c>
      <c r="H121" s="462" t="s">
        <v>3946</v>
      </c>
      <c r="I121" s="462" t="s">
        <v>2920</v>
      </c>
      <c r="J121" s="461"/>
    </row>
    <row r="122" spans="1:10" ht="85.5" customHeight="1" x14ac:dyDescent="0.35">
      <c r="B122" s="458">
        <v>44749</v>
      </c>
      <c r="C122" s="464" t="s">
        <v>4134</v>
      </c>
      <c r="D122" s="460" t="s">
        <v>3909</v>
      </c>
      <c r="E122" s="459"/>
      <c r="F122" s="461">
        <v>3</v>
      </c>
      <c r="G122" s="462" t="s">
        <v>2919</v>
      </c>
      <c r="H122" s="462" t="s">
        <v>3946</v>
      </c>
      <c r="I122" s="462" t="s">
        <v>2920</v>
      </c>
      <c r="J122" s="459"/>
    </row>
    <row r="123" spans="1:10" ht="67.5" customHeight="1" x14ac:dyDescent="0.35">
      <c r="B123" s="458">
        <v>44749</v>
      </c>
      <c r="C123" s="497" t="s">
        <v>4135</v>
      </c>
      <c r="D123" s="460" t="s">
        <v>2942</v>
      </c>
      <c r="E123" s="459"/>
      <c r="F123" s="461">
        <v>84</v>
      </c>
      <c r="G123" s="462" t="s">
        <v>2915</v>
      </c>
      <c r="H123" s="462" t="s">
        <v>3946</v>
      </c>
      <c r="I123" s="462" t="s">
        <v>2920</v>
      </c>
      <c r="J123" s="459"/>
    </row>
    <row r="124" spans="1:10" ht="71.25" customHeight="1" x14ac:dyDescent="0.35">
      <c r="B124" s="472">
        <v>44749</v>
      </c>
      <c r="C124" s="464" t="s">
        <v>4136</v>
      </c>
      <c r="D124" s="460" t="s">
        <v>2942</v>
      </c>
      <c r="E124" s="465"/>
      <c r="F124" s="461">
        <v>54</v>
      </c>
      <c r="G124" s="462" t="s">
        <v>3953</v>
      </c>
      <c r="H124" s="462" t="s">
        <v>3946</v>
      </c>
      <c r="I124" s="462" t="s">
        <v>2920</v>
      </c>
      <c r="J124" s="465" t="s">
        <v>3953</v>
      </c>
    </row>
    <row r="125" spans="1:10" ht="102" customHeight="1" x14ac:dyDescent="0.35">
      <c r="B125" s="458">
        <v>44749</v>
      </c>
      <c r="C125" s="464" t="s">
        <v>4137</v>
      </c>
      <c r="D125" s="460" t="s">
        <v>2942</v>
      </c>
      <c r="E125" s="465"/>
      <c r="F125" s="461">
        <v>65</v>
      </c>
      <c r="G125" s="462" t="s">
        <v>3953</v>
      </c>
      <c r="H125" s="462" t="s">
        <v>3946</v>
      </c>
      <c r="I125" s="462" t="s">
        <v>2920</v>
      </c>
      <c r="J125" s="465" t="s">
        <v>3953</v>
      </c>
    </row>
    <row r="126" spans="1:10" ht="47.25" customHeight="1" x14ac:dyDescent="0.35">
      <c r="B126" s="458">
        <v>44750</v>
      </c>
      <c r="C126" s="464" t="s">
        <v>4138</v>
      </c>
      <c r="D126" s="460" t="s">
        <v>2942</v>
      </c>
      <c r="E126" s="465"/>
      <c r="F126" s="461">
        <v>68</v>
      </c>
      <c r="G126" s="462" t="s">
        <v>3953</v>
      </c>
      <c r="H126" s="462" t="s">
        <v>3946</v>
      </c>
      <c r="I126" s="462" t="s">
        <v>2920</v>
      </c>
      <c r="J126" s="465" t="s">
        <v>3953</v>
      </c>
    </row>
    <row r="127" spans="1:10" ht="226.5" customHeight="1" x14ac:dyDescent="0.35">
      <c r="B127" s="458">
        <v>44780</v>
      </c>
      <c r="C127" s="464" t="s">
        <v>4139</v>
      </c>
      <c r="D127" s="460" t="s">
        <v>2942</v>
      </c>
      <c r="E127" s="459"/>
      <c r="F127" s="461" t="s">
        <v>4140</v>
      </c>
      <c r="G127" s="462" t="s">
        <v>4065</v>
      </c>
      <c r="H127" s="462" t="s">
        <v>3946</v>
      </c>
      <c r="I127" s="462" t="s">
        <v>2920</v>
      </c>
      <c r="J127" s="459"/>
    </row>
    <row r="128" spans="1:10" ht="102" customHeight="1" x14ac:dyDescent="0.35">
      <c r="B128" s="458">
        <v>44780</v>
      </c>
      <c r="C128" s="464" t="s">
        <v>4141</v>
      </c>
      <c r="D128" s="460" t="s">
        <v>2942</v>
      </c>
      <c r="E128" s="459"/>
      <c r="F128" s="461" t="s">
        <v>4140</v>
      </c>
      <c r="G128" s="462" t="s">
        <v>4065</v>
      </c>
      <c r="H128" s="462" t="s">
        <v>3946</v>
      </c>
      <c r="I128" s="462" t="s">
        <v>2920</v>
      </c>
      <c r="J128" s="459"/>
    </row>
    <row r="129" spans="1:13" ht="72.75" customHeight="1" x14ac:dyDescent="0.35">
      <c r="B129" s="458">
        <v>44780</v>
      </c>
      <c r="C129" s="463" t="s">
        <v>4142</v>
      </c>
      <c r="D129" s="460" t="s">
        <v>2942</v>
      </c>
      <c r="E129" s="459"/>
      <c r="F129" s="461">
        <v>8</v>
      </c>
      <c r="G129" s="462" t="s">
        <v>2915</v>
      </c>
      <c r="H129" s="462" t="s">
        <v>3946</v>
      </c>
      <c r="I129" s="462" t="s">
        <v>2920</v>
      </c>
      <c r="J129" s="459"/>
      <c r="L129" s="347" t="s">
        <v>4143</v>
      </c>
    </row>
    <row r="130" spans="1:13" ht="162" customHeight="1" x14ac:dyDescent="0.35">
      <c r="B130" s="458" t="s">
        <v>4144</v>
      </c>
      <c r="C130" s="464" t="s">
        <v>4145</v>
      </c>
      <c r="D130" s="460" t="s">
        <v>2942</v>
      </c>
      <c r="E130" s="459"/>
      <c r="F130" s="461" t="s">
        <v>2918</v>
      </c>
      <c r="G130" s="462" t="s">
        <v>4065</v>
      </c>
      <c r="H130" s="462" t="s">
        <v>3946</v>
      </c>
      <c r="I130" s="462" t="s">
        <v>2920</v>
      </c>
      <c r="J130" s="459"/>
    </row>
    <row r="131" spans="1:13" ht="60.75" customHeight="1" x14ac:dyDescent="0.35">
      <c r="B131" s="458">
        <v>44756</v>
      </c>
      <c r="C131" s="620" t="s">
        <v>4146</v>
      </c>
      <c r="D131" s="460" t="s">
        <v>2942</v>
      </c>
      <c r="E131" s="460" t="s">
        <v>23</v>
      </c>
      <c r="F131" s="461">
        <v>87</v>
      </c>
      <c r="G131" s="462" t="s">
        <v>2920</v>
      </c>
      <c r="H131" s="462" t="s">
        <v>3946</v>
      </c>
      <c r="I131" s="462" t="s">
        <v>2920</v>
      </c>
      <c r="J131" s="459" t="s">
        <v>3920</v>
      </c>
    </row>
    <row r="132" spans="1:13" ht="60.75" customHeight="1" x14ac:dyDescent="0.35">
      <c r="A132" s="479" t="s">
        <v>4147</v>
      </c>
      <c r="B132" s="458">
        <v>44756</v>
      </c>
      <c r="C132" s="463" t="s">
        <v>4148</v>
      </c>
      <c r="D132" s="460" t="s">
        <v>2974</v>
      </c>
      <c r="E132" s="460" t="s">
        <v>2922</v>
      </c>
      <c r="F132" s="461"/>
      <c r="G132" s="462" t="s">
        <v>2919</v>
      </c>
      <c r="H132" s="462" t="s">
        <v>3946</v>
      </c>
      <c r="I132" s="462" t="s">
        <v>2920</v>
      </c>
      <c r="J132" s="459"/>
    </row>
    <row r="133" spans="1:13" ht="60.75" customHeight="1" x14ac:dyDescent="0.35">
      <c r="B133" s="458">
        <v>44757</v>
      </c>
      <c r="C133" s="464" t="s">
        <v>4149</v>
      </c>
      <c r="D133" s="485" t="s">
        <v>2942</v>
      </c>
      <c r="E133" s="460" t="s">
        <v>23</v>
      </c>
      <c r="F133" s="468" t="s">
        <v>4150</v>
      </c>
      <c r="G133" s="462" t="s">
        <v>2915</v>
      </c>
      <c r="H133" s="462" t="s">
        <v>3946</v>
      </c>
      <c r="I133" s="462" t="s">
        <v>2920</v>
      </c>
      <c r="J133" s="459"/>
    </row>
    <row r="134" spans="1:13" ht="63" customHeight="1" x14ac:dyDescent="0.35">
      <c r="B134" s="458">
        <v>44757</v>
      </c>
      <c r="C134" s="464" t="s">
        <v>4151</v>
      </c>
      <c r="D134" s="485" t="s">
        <v>2942</v>
      </c>
      <c r="E134" s="460" t="s">
        <v>23</v>
      </c>
      <c r="F134" s="461" t="s">
        <v>4152</v>
      </c>
      <c r="G134" s="462" t="s">
        <v>2915</v>
      </c>
      <c r="H134" s="462" t="s">
        <v>3946</v>
      </c>
      <c r="I134" s="462" t="s">
        <v>2920</v>
      </c>
      <c r="J134" s="459"/>
    </row>
    <row r="135" spans="1:13" ht="90.75" customHeight="1" x14ac:dyDescent="0.35">
      <c r="B135" s="458">
        <v>44757</v>
      </c>
      <c r="C135" s="464" t="s">
        <v>4153</v>
      </c>
      <c r="D135" s="485" t="s">
        <v>2942</v>
      </c>
      <c r="E135" s="460"/>
      <c r="F135" s="461" t="s">
        <v>2918</v>
      </c>
      <c r="G135" s="461" t="s">
        <v>4065</v>
      </c>
      <c r="H135" s="462" t="s">
        <v>3946</v>
      </c>
      <c r="I135" s="462" t="s">
        <v>2920</v>
      </c>
      <c r="J135" s="459"/>
    </row>
    <row r="136" spans="1:13" x14ac:dyDescent="0.35">
      <c r="B136" s="473"/>
      <c r="C136" s="474"/>
      <c r="D136" s="475"/>
      <c r="E136" s="476"/>
      <c r="F136" s="477"/>
      <c r="G136" s="477"/>
      <c r="H136" s="477"/>
      <c r="I136" s="477"/>
      <c r="J136" s="475"/>
      <c r="K136" s="478"/>
      <c r="L136" s="478"/>
      <c r="M136" s="347" t="s">
        <v>3920</v>
      </c>
    </row>
    <row r="137" spans="1:13" ht="130.5" customHeight="1" x14ac:dyDescent="0.35">
      <c r="B137" s="469">
        <v>44762</v>
      </c>
      <c r="C137" s="464" t="s">
        <v>4154</v>
      </c>
      <c r="D137" s="485" t="s">
        <v>2942</v>
      </c>
      <c r="E137" s="460" t="s">
        <v>2918</v>
      </c>
      <c r="F137" s="461" t="s">
        <v>2918</v>
      </c>
      <c r="G137" s="461" t="s">
        <v>4065</v>
      </c>
      <c r="H137" s="462" t="s">
        <v>3946</v>
      </c>
      <c r="I137" s="462"/>
      <c r="J137" s="459" t="s">
        <v>4065</v>
      </c>
    </row>
    <row r="138" spans="1:13" ht="90.75" customHeight="1" x14ac:dyDescent="0.35">
      <c r="B138" s="469">
        <v>44762</v>
      </c>
      <c r="C138" s="464" t="s">
        <v>4155</v>
      </c>
      <c r="D138" s="483" t="s">
        <v>2962</v>
      </c>
      <c r="E138" s="460" t="s">
        <v>2918</v>
      </c>
      <c r="F138" s="461" t="s">
        <v>2918</v>
      </c>
      <c r="G138" s="461" t="s">
        <v>4065</v>
      </c>
      <c r="H138" s="462" t="s">
        <v>3946</v>
      </c>
      <c r="I138" s="462"/>
      <c r="J138" s="459" t="s">
        <v>4065</v>
      </c>
    </row>
    <row r="139" spans="1:13" ht="146.25" customHeight="1" x14ac:dyDescent="0.35">
      <c r="B139" s="469">
        <v>44762</v>
      </c>
      <c r="C139" s="464" t="s">
        <v>4156</v>
      </c>
      <c r="D139" s="483" t="s">
        <v>2962</v>
      </c>
      <c r="E139" s="460" t="s">
        <v>2918</v>
      </c>
      <c r="F139" s="461" t="s">
        <v>2918</v>
      </c>
      <c r="G139" s="461" t="s">
        <v>4065</v>
      </c>
      <c r="H139" s="462" t="s">
        <v>3946</v>
      </c>
      <c r="I139" s="462"/>
      <c r="J139" s="459" t="s">
        <v>4065</v>
      </c>
    </row>
    <row r="140" spans="1:13" ht="120" customHeight="1" x14ac:dyDescent="0.35">
      <c r="B140" s="552">
        <v>44764</v>
      </c>
      <c r="C140" s="501" t="s">
        <v>4157</v>
      </c>
      <c r="D140" s="612" t="s">
        <v>2962</v>
      </c>
      <c r="E140" s="363" t="s">
        <v>23</v>
      </c>
      <c r="F140" s="427" t="s">
        <v>4158</v>
      </c>
      <c r="G140" s="426" t="s">
        <v>2920</v>
      </c>
      <c r="H140" s="426" t="s">
        <v>2933</v>
      </c>
      <c r="I140" s="426" t="s">
        <v>3971</v>
      </c>
      <c r="J140" s="425"/>
    </row>
    <row r="141" spans="1:13" ht="108.75" customHeight="1" x14ac:dyDescent="0.35">
      <c r="B141" s="552">
        <v>44764</v>
      </c>
      <c r="C141" s="501" t="s">
        <v>4159</v>
      </c>
      <c r="D141" s="355" t="s">
        <v>2942</v>
      </c>
      <c r="E141" s="363" t="s">
        <v>23</v>
      </c>
      <c r="F141" s="363" t="s">
        <v>4160</v>
      </c>
      <c r="G141" s="426" t="s">
        <v>2920</v>
      </c>
      <c r="H141" s="426" t="s">
        <v>2933</v>
      </c>
      <c r="I141" s="426" t="s">
        <v>3971</v>
      </c>
      <c r="J141" s="425"/>
    </row>
    <row r="142" spans="1:13" ht="80.25" customHeight="1" x14ac:dyDescent="0.35">
      <c r="B142" s="552">
        <v>44764</v>
      </c>
      <c r="C142" s="501" t="s">
        <v>4161</v>
      </c>
      <c r="D142" s="363" t="s">
        <v>2976</v>
      </c>
      <c r="E142" s="363" t="s">
        <v>23</v>
      </c>
      <c r="F142" s="427" t="s">
        <v>4162</v>
      </c>
      <c r="G142" s="426" t="s">
        <v>2920</v>
      </c>
      <c r="H142" s="426" t="s">
        <v>2933</v>
      </c>
      <c r="I142" s="426" t="s">
        <v>3971</v>
      </c>
      <c r="J142" s="425"/>
    </row>
    <row r="143" spans="1:13" ht="42.5" x14ac:dyDescent="0.35">
      <c r="B143" s="458">
        <v>44768</v>
      </c>
      <c r="C143" s="463" t="s">
        <v>4163</v>
      </c>
      <c r="D143" s="459" t="s">
        <v>2944</v>
      </c>
      <c r="E143" s="460" t="s">
        <v>23</v>
      </c>
      <c r="F143" s="461" t="s">
        <v>4164</v>
      </c>
      <c r="G143" s="462" t="s">
        <v>2919</v>
      </c>
      <c r="H143" s="462" t="s">
        <v>3946</v>
      </c>
      <c r="I143" s="462" t="s">
        <v>2920</v>
      </c>
      <c r="J143" s="461" t="s">
        <v>3923</v>
      </c>
    </row>
    <row r="144" spans="1:13" ht="79.5" customHeight="1" x14ac:dyDescent="0.35">
      <c r="B144" s="458">
        <v>44768</v>
      </c>
      <c r="C144" s="463" t="s">
        <v>4165</v>
      </c>
      <c r="D144" s="459" t="s">
        <v>2944</v>
      </c>
      <c r="E144" s="460" t="s">
        <v>23</v>
      </c>
      <c r="F144" s="461">
        <v>14</v>
      </c>
      <c r="G144" s="462" t="s">
        <v>2919</v>
      </c>
      <c r="H144" s="462" t="s">
        <v>3946</v>
      </c>
      <c r="I144" s="462" t="s">
        <v>2920</v>
      </c>
      <c r="J144" s="461" t="s">
        <v>3923</v>
      </c>
    </row>
    <row r="145" spans="2:10" ht="48" customHeight="1" x14ac:dyDescent="0.35">
      <c r="B145" s="458">
        <v>44768</v>
      </c>
      <c r="C145" s="463" t="s">
        <v>4166</v>
      </c>
      <c r="D145" s="459" t="s">
        <v>2942</v>
      </c>
      <c r="E145" s="460" t="s">
        <v>2918</v>
      </c>
      <c r="F145" s="461"/>
      <c r="G145" s="462" t="s">
        <v>2920</v>
      </c>
      <c r="H145" s="462" t="s">
        <v>4167</v>
      </c>
      <c r="I145" s="462" t="s">
        <v>2915</v>
      </c>
      <c r="J145" s="461" t="s">
        <v>4168</v>
      </c>
    </row>
    <row r="146" spans="2:10" ht="36" customHeight="1" x14ac:dyDescent="0.35">
      <c r="B146" s="458">
        <v>44769</v>
      </c>
      <c r="C146" s="464" t="s">
        <v>4169</v>
      </c>
      <c r="D146" s="459" t="s">
        <v>2942</v>
      </c>
      <c r="E146" s="460" t="s">
        <v>23</v>
      </c>
      <c r="F146" s="461">
        <v>484</v>
      </c>
      <c r="G146" s="462" t="s">
        <v>2920</v>
      </c>
      <c r="H146" s="462" t="s">
        <v>2925</v>
      </c>
      <c r="I146" s="462" t="s">
        <v>3971</v>
      </c>
      <c r="J146" s="459"/>
    </row>
    <row r="147" spans="2:10" ht="54" customHeight="1" x14ac:dyDescent="0.35">
      <c r="B147" s="469">
        <v>44770</v>
      </c>
      <c r="C147" s="464" t="s">
        <v>4170</v>
      </c>
      <c r="D147" s="459" t="s">
        <v>2944</v>
      </c>
      <c r="E147" s="460" t="s">
        <v>23</v>
      </c>
      <c r="F147" s="461">
        <v>24</v>
      </c>
      <c r="G147" s="462" t="s">
        <v>2919</v>
      </c>
      <c r="H147" s="462" t="s">
        <v>2921</v>
      </c>
      <c r="I147" s="462" t="s">
        <v>2920</v>
      </c>
      <c r="J147" s="461" t="s">
        <v>3923</v>
      </c>
    </row>
    <row r="148" spans="2:10" ht="56.25" customHeight="1" x14ac:dyDescent="0.35">
      <c r="B148" s="469">
        <v>44770</v>
      </c>
      <c r="C148" s="464" t="s">
        <v>4171</v>
      </c>
      <c r="D148" s="459" t="s">
        <v>2944</v>
      </c>
      <c r="E148" s="460" t="s">
        <v>23</v>
      </c>
      <c r="F148" s="461">
        <v>26</v>
      </c>
      <c r="G148" s="462" t="s">
        <v>2919</v>
      </c>
      <c r="H148" s="462" t="s">
        <v>2921</v>
      </c>
      <c r="I148" s="462" t="s">
        <v>2920</v>
      </c>
      <c r="J148" s="461" t="s">
        <v>3923</v>
      </c>
    </row>
    <row r="149" spans="2:10" ht="59.25" customHeight="1" x14ac:dyDescent="0.35">
      <c r="B149" s="469">
        <v>44770</v>
      </c>
      <c r="C149" s="464" t="s">
        <v>4172</v>
      </c>
      <c r="D149" s="459" t="s">
        <v>2944</v>
      </c>
      <c r="E149" s="460" t="s">
        <v>23</v>
      </c>
      <c r="F149" s="461">
        <v>27</v>
      </c>
      <c r="G149" s="462" t="s">
        <v>2919</v>
      </c>
      <c r="H149" s="462" t="s">
        <v>2921</v>
      </c>
      <c r="I149" s="462" t="s">
        <v>2920</v>
      </c>
      <c r="J149" s="461" t="s">
        <v>3923</v>
      </c>
    </row>
    <row r="150" spans="2:10" ht="201" customHeight="1" x14ac:dyDescent="0.35">
      <c r="B150" s="469">
        <v>44770</v>
      </c>
      <c r="C150" s="464" t="s">
        <v>4173</v>
      </c>
      <c r="D150" s="459" t="s">
        <v>2938</v>
      </c>
      <c r="E150" s="460" t="s">
        <v>23</v>
      </c>
      <c r="F150" s="461" t="s">
        <v>4174</v>
      </c>
      <c r="G150" s="462" t="s">
        <v>2915</v>
      </c>
      <c r="H150" s="462" t="s">
        <v>2921</v>
      </c>
      <c r="I150" s="462"/>
      <c r="J150" s="459" t="s">
        <v>3920</v>
      </c>
    </row>
    <row r="151" spans="2:10" ht="38.25" customHeight="1" x14ac:dyDescent="0.35">
      <c r="B151" s="458">
        <v>44771</v>
      </c>
      <c r="C151" s="463" t="s">
        <v>4175</v>
      </c>
      <c r="D151" s="459" t="s">
        <v>2960</v>
      </c>
      <c r="E151" s="460" t="s">
        <v>2922</v>
      </c>
      <c r="F151" s="461"/>
      <c r="G151" s="462" t="s">
        <v>2920</v>
      </c>
      <c r="H151" s="462" t="s">
        <v>2921</v>
      </c>
      <c r="I151" s="462"/>
      <c r="J151" s="459" t="s">
        <v>4168</v>
      </c>
    </row>
    <row r="152" spans="2:10" ht="69.75" customHeight="1" x14ac:dyDescent="0.35">
      <c r="B152" s="458">
        <v>44776</v>
      </c>
      <c r="C152" s="464" t="s">
        <v>4176</v>
      </c>
      <c r="D152" s="459" t="s">
        <v>2966</v>
      </c>
      <c r="E152" s="460" t="s">
        <v>2918</v>
      </c>
      <c r="F152" s="461" t="s">
        <v>2918</v>
      </c>
      <c r="G152" s="462" t="s">
        <v>4065</v>
      </c>
      <c r="H152" s="462" t="s">
        <v>2921</v>
      </c>
      <c r="I152" s="462" t="s">
        <v>2928</v>
      </c>
      <c r="J152" s="459" t="s">
        <v>4065</v>
      </c>
    </row>
    <row r="153" spans="2:10" ht="68.25" customHeight="1" x14ac:dyDescent="0.35">
      <c r="B153" s="458">
        <v>44778</v>
      </c>
      <c r="C153" s="464" t="s">
        <v>4177</v>
      </c>
      <c r="D153" s="461" t="s">
        <v>2942</v>
      </c>
      <c r="E153" s="460" t="s">
        <v>23</v>
      </c>
      <c r="F153" s="461">
        <v>485</v>
      </c>
      <c r="G153" s="462" t="s">
        <v>2920</v>
      </c>
      <c r="H153" s="462" t="s">
        <v>4167</v>
      </c>
      <c r="I153" s="462"/>
      <c r="J153" s="461"/>
    </row>
    <row r="154" spans="2:10" ht="42.5" x14ac:dyDescent="0.35">
      <c r="B154" s="458">
        <v>44781</v>
      </c>
      <c r="C154" s="463" t="s">
        <v>4178</v>
      </c>
      <c r="D154" s="459" t="s">
        <v>2944</v>
      </c>
      <c r="E154" s="460" t="s">
        <v>23</v>
      </c>
      <c r="F154" s="461" t="s">
        <v>4179</v>
      </c>
      <c r="G154" s="462" t="s">
        <v>2919</v>
      </c>
      <c r="H154" s="462" t="s">
        <v>2921</v>
      </c>
      <c r="I154" s="462" t="s">
        <v>2928</v>
      </c>
      <c r="J154" s="459" t="s">
        <v>3953</v>
      </c>
    </row>
    <row r="155" spans="2:10" ht="56.5" x14ac:dyDescent="0.35">
      <c r="B155" s="458">
        <v>44812</v>
      </c>
      <c r="C155" s="463" t="s">
        <v>4180</v>
      </c>
      <c r="D155" s="459" t="s">
        <v>2938</v>
      </c>
      <c r="E155" s="460" t="s">
        <v>23</v>
      </c>
      <c r="F155" s="461" t="s">
        <v>4181</v>
      </c>
      <c r="G155" s="462" t="s">
        <v>3953</v>
      </c>
      <c r="H155" s="462" t="s">
        <v>2921</v>
      </c>
      <c r="I155" s="462" t="s">
        <v>2928</v>
      </c>
      <c r="J155" s="459" t="s">
        <v>3953</v>
      </c>
    </row>
    <row r="156" spans="2:10" ht="140.25" customHeight="1" x14ac:dyDescent="0.35">
      <c r="B156" s="458">
        <v>44842</v>
      </c>
      <c r="C156" s="497" t="s">
        <v>4182</v>
      </c>
      <c r="D156" s="461" t="s">
        <v>2944</v>
      </c>
      <c r="E156" s="460" t="s">
        <v>23</v>
      </c>
      <c r="F156" s="461" t="s">
        <v>4183</v>
      </c>
      <c r="G156" s="462" t="s">
        <v>3953</v>
      </c>
      <c r="H156" s="462" t="s">
        <v>2921</v>
      </c>
      <c r="I156" s="462" t="s">
        <v>2920</v>
      </c>
      <c r="J156" s="461" t="s">
        <v>3953</v>
      </c>
    </row>
    <row r="157" spans="2:10" ht="248.25" customHeight="1" x14ac:dyDescent="0.35">
      <c r="B157" s="458">
        <v>44873</v>
      </c>
      <c r="C157" s="463" t="s">
        <v>4184</v>
      </c>
      <c r="D157" s="487" t="s">
        <v>2978</v>
      </c>
      <c r="E157" s="460" t="s">
        <v>23</v>
      </c>
      <c r="F157" s="461" t="s">
        <v>4185</v>
      </c>
      <c r="G157" s="462" t="s">
        <v>2915</v>
      </c>
      <c r="H157" s="462" t="s">
        <v>2921</v>
      </c>
      <c r="I157" s="462" t="s">
        <v>2920</v>
      </c>
      <c r="J157" s="461" t="s">
        <v>4168</v>
      </c>
    </row>
    <row r="158" spans="2:10" ht="93" customHeight="1" x14ac:dyDescent="0.35">
      <c r="B158" s="458">
        <v>44873</v>
      </c>
      <c r="C158" s="464" t="s">
        <v>4186</v>
      </c>
      <c r="D158" s="461" t="s">
        <v>2978</v>
      </c>
      <c r="E158" s="460" t="s">
        <v>23</v>
      </c>
      <c r="F158" s="461" t="s">
        <v>4187</v>
      </c>
      <c r="G158" s="462" t="s">
        <v>2915</v>
      </c>
      <c r="H158" s="488" t="s">
        <v>2921</v>
      </c>
      <c r="I158" s="460" t="s">
        <v>2920</v>
      </c>
      <c r="J158" s="489" t="s">
        <v>4168</v>
      </c>
    </row>
    <row r="159" spans="2:10" ht="153" customHeight="1" x14ac:dyDescent="0.35">
      <c r="B159" s="490" t="s">
        <v>4188</v>
      </c>
      <c r="C159" s="464" t="s">
        <v>4189</v>
      </c>
      <c r="D159" s="459" t="s">
        <v>2942</v>
      </c>
      <c r="E159" s="460" t="s">
        <v>2922</v>
      </c>
      <c r="F159" s="461">
        <v>117</v>
      </c>
      <c r="G159" s="462" t="s">
        <v>3971</v>
      </c>
      <c r="H159" s="462" t="s">
        <v>2921</v>
      </c>
      <c r="I159" s="462" t="s">
        <v>2920</v>
      </c>
      <c r="J159" s="461" t="s">
        <v>3971</v>
      </c>
    </row>
    <row r="160" spans="2:10" ht="97.5" customHeight="1" x14ac:dyDescent="0.35">
      <c r="B160" s="469" t="s">
        <v>4190</v>
      </c>
      <c r="C160" s="464" t="s">
        <v>4191</v>
      </c>
      <c r="D160" s="461" t="s">
        <v>2942</v>
      </c>
      <c r="E160" s="460" t="s">
        <v>23</v>
      </c>
      <c r="F160" s="461" t="s">
        <v>4192</v>
      </c>
      <c r="G160" s="462" t="s">
        <v>2915</v>
      </c>
      <c r="H160" s="462" t="s">
        <v>2921</v>
      </c>
      <c r="I160" s="462" t="s">
        <v>2920</v>
      </c>
      <c r="J160" s="461" t="s">
        <v>4168</v>
      </c>
    </row>
    <row r="161" spans="2:10" ht="409.5" x14ac:dyDescent="0.35">
      <c r="B161" s="424" t="s">
        <v>4190</v>
      </c>
      <c r="C161" s="611" t="s">
        <v>4371</v>
      </c>
      <c r="D161" s="515" t="s">
        <v>2942</v>
      </c>
      <c r="E161" s="363" t="s">
        <v>23</v>
      </c>
      <c r="F161" s="427">
        <v>154</v>
      </c>
      <c r="G161" s="426" t="s">
        <v>2915</v>
      </c>
      <c r="H161" s="426" t="s">
        <v>2929</v>
      </c>
      <c r="I161" s="426"/>
      <c r="J161" s="425" t="s">
        <v>2923</v>
      </c>
    </row>
    <row r="162" spans="2:10" ht="233.25" customHeight="1" x14ac:dyDescent="0.35">
      <c r="B162" s="458" t="s">
        <v>4193</v>
      </c>
      <c r="C162" s="621" t="s">
        <v>4194</v>
      </c>
      <c r="D162" s="459" t="s">
        <v>2942</v>
      </c>
      <c r="E162" s="460" t="s">
        <v>23</v>
      </c>
      <c r="F162" s="461" t="s">
        <v>4195</v>
      </c>
      <c r="G162" s="462" t="s">
        <v>3971</v>
      </c>
      <c r="H162" s="462" t="s">
        <v>2921</v>
      </c>
      <c r="I162" s="462"/>
      <c r="J162" s="461" t="s">
        <v>3971</v>
      </c>
    </row>
    <row r="163" spans="2:10" ht="102" customHeight="1" x14ac:dyDescent="0.35">
      <c r="B163" s="458" t="s">
        <v>4193</v>
      </c>
      <c r="C163" s="497" t="s">
        <v>4196</v>
      </c>
      <c r="D163" s="460" t="s">
        <v>2942</v>
      </c>
      <c r="E163" s="460" t="s">
        <v>23</v>
      </c>
      <c r="F163" s="461">
        <v>124</v>
      </c>
      <c r="G163" s="462" t="s">
        <v>3971</v>
      </c>
      <c r="H163" s="462" t="s">
        <v>2925</v>
      </c>
      <c r="I163" s="462" t="s">
        <v>2920</v>
      </c>
      <c r="J163" s="461" t="s">
        <v>3971</v>
      </c>
    </row>
    <row r="164" spans="2:10" ht="72.75" customHeight="1" x14ac:dyDescent="0.35">
      <c r="B164" s="458" t="s">
        <v>4193</v>
      </c>
      <c r="C164" s="471" t="s">
        <v>4197</v>
      </c>
      <c r="D164" s="460" t="s">
        <v>2942</v>
      </c>
      <c r="E164" s="460" t="s">
        <v>23</v>
      </c>
      <c r="F164" s="460" t="s">
        <v>4198</v>
      </c>
      <c r="G164" s="462" t="s">
        <v>3971</v>
      </c>
      <c r="H164" s="462" t="s">
        <v>2921</v>
      </c>
      <c r="I164" s="462" t="s">
        <v>2920</v>
      </c>
      <c r="J164" s="461" t="s">
        <v>3971</v>
      </c>
    </row>
    <row r="165" spans="2:10" ht="84" customHeight="1" x14ac:dyDescent="0.35">
      <c r="B165" s="458" t="s">
        <v>4199</v>
      </c>
      <c r="C165" s="471" t="s">
        <v>4200</v>
      </c>
      <c r="D165" s="460" t="s">
        <v>2942</v>
      </c>
      <c r="E165" s="460" t="s">
        <v>23</v>
      </c>
      <c r="F165" s="461" t="s">
        <v>4201</v>
      </c>
      <c r="G165" s="462" t="s">
        <v>2915</v>
      </c>
      <c r="H165" s="462" t="s">
        <v>2921</v>
      </c>
      <c r="I165" s="462" t="s">
        <v>2920</v>
      </c>
      <c r="J165" s="461" t="s">
        <v>4168</v>
      </c>
    </row>
    <row r="166" spans="2:10" ht="138.75" customHeight="1" x14ac:dyDescent="0.35">
      <c r="B166" s="469" t="s">
        <v>4199</v>
      </c>
      <c r="C166" s="464" t="s">
        <v>4202</v>
      </c>
      <c r="D166" s="460" t="s">
        <v>2940</v>
      </c>
      <c r="E166" s="460" t="s">
        <v>23</v>
      </c>
      <c r="F166" s="461">
        <v>5</v>
      </c>
      <c r="G166" s="462" t="s">
        <v>2920</v>
      </c>
      <c r="H166" s="462" t="s">
        <v>2925</v>
      </c>
      <c r="I166" s="462" t="s">
        <v>3971</v>
      </c>
      <c r="J166" s="459" t="s">
        <v>2915</v>
      </c>
    </row>
    <row r="167" spans="2:10" ht="96" customHeight="1" x14ac:dyDescent="0.35">
      <c r="B167" s="458" t="s">
        <v>4199</v>
      </c>
      <c r="C167" s="464" t="s">
        <v>4203</v>
      </c>
      <c r="D167" s="460" t="s">
        <v>2942</v>
      </c>
      <c r="E167" s="460" t="s">
        <v>23</v>
      </c>
      <c r="F167" s="461">
        <v>142</v>
      </c>
      <c r="G167" s="462" t="s">
        <v>3971</v>
      </c>
      <c r="H167" s="462" t="s">
        <v>2921</v>
      </c>
      <c r="I167" s="462" t="s">
        <v>2920</v>
      </c>
      <c r="J167" s="461" t="s">
        <v>3971</v>
      </c>
    </row>
    <row r="168" spans="2:10" ht="108.75" customHeight="1" x14ac:dyDescent="0.35">
      <c r="B168" s="458">
        <v>44792</v>
      </c>
      <c r="C168" s="464" t="s">
        <v>4204</v>
      </c>
      <c r="D168" s="460" t="s">
        <v>2950</v>
      </c>
      <c r="E168" s="460" t="s">
        <v>23</v>
      </c>
      <c r="F168" s="461">
        <v>1</v>
      </c>
      <c r="G168" s="462" t="s">
        <v>2920</v>
      </c>
      <c r="H168" s="462" t="s">
        <v>2925</v>
      </c>
      <c r="I168" s="462" t="s">
        <v>2915</v>
      </c>
      <c r="J168" s="461" t="s">
        <v>3920</v>
      </c>
    </row>
    <row r="169" spans="2:10" ht="181.5" customHeight="1" x14ac:dyDescent="0.35">
      <c r="B169" s="458" t="s">
        <v>4199</v>
      </c>
      <c r="C169" s="497" t="s">
        <v>4205</v>
      </c>
      <c r="D169" s="460" t="s">
        <v>2942</v>
      </c>
      <c r="E169" s="460" t="s">
        <v>23</v>
      </c>
      <c r="F169" s="461">
        <v>141</v>
      </c>
      <c r="G169" s="462" t="s">
        <v>3971</v>
      </c>
      <c r="H169" s="462" t="s">
        <v>2921</v>
      </c>
      <c r="I169" s="462" t="s">
        <v>2920</v>
      </c>
      <c r="J169" s="461" t="s">
        <v>3971</v>
      </c>
    </row>
    <row r="170" spans="2:10" ht="113.25" customHeight="1" x14ac:dyDescent="0.35">
      <c r="B170" s="458" t="s">
        <v>4206</v>
      </c>
      <c r="C170" s="464" t="s">
        <v>4207</v>
      </c>
      <c r="D170" s="460" t="s">
        <v>2942</v>
      </c>
      <c r="E170" s="460" t="s">
        <v>23</v>
      </c>
      <c r="F170" s="461">
        <v>450</v>
      </c>
      <c r="G170" s="462" t="s">
        <v>3953</v>
      </c>
      <c r="H170" s="462" t="s">
        <v>2921</v>
      </c>
      <c r="I170" s="462" t="s">
        <v>2920</v>
      </c>
      <c r="J170" s="461" t="s">
        <v>3953</v>
      </c>
    </row>
    <row r="171" spans="2:10" ht="144" customHeight="1" x14ac:dyDescent="0.35">
      <c r="B171" s="469" t="s">
        <v>4206</v>
      </c>
      <c r="C171" s="464" t="s">
        <v>4208</v>
      </c>
      <c r="D171" s="460" t="s">
        <v>2942</v>
      </c>
      <c r="E171" s="460" t="s">
        <v>23</v>
      </c>
      <c r="F171" s="461">
        <v>199</v>
      </c>
      <c r="G171" s="462" t="s">
        <v>2931</v>
      </c>
      <c r="H171" s="462" t="s">
        <v>2921</v>
      </c>
      <c r="I171" s="462" t="s">
        <v>2920</v>
      </c>
      <c r="J171" s="459"/>
    </row>
    <row r="172" spans="2:10" ht="165.75" customHeight="1" x14ac:dyDescent="0.35">
      <c r="B172" s="458" t="s">
        <v>4209</v>
      </c>
      <c r="C172" s="464" t="s">
        <v>4210</v>
      </c>
      <c r="D172" s="460" t="s">
        <v>2942</v>
      </c>
      <c r="E172" s="460" t="s">
        <v>23</v>
      </c>
      <c r="F172" s="461">
        <v>453</v>
      </c>
      <c r="G172" s="462" t="s">
        <v>3953</v>
      </c>
      <c r="H172" s="462" t="s">
        <v>2921</v>
      </c>
      <c r="I172" s="462" t="s">
        <v>2920</v>
      </c>
      <c r="J172" s="459" t="s">
        <v>3953</v>
      </c>
    </row>
    <row r="173" spans="2:10" ht="112" x14ac:dyDescent="0.35">
      <c r="B173" s="500" t="s">
        <v>4209</v>
      </c>
      <c r="C173" s="501" t="s">
        <v>4372</v>
      </c>
      <c r="D173" s="363" t="s">
        <v>2942</v>
      </c>
      <c r="E173" s="363" t="s">
        <v>23</v>
      </c>
      <c r="F173" s="427" t="s">
        <v>4211</v>
      </c>
      <c r="G173" s="426" t="s">
        <v>2923</v>
      </c>
      <c r="H173" s="426" t="s">
        <v>2929</v>
      </c>
      <c r="I173" s="426"/>
      <c r="J173" s="425"/>
    </row>
    <row r="174" spans="2:10" ht="125.25" customHeight="1" x14ac:dyDescent="0.35">
      <c r="B174" s="458" t="s">
        <v>4212</v>
      </c>
      <c r="C174" s="464" t="s">
        <v>4213</v>
      </c>
      <c r="D174" s="460" t="s">
        <v>2956</v>
      </c>
      <c r="E174" s="460" t="s">
        <v>23</v>
      </c>
      <c r="F174" s="461" t="s">
        <v>4214</v>
      </c>
      <c r="G174" s="462" t="s">
        <v>2920</v>
      </c>
      <c r="H174" s="462" t="s">
        <v>2925</v>
      </c>
      <c r="I174" s="462" t="s">
        <v>2915</v>
      </c>
      <c r="J174" s="459" t="s">
        <v>2915</v>
      </c>
    </row>
    <row r="175" spans="2:10" ht="142.5" customHeight="1" x14ac:dyDescent="0.35">
      <c r="B175" s="470" t="s">
        <v>4215</v>
      </c>
      <c r="C175" s="464" t="s">
        <v>4216</v>
      </c>
      <c r="D175" s="460" t="s">
        <v>2942</v>
      </c>
      <c r="E175" s="460" t="s">
        <v>23</v>
      </c>
      <c r="F175" s="461">
        <v>461</v>
      </c>
      <c r="G175" s="462" t="s">
        <v>3953</v>
      </c>
      <c r="H175" s="462" t="s">
        <v>2921</v>
      </c>
      <c r="I175" s="462" t="s">
        <v>2920</v>
      </c>
      <c r="J175" s="461" t="s">
        <v>3953</v>
      </c>
    </row>
    <row r="176" spans="2:10" ht="70" x14ac:dyDescent="0.35">
      <c r="B176" s="458" t="s">
        <v>4215</v>
      </c>
      <c r="C176" s="464" t="s">
        <v>4217</v>
      </c>
      <c r="D176" s="460" t="s">
        <v>2942</v>
      </c>
      <c r="E176" s="460" t="s">
        <v>23</v>
      </c>
      <c r="F176" s="498" t="s">
        <v>4218</v>
      </c>
      <c r="G176" s="462" t="s">
        <v>3953</v>
      </c>
      <c r="H176" s="462" t="s">
        <v>2921</v>
      </c>
      <c r="I176" s="462" t="s">
        <v>2920</v>
      </c>
      <c r="J176" s="461" t="s">
        <v>3953</v>
      </c>
    </row>
    <row r="177" spans="1:10" ht="144" customHeight="1" x14ac:dyDescent="0.35">
      <c r="B177" s="500" t="s">
        <v>4212</v>
      </c>
      <c r="C177" s="622" t="s">
        <v>4373</v>
      </c>
      <c r="D177" s="363" t="s">
        <v>2942</v>
      </c>
      <c r="E177" s="363" t="s">
        <v>23</v>
      </c>
      <c r="F177" s="427">
        <v>152</v>
      </c>
      <c r="G177" s="426" t="s">
        <v>2915</v>
      </c>
      <c r="H177" s="426" t="s">
        <v>2929</v>
      </c>
      <c r="I177" s="426" t="s">
        <v>2920</v>
      </c>
      <c r="J177" s="425"/>
    </row>
    <row r="178" spans="1:10" ht="154.5" customHeight="1" x14ac:dyDescent="0.35">
      <c r="B178" s="458" t="s">
        <v>4215</v>
      </c>
      <c r="C178" s="464" t="s">
        <v>4219</v>
      </c>
      <c r="D178" s="460" t="s">
        <v>2942</v>
      </c>
      <c r="E178" s="460" t="s">
        <v>23</v>
      </c>
      <c r="F178" s="518" t="s">
        <v>4220</v>
      </c>
      <c r="G178" s="462" t="s">
        <v>3953</v>
      </c>
      <c r="H178" s="462" t="s">
        <v>2925</v>
      </c>
      <c r="I178" s="462" t="s">
        <v>2920</v>
      </c>
      <c r="J178" s="461" t="s">
        <v>3953</v>
      </c>
    </row>
    <row r="179" spans="1:10" ht="96.75" customHeight="1" x14ac:dyDescent="0.35">
      <c r="B179" s="458">
        <v>44799</v>
      </c>
      <c r="C179" s="464" t="s">
        <v>4221</v>
      </c>
      <c r="D179" s="460" t="s">
        <v>2950</v>
      </c>
      <c r="E179" s="460" t="s">
        <v>23</v>
      </c>
      <c r="F179" s="460" t="s">
        <v>4222</v>
      </c>
      <c r="G179" s="462" t="s">
        <v>2920</v>
      </c>
      <c r="H179" s="462" t="s">
        <v>2925</v>
      </c>
      <c r="I179" s="462" t="s">
        <v>2915</v>
      </c>
      <c r="J179" s="459" t="s">
        <v>2915</v>
      </c>
    </row>
    <row r="180" spans="1:10" ht="144" customHeight="1" x14ac:dyDescent="0.35">
      <c r="B180" s="458">
        <v>44799</v>
      </c>
      <c r="C180" s="464" t="s">
        <v>4223</v>
      </c>
      <c r="D180" s="460" t="s">
        <v>2942</v>
      </c>
      <c r="E180" s="460" t="s">
        <v>23</v>
      </c>
      <c r="F180" s="460" t="s">
        <v>4224</v>
      </c>
      <c r="G180" s="462" t="s">
        <v>3922</v>
      </c>
      <c r="H180" s="462" t="s">
        <v>2921</v>
      </c>
      <c r="I180" s="462" t="s">
        <v>2920</v>
      </c>
      <c r="J180" s="459" t="s">
        <v>3920</v>
      </c>
    </row>
    <row r="181" spans="1:10" ht="96.75" customHeight="1" x14ac:dyDescent="0.35">
      <c r="B181" s="458">
        <v>44799</v>
      </c>
      <c r="C181" s="464" t="s">
        <v>4225</v>
      </c>
      <c r="D181" s="460" t="s">
        <v>2950</v>
      </c>
      <c r="E181" s="460" t="s">
        <v>23</v>
      </c>
      <c r="F181" s="461" t="s">
        <v>4226</v>
      </c>
      <c r="G181" s="462" t="s">
        <v>2920</v>
      </c>
      <c r="H181" s="462" t="s">
        <v>2925</v>
      </c>
      <c r="I181" s="462"/>
      <c r="J181" s="459"/>
    </row>
    <row r="182" spans="1:10" x14ac:dyDescent="0.35">
      <c r="B182" s="458">
        <v>44805</v>
      </c>
      <c r="C182" s="464" t="s">
        <v>4227</v>
      </c>
      <c r="D182" s="460" t="s">
        <v>2956</v>
      </c>
      <c r="E182" s="460" t="s">
        <v>2922</v>
      </c>
      <c r="F182" s="461">
        <v>11</v>
      </c>
      <c r="G182" s="462" t="s">
        <v>2928</v>
      </c>
      <c r="H182" s="462" t="s">
        <v>2925</v>
      </c>
      <c r="I182" s="462" t="s">
        <v>2915</v>
      </c>
      <c r="J182" s="459" t="s">
        <v>2915</v>
      </c>
    </row>
    <row r="183" spans="1:10" ht="77.25" customHeight="1" x14ac:dyDescent="0.35">
      <c r="B183" s="458">
        <v>44805</v>
      </c>
      <c r="C183" s="464" t="s">
        <v>4228</v>
      </c>
      <c r="D183" s="460" t="s">
        <v>2942</v>
      </c>
      <c r="E183" s="460" t="s">
        <v>2922</v>
      </c>
      <c r="F183" s="461" t="s">
        <v>4229</v>
      </c>
      <c r="G183" s="462" t="s">
        <v>3953</v>
      </c>
      <c r="H183" s="462" t="s">
        <v>2921</v>
      </c>
      <c r="I183" s="462" t="s">
        <v>2920</v>
      </c>
      <c r="J183" s="459" t="s">
        <v>3953</v>
      </c>
    </row>
    <row r="184" spans="1:10" ht="45" customHeight="1" x14ac:dyDescent="0.35">
      <c r="B184" s="511">
        <v>44805</v>
      </c>
      <c r="C184" s="623" t="s">
        <v>4230</v>
      </c>
      <c r="D184" s="512" t="s">
        <v>2942</v>
      </c>
      <c r="E184" s="512" t="s">
        <v>23</v>
      </c>
      <c r="F184" s="512" t="s">
        <v>4231</v>
      </c>
      <c r="G184" s="513" t="s">
        <v>2920</v>
      </c>
      <c r="H184" s="513" t="s">
        <v>2925</v>
      </c>
      <c r="I184" s="513" t="s">
        <v>2923</v>
      </c>
      <c r="J184" s="514"/>
    </row>
    <row r="185" spans="1:10" ht="42" x14ac:dyDescent="0.35">
      <c r="B185" s="511">
        <v>44805</v>
      </c>
      <c r="C185" s="623" t="s">
        <v>4232</v>
      </c>
      <c r="D185" s="512" t="s">
        <v>2942</v>
      </c>
      <c r="E185" s="512" t="s">
        <v>23</v>
      </c>
      <c r="F185" s="512" t="s">
        <v>4233</v>
      </c>
      <c r="G185" s="513" t="s">
        <v>2920</v>
      </c>
      <c r="H185" s="513" t="s">
        <v>2925</v>
      </c>
      <c r="I185" s="513" t="s">
        <v>2923</v>
      </c>
      <c r="J185" s="514" t="s">
        <v>3937</v>
      </c>
    </row>
    <row r="186" spans="1:10" ht="38.25" customHeight="1" x14ac:dyDescent="0.35">
      <c r="B186" s="511">
        <v>44805</v>
      </c>
      <c r="C186" s="623" t="s">
        <v>4232</v>
      </c>
      <c r="D186" s="512" t="s">
        <v>2976</v>
      </c>
      <c r="E186" s="512" t="s">
        <v>23</v>
      </c>
      <c r="F186" s="512" t="s">
        <v>4234</v>
      </c>
      <c r="G186" s="513" t="s">
        <v>2920</v>
      </c>
      <c r="H186" s="513" t="s">
        <v>2925</v>
      </c>
      <c r="I186" s="513" t="s">
        <v>2923</v>
      </c>
      <c r="J186" s="514"/>
    </row>
    <row r="187" spans="1:10" ht="42" x14ac:dyDescent="0.35">
      <c r="A187" s="503"/>
      <c r="B187" s="458">
        <v>44809</v>
      </c>
      <c r="C187" s="464" t="s">
        <v>4235</v>
      </c>
      <c r="D187" s="460" t="s">
        <v>2952</v>
      </c>
      <c r="E187" s="460" t="s">
        <v>23</v>
      </c>
      <c r="F187" s="461">
        <v>2</v>
      </c>
      <c r="G187" s="462" t="s">
        <v>2920</v>
      </c>
      <c r="H187" s="462" t="s">
        <v>2925</v>
      </c>
      <c r="I187" s="462"/>
      <c r="J187" s="459" t="s">
        <v>2915</v>
      </c>
    </row>
    <row r="188" spans="1:10" ht="120" customHeight="1" x14ac:dyDescent="0.35">
      <c r="B188" s="458">
        <v>44810</v>
      </c>
      <c r="C188" s="464" t="s">
        <v>4236</v>
      </c>
      <c r="D188" s="460"/>
      <c r="E188" s="460" t="s">
        <v>2922</v>
      </c>
      <c r="F188" s="461"/>
      <c r="G188" s="462" t="s">
        <v>2923</v>
      </c>
      <c r="H188" s="462" t="s">
        <v>2921</v>
      </c>
      <c r="I188" s="462" t="s">
        <v>2924</v>
      </c>
      <c r="J188" s="459"/>
    </row>
    <row r="189" spans="1:10" ht="42.75" customHeight="1" x14ac:dyDescent="0.35">
      <c r="B189" s="458">
        <v>44810</v>
      </c>
      <c r="C189" s="464" t="s">
        <v>4237</v>
      </c>
      <c r="D189" s="460"/>
      <c r="E189" s="460" t="s">
        <v>2922</v>
      </c>
      <c r="F189" s="461"/>
      <c r="G189" s="462" t="s">
        <v>2923</v>
      </c>
      <c r="H189" s="462" t="s">
        <v>2925</v>
      </c>
      <c r="I189" s="462" t="s">
        <v>2924</v>
      </c>
      <c r="J189" s="459"/>
    </row>
    <row r="190" spans="1:10" ht="201.75" customHeight="1" x14ac:dyDescent="0.35">
      <c r="B190" s="507">
        <v>44810</v>
      </c>
      <c r="C190" s="464" t="s">
        <v>4238</v>
      </c>
      <c r="D190" s="460"/>
      <c r="E190" s="460" t="s">
        <v>2922</v>
      </c>
      <c r="F190" s="461"/>
      <c r="G190" s="462" t="s">
        <v>2923</v>
      </c>
      <c r="H190" s="462" t="s">
        <v>2925</v>
      </c>
      <c r="I190" s="462" t="s">
        <v>2924</v>
      </c>
      <c r="J190" s="459"/>
    </row>
    <row r="191" spans="1:10" ht="168" x14ac:dyDescent="0.35">
      <c r="B191" s="507">
        <v>44810</v>
      </c>
      <c r="C191" s="464" t="s">
        <v>4239</v>
      </c>
      <c r="D191" s="460"/>
      <c r="E191" s="460" t="s">
        <v>2922</v>
      </c>
      <c r="F191" s="461"/>
      <c r="G191" s="462" t="s">
        <v>2923</v>
      </c>
      <c r="H191" s="462" t="s">
        <v>2925</v>
      </c>
      <c r="I191" s="462" t="s">
        <v>2924</v>
      </c>
      <c r="J191" s="459"/>
    </row>
    <row r="192" spans="1:10" ht="60" customHeight="1" x14ac:dyDescent="0.35">
      <c r="B192" s="507">
        <v>44810</v>
      </c>
      <c r="C192" s="464" t="s">
        <v>4240</v>
      </c>
      <c r="D192" s="460"/>
      <c r="E192" s="460" t="s">
        <v>2922</v>
      </c>
      <c r="F192" s="461"/>
      <c r="G192" s="462" t="s">
        <v>2923</v>
      </c>
      <c r="H192" s="462" t="s">
        <v>2925</v>
      </c>
      <c r="I192" s="462"/>
      <c r="J192" s="459"/>
    </row>
    <row r="193" spans="1:10" ht="64.5" customHeight="1" x14ac:dyDescent="0.35">
      <c r="B193" s="458">
        <v>44810</v>
      </c>
      <c r="C193" s="464" t="s">
        <v>4241</v>
      </c>
      <c r="D193" s="460" t="s">
        <v>2946</v>
      </c>
      <c r="E193" s="460" t="s">
        <v>23</v>
      </c>
      <c r="F193" s="461">
        <v>5</v>
      </c>
      <c r="G193" s="462" t="s">
        <v>2920</v>
      </c>
      <c r="H193" s="462" t="s">
        <v>2925</v>
      </c>
      <c r="I193" s="459" t="s">
        <v>2915</v>
      </c>
      <c r="J193" s="459" t="s">
        <v>2915</v>
      </c>
    </row>
    <row r="194" spans="1:10" ht="153" customHeight="1" x14ac:dyDescent="0.35">
      <c r="B194" s="507">
        <v>44810</v>
      </c>
      <c r="C194" s="464" t="s">
        <v>4242</v>
      </c>
      <c r="D194" s="460"/>
      <c r="E194" s="460" t="s">
        <v>2922</v>
      </c>
      <c r="F194" s="461"/>
      <c r="G194" s="462" t="s">
        <v>2923</v>
      </c>
      <c r="H194" s="462" t="s">
        <v>2925</v>
      </c>
      <c r="I194" s="462" t="s">
        <v>2924</v>
      </c>
      <c r="J194" s="459"/>
    </row>
    <row r="195" spans="1:10" ht="56" x14ac:dyDescent="0.35">
      <c r="B195" s="507">
        <v>44810</v>
      </c>
      <c r="C195" s="464" t="s">
        <v>4243</v>
      </c>
      <c r="D195" s="460"/>
      <c r="E195" s="460" t="s">
        <v>2922</v>
      </c>
      <c r="F195" s="461"/>
      <c r="G195" s="462" t="s">
        <v>2923</v>
      </c>
      <c r="H195" s="462" t="s">
        <v>2925</v>
      </c>
      <c r="I195" s="462" t="s">
        <v>2924</v>
      </c>
      <c r="J195" s="459"/>
    </row>
    <row r="196" spans="1:10" ht="70" x14ac:dyDescent="0.35">
      <c r="B196" s="507">
        <v>44810</v>
      </c>
      <c r="C196" s="464" t="s">
        <v>4244</v>
      </c>
      <c r="D196" s="460"/>
      <c r="E196" s="460" t="s">
        <v>2922</v>
      </c>
      <c r="F196" s="461"/>
      <c r="G196" s="462" t="s">
        <v>2923</v>
      </c>
      <c r="H196" s="462" t="s">
        <v>2925</v>
      </c>
      <c r="I196" s="462" t="s">
        <v>2924</v>
      </c>
      <c r="J196" s="459"/>
    </row>
    <row r="197" spans="1:10" ht="237" customHeight="1" x14ac:dyDescent="0.35">
      <c r="B197" s="507">
        <v>44810</v>
      </c>
      <c r="C197" s="497" t="s">
        <v>4245</v>
      </c>
      <c r="D197" s="460"/>
      <c r="E197" s="460" t="s">
        <v>2922</v>
      </c>
      <c r="F197" s="461"/>
      <c r="G197" s="462" t="s">
        <v>2923</v>
      </c>
      <c r="H197" s="462" t="s">
        <v>2921</v>
      </c>
      <c r="I197" s="462" t="s">
        <v>2924</v>
      </c>
      <c r="J197" s="459"/>
    </row>
    <row r="198" spans="1:10" ht="70" x14ac:dyDescent="0.35">
      <c r="B198" s="507">
        <v>44810</v>
      </c>
      <c r="C198" s="464" t="s">
        <v>4246</v>
      </c>
      <c r="D198" s="460"/>
      <c r="E198" s="460" t="s">
        <v>2922</v>
      </c>
      <c r="F198" s="461"/>
      <c r="G198" s="462" t="s">
        <v>2923</v>
      </c>
      <c r="H198" s="462" t="s">
        <v>2925</v>
      </c>
      <c r="I198" s="462" t="s">
        <v>2924</v>
      </c>
      <c r="J198" s="459"/>
    </row>
    <row r="199" spans="1:10" ht="73.5" customHeight="1" x14ac:dyDescent="0.35">
      <c r="B199" s="507">
        <v>44810</v>
      </c>
      <c r="C199" s="464" t="s">
        <v>4247</v>
      </c>
      <c r="D199" s="460"/>
      <c r="E199" s="460" t="s">
        <v>2922</v>
      </c>
      <c r="F199" s="461"/>
      <c r="G199" s="462" t="s">
        <v>2923</v>
      </c>
      <c r="H199" s="462" t="s">
        <v>2925</v>
      </c>
      <c r="I199" s="462" t="s">
        <v>2924</v>
      </c>
      <c r="J199" s="459"/>
    </row>
    <row r="200" spans="1:10" ht="84.75" customHeight="1" x14ac:dyDescent="0.35">
      <c r="B200" s="507">
        <v>44810</v>
      </c>
      <c r="C200" s="464" t="s">
        <v>4248</v>
      </c>
      <c r="D200" s="460"/>
      <c r="E200" s="460" t="s">
        <v>2922</v>
      </c>
      <c r="F200" s="461"/>
      <c r="G200" s="462" t="s">
        <v>2923</v>
      </c>
      <c r="H200" s="462" t="s">
        <v>2925</v>
      </c>
      <c r="I200" s="462" t="s">
        <v>2924</v>
      </c>
      <c r="J200" s="459"/>
    </row>
    <row r="201" spans="1:10" ht="84" x14ac:dyDescent="0.35">
      <c r="B201" s="507">
        <v>44810</v>
      </c>
      <c r="C201" s="464" t="s">
        <v>4249</v>
      </c>
      <c r="D201" s="460"/>
      <c r="E201" s="460" t="s">
        <v>2922</v>
      </c>
      <c r="F201" s="461"/>
      <c r="G201" s="462" t="s">
        <v>2923</v>
      </c>
      <c r="H201" s="462" t="s">
        <v>2925</v>
      </c>
      <c r="I201" s="462" t="s">
        <v>2924</v>
      </c>
      <c r="J201" s="459"/>
    </row>
    <row r="202" spans="1:10" ht="280" x14ac:dyDescent="0.35">
      <c r="B202" s="458">
        <v>44811</v>
      </c>
      <c r="C202" s="464" t="s">
        <v>4250</v>
      </c>
      <c r="D202" s="460"/>
      <c r="E202" s="460" t="s">
        <v>2922</v>
      </c>
      <c r="F202" s="461"/>
      <c r="G202" s="462" t="s">
        <v>2923</v>
      </c>
      <c r="H202" s="462" t="s">
        <v>2925</v>
      </c>
      <c r="I202" s="462" t="s">
        <v>2924</v>
      </c>
      <c r="J202" s="459"/>
    </row>
    <row r="203" spans="1:10" ht="99" customHeight="1" x14ac:dyDescent="0.35">
      <c r="B203" s="458">
        <v>44799</v>
      </c>
      <c r="C203" s="463" t="s">
        <v>4251</v>
      </c>
      <c r="D203" s="505" t="s">
        <v>2942</v>
      </c>
      <c r="E203" s="460" t="s">
        <v>23</v>
      </c>
      <c r="F203" s="461">
        <v>153</v>
      </c>
      <c r="G203" s="462" t="s">
        <v>2915</v>
      </c>
      <c r="H203" s="462" t="s">
        <v>2921</v>
      </c>
      <c r="I203" s="462" t="s">
        <v>2920</v>
      </c>
      <c r="J203" s="459"/>
    </row>
    <row r="204" spans="1:10" ht="210.75" customHeight="1" x14ac:dyDescent="0.35">
      <c r="B204" s="506">
        <v>44811</v>
      </c>
      <c r="C204" s="501" t="s">
        <v>4252</v>
      </c>
      <c r="D204" s="363"/>
      <c r="E204" s="363" t="s">
        <v>2922</v>
      </c>
      <c r="F204" s="427"/>
      <c r="G204" s="426" t="s">
        <v>2923</v>
      </c>
      <c r="H204" s="426" t="s">
        <v>2929</v>
      </c>
      <c r="I204" s="426"/>
      <c r="J204" s="425"/>
    </row>
    <row r="205" spans="1:10" ht="168" x14ac:dyDescent="0.35">
      <c r="B205" s="507">
        <v>44812</v>
      </c>
      <c r="C205" s="464" t="s">
        <v>4253</v>
      </c>
      <c r="D205" s="460" t="s">
        <v>2938</v>
      </c>
      <c r="E205" s="460" t="s">
        <v>23</v>
      </c>
      <c r="F205" s="461"/>
      <c r="G205" s="462" t="s">
        <v>2923</v>
      </c>
      <c r="H205" s="462" t="s">
        <v>2921</v>
      </c>
      <c r="I205" s="462" t="s">
        <v>2920</v>
      </c>
      <c r="J205" s="459"/>
    </row>
    <row r="206" spans="1:10" s="520" customFormat="1" ht="140" x14ac:dyDescent="0.35">
      <c r="A206" s="519"/>
      <c r="B206" s="507">
        <v>44812</v>
      </c>
      <c r="C206" s="464" t="s">
        <v>4254</v>
      </c>
      <c r="D206" s="460"/>
      <c r="E206" s="460" t="s">
        <v>23</v>
      </c>
      <c r="F206" s="461"/>
      <c r="G206" s="462" t="s">
        <v>2923</v>
      </c>
      <c r="H206" s="462" t="s">
        <v>2921</v>
      </c>
      <c r="I206" s="462" t="s">
        <v>2920</v>
      </c>
      <c r="J206" s="487"/>
    </row>
    <row r="207" spans="1:10" ht="100.5" customHeight="1" x14ac:dyDescent="0.35">
      <c r="B207" s="458">
        <v>44817</v>
      </c>
      <c r="C207" s="497" t="s">
        <v>4255</v>
      </c>
      <c r="D207" s="460" t="s">
        <v>2942</v>
      </c>
      <c r="E207" s="460" t="s">
        <v>23</v>
      </c>
      <c r="F207" s="461" t="s">
        <v>4256</v>
      </c>
      <c r="G207" s="462" t="s">
        <v>3971</v>
      </c>
      <c r="H207" s="462" t="s">
        <v>2921</v>
      </c>
      <c r="I207" s="462" t="s">
        <v>2920</v>
      </c>
      <c r="J207" s="459"/>
    </row>
    <row r="208" spans="1:10" ht="53.25" customHeight="1" x14ac:dyDescent="0.35">
      <c r="B208" s="458">
        <v>44817</v>
      </c>
      <c r="C208" s="464" t="s">
        <v>4257</v>
      </c>
      <c r="D208" s="460" t="s">
        <v>2942</v>
      </c>
      <c r="E208" s="460" t="s">
        <v>23</v>
      </c>
      <c r="F208" s="461" t="s">
        <v>4258</v>
      </c>
      <c r="G208" s="462" t="s">
        <v>2919</v>
      </c>
      <c r="H208" s="462" t="s">
        <v>2921</v>
      </c>
      <c r="I208" s="462" t="s">
        <v>2920</v>
      </c>
      <c r="J208" s="459"/>
    </row>
    <row r="209" spans="2:10" ht="212.25" customHeight="1" x14ac:dyDescent="0.35">
      <c r="B209" s="516">
        <v>44817</v>
      </c>
      <c r="C209" s="517" t="s">
        <v>4259</v>
      </c>
      <c r="D209" s="460" t="s">
        <v>2950</v>
      </c>
      <c r="E209" s="460" t="s">
        <v>2918</v>
      </c>
      <c r="F209" s="461"/>
      <c r="G209" s="462" t="s">
        <v>2923</v>
      </c>
      <c r="H209" s="462" t="s">
        <v>2925</v>
      </c>
      <c r="I209" s="462"/>
      <c r="J209" s="459" t="s">
        <v>3920</v>
      </c>
    </row>
    <row r="210" spans="2:10" ht="123.75" customHeight="1" x14ac:dyDescent="0.35">
      <c r="B210" s="458" t="s">
        <v>4260</v>
      </c>
      <c r="C210" s="464" t="s">
        <v>4261</v>
      </c>
      <c r="D210" s="460" t="s">
        <v>2942</v>
      </c>
      <c r="E210" s="460" t="s">
        <v>2922</v>
      </c>
      <c r="F210" s="509">
        <v>194195196</v>
      </c>
      <c r="G210" s="462" t="s">
        <v>2931</v>
      </c>
      <c r="H210" s="462" t="s">
        <v>2921</v>
      </c>
      <c r="I210" s="462" t="s">
        <v>2920</v>
      </c>
      <c r="J210" s="459"/>
    </row>
    <row r="211" spans="2:10" ht="138.75" customHeight="1" x14ac:dyDescent="0.35">
      <c r="B211" s="458" t="s">
        <v>4260</v>
      </c>
      <c r="C211" s="464" t="s">
        <v>4262</v>
      </c>
      <c r="D211" s="460" t="s">
        <v>2942</v>
      </c>
      <c r="E211" s="460" t="s">
        <v>2922</v>
      </c>
      <c r="F211" s="509">
        <v>207208209</v>
      </c>
      <c r="G211" s="462" t="s">
        <v>2931</v>
      </c>
      <c r="H211" s="462" t="s">
        <v>2921</v>
      </c>
      <c r="I211" s="462" t="s">
        <v>2920</v>
      </c>
      <c r="J211" s="459"/>
    </row>
    <row r="212" spans="2:10" ht="81.75" customHeight="1" x14ac:dyDescent="0.35">
      <c r="B212" s="459" t="s">
        <v>4263</v>
      </c>
      <c r="C212" s="464" t="s">
        <v>4264</v>
      </c>
      <c r="D212" s="459" t="s">
        <v>2942</v>
      </c>
      <c r="E212" s="459" t="s">
        <v>2922</v>
      </c>
      <c r="F212" s="459">
        <v>210211212</v>
      </c>
      <c r="G212" s="459" t="s">
        <v>2931</v>
      </c>
      <c r="H212" s="459" t="s">
        <v>2921</v>
      </c>
      <c r="I212" s="459" t="s">
        <v>2920</v>
      </c>
      <c r="J212" s="459"/>
    </row>
    <row r="213" spans="2:10" ht="105.75" customHeight="1" x14ac:dyDescent="0.35">
      <c r="B213" s="469" t="s">
        <v>4265</v>
      </c>
      <c r="C213" s="464" t="s">
        <v>4266</v>
      </c>
      <c r="D213" s="460"/>
      <c r="E213" s="460" t="s">
        <v>2922</v>
      </c>
      <c r="F213" s="460" t="s">
        <v>4267</v>
      </c>
      <c r="G213" s="462" t="s">
        <v>3953</v>
      </c>
      <c r="H213" s="462" t="s">
        <v>2921</v>
      </c>
      <c r="I213" s="462" t="s">
        <v>2920</v>
      </c>
      <c r="J213" s="459" t="s">
        <v>3953</v>
      </c>
    </row>
    <row r="214" spans="2:10" ht="42" x14ac:dyDescent="0.35">
      <c r="B214" s="510" t="s">
        <v>4265</v>
      </c>
      <c r="C214" s="501" t="s">
        <v>4374</v>
      </c>
      <c r="D214" s="363" t="s">
        <v>2974</v>
      </c>
      <c r="E214" s="363" t="s">
        <v>23</v>
      </c>
      <c r="F214" s="427">
        <v>2</v>
      </c>
      <c r="G214" s="426" t="s">
        <v>2923</v>
      </c>
      <c r="H214" s="426" t="s">
        <v>2929</v>
      </c>
      <c r="I214" s="426"/>
      <c r="J214" s="425"/>
    </row>
    <row r="215" spans="2:10" ht="101.25" customHeight="1" x14ac:dyDescent="0.35">
      <c r="B215" s="458" t="s">
        <v>4265</v>
      </c>
      <c r="C215" s="464" t="s">
        <v>4268</v>
      </c>
      <c r="D215" s="460" t="s">
        <v>2942</v>
      </c>
      <c r="E215" s="460" t="s">
        <v>2922</v>
      </c>
      <c r="F215" s="461">
        <v>157</v>
      </c>
      <c r="G215" s="462" t="s">
        <v>4065</v>
      </c>
      <c r="H215" s="462" t="s">
        <v>2921</v>
      </c>
      <c r="I215" s="462" t="s">
        <v>2920</v>
      </c>
      <c r="J215" s="459"/>
    </row>
    <row r="216" spans="2:10" ht="270" customHeight="1" x14ac:dyDescent="0.35">
      <c r="B216" s="458" t="s">
        <v>4265</v>
      </c>
      <c r="C216" s="464" t="s">
        <v>4269</v>
      </c>
      <c r="D216" s="460"/>
      <c r="E216" s="460" t="s">
        <v>23</v>
      </c>
      <c r="F216" s="461" t="s">
        <v>3823</v>
      </c>
      <c r="G216" s="462" t="s">
        <v>2915</v>
      </c>
      <c r="H216" s="462" t="s">
        <v>2925</v>
      </c>
      <c r="I216" s="462"/>
      <c r="J216" s="459" t="s">
        <v>3920</v>
      </c>
    </row>
    <row r="217" spans="2:10" ht="305.25" customHeight="1" x14ac:dyDescent="0.35">
      <c r="B217" s="458" t="s">
        <v>4270</v>
      </c>
      <c r="C217" s="464" t="s">
        <v>4271</v>
      </c>
      <c r="D217" s="460" t="s">
        <v>2942</v>
      </c>
      <c r="E217" s="460" t="s">
        <v>23</v>
      </c>
      <c r="F217" s="461" t="s">
        <v>4272</v>
      </c>
      <c r="G217" s="462" t="s">
        <v>2920</v>
      </c>
      <c r="H217" s="462" t="s">
        <v>2925</v>
      </c>
      <c r="I217" s="462"/>
      <c r="J217" s="459" t="s">
        <v>3920</v>
      </c>
    </row>
    <row r="218" spans="2:10" ht="235.5" customHeight="1" x14ac:dyDescent="0.35">
      <c r="B218" s="469">
        <v>44820</v>
      </c>
      <c r="C218" s="497" t="s">
        <v>4273</v>
      </c>
      <c r="D218" s="460" t="s">
        <v>2942</v>
      </c>
      <c r="E218" s="460" t="s">
        <v>23</v>
      </c>
      <c r="F218" s="461">
        <v>192</v>
      </c>
      <c r="G218" s="462" t="s">
        <v>2920</v>
      </c>
      <c r="H218" s="462" t="s">
        <v>2925</v>
      </c>
      <c r="I218" s="462"/>
      <c r="J218" s="459" t="s">
        <v>2931</v>
      </c>
    </row>
    <row r="219" spans="2:10" ht="181.5" customHeight="1" x14ac:dyDescent="0.35">
      <c r="B219" s="458">
        <v>44826</v>
      </c>
      <c r="C219" s="497" t="s">
        <v>4274</v>
      </c>
      <c r="D219" s="460" t="s">
        <v>2942</v>
      </c>
      <c r="E219" s="460" t="s">
        <v>23</v>
      </c>
      <c r="F219" s="461">
        <v>136</v>
      </c>
      <c r="G219" s="462" t="s">
        <v>2920</v>
      </c>
      <c r="H219" s="462" t="s">
        <v>2925</v>
      </c>
      <c r="I219" s="462"/>
      <c r="J219" s="459"/>
    </row>
    <row r="220" spans="2:10" ht="183.75" customHeight="1" x14ac:dyDescent="0.35">
      <c r="B220" s="458">
        <v>44827</v>
      </c>
      <c r="C220" s="464" t="s">
        <v>4275</v>
      </c>
      <c r="D220" s="460" t="s">
        <v>2944</v>
      </c>
      <c r="E220" s="460" t="s">
        <v>2918</v>
      </c>
      <c r="F220" s="461" t="s">
        <v>3823</v>
      </c>
      <c r="G220" s="462" t="s">
        <v>4065</v>
      </c>
      <c r="H220" s="462" t="s">
        <v>2925</v>
      </c>
      <c r="I220" s="462"/>
      <c r="J220" s="461" t="s">
        <v>4065</v>
      </c>
    </row>
    <row r="221" spans="2:10" ht="140" x14ac:dyDescent="0.35">
      <c r="B221" s="458">
        <v>44827</v>
      </c>
      <c r="C221" s="464" t="s">
        <v>4276</v>
      </c>
      <c r="D221" s="459" t="s">
        <v>2938</v>
      </c>
      <c r="E221" s="460" t="s">
        <v>2918</v>
      </c>
      <c r="F221" s="461" t="s">
        <v>3823</v>
      </c>
      <c r="G221" s="462" t="s">
        <v>4065</v>
      </c>
      <c r="H221" s="462" t="s">
        <v>2925</v>
      </c>
      <c r="I221" s="462"/>
      <c r="J221" s="461" t="s">
        <v>4065</v>
      </c>
    </row>
    <row r="222" spans="2:10" ht="140" x14ac:dyDescent="0.35">
      <c r="B222" s="458">
        <v>44827</v>
      </c>
      <c r="C222" s="464" t="s">
        <v>4277</v>
      </c>
      <c r="D222" s="459" t="s">
        <v>2962</v>
      </c>
      <c r="E222" s="460" t="s">
        <v>2918</v>
      </c>
      <c r="F222" s="461" t="s">
        <v>3823</v>
      </c>
      <c r="G222" s="462" t="s">
        <v>4065</v>
      </c>
      <c r="H222" s="462" t="s">
        <v>2925</v>
      </c>
      <c r="I222" s="462"/>
      <c r="J222" s="461" t="s">
        <v>4065</v>
      </c>
    </row>
    <row r="223" spans="2:10" ht="28" x14ac:dyDescent="0.35">
      <c r="B223" s="458">
        <v>44830</v>
      </c>
      <c r="C223" s="464" t="s">
        <v>4278</v>
      </c>
      <c r="D223" s="459" t="s">
        <v>2938</v>
      </c>
      <c r="E223" s="460" t="s">
        <v>2922</v>
      </c>
      <c r="F223" s="461" t="s">
        <v>3823</v>
      </c>
      <c r="G223" s="462" t="s">
        <v>2920</v>
      </c>
      <c r="H223" s="462" t="s">
        <v>2925</v>
      </c>
      <c r="I223" s="462"/>
      <c r="J223" s="459" t="s">
        <v>3922</v>
      </c>
    </row>
    <row r="224" spans="2:10" ht="28" x14ac:dyDescent="0.35">
      <c r="B224" s="458">
        <v>44830</v>
      </c>
      <c r="C224" s="464" t="s">
        <v>4278</v>
      </c>
      <c r="D224" s="459" t="s">
        <v>2940</v>
      </c>
      <c r="E224" s="460" t="s">
        <v>2922</v>
      </c>
      <c r="F224" s="461" t="s">
        <v>3823</v>
      </c>
      <c r="G224" s="462" t="s">
        <v>2920</v>
      </c>
      <c r="H224" s="462" t="s">
        <v>2925</v>
      </c>
      <c r="I224" s="462"/>
      <c r="J224" s="459" t="s">
        <v>3922</v>
      </c>
    </row>
    <row r="225" spans="2:10" ht="28" x14ac:dyDescent="0.35">
      <c r="B225" s="458">
        <v>44830</v>
      </c>
      <c r="C225" s="464" t="s">
        <v>4278</v>
      </c>
      <c r="D225" s="459" t="s">
        <v>2942</v>
      </c>
      <c r="E225" s="460" t="s">
        <v>2922</v>
      </c>
      <c r="F225" s="461" t="s">
        <v>3823</v>
      </c>
      <c r="G225" s="462" t="s">
        <v>2920</v>
      </c>
      <c r="H225" s="462" t="s">
        <v>2925</v>
      </c>
      <c r="I225" s="462"/>
      <c r="J225" s="459" t="s">
        <v>3922</v>
      </c>
    </row>
    <row r="226" spans="2:10" ht="28" x14ac:dyDescent="0.35">
      <c r="B226" s="458">
        <v>44830</v>
      </c>
      <c r="C226" s="464" t="s">
        <v>4279</v>
      </c>
      <c r="D226" s="459" t="s">
        <v>2952</v>
      </c>
      <c r="E226" s="460" t="s">
        <v>2922</v>
      </c>
      <c r="F226" s="461" t="s">
        <v>3823</v>
      </c>
      <c r="G226" s="462" t="s">
        <v>2920</v>
      </c>
      <c r="H226" s="462" t="s">
        <v>2925</v>
      </c>
      <c r="I226" s="462"/>
      <c r="J226" s="459" t="s">
        <v>3922</v>
      </c>
    </row>
    <row r="227" spans="2:10" ht="28" x14ac:dyDescent="0.35">
      <c r="B227" s="458">
        <v>44830</v>
      </c>
      <c r="C227" s="464" t="s">
        <v>4280</v>
      </c>
      <c r="D227" s="459" t="s">
        <v>2954</v>
      </c>
      <c r="E227" s="460" t="s">
        <v>2922</v>
      </c>
      <c r="F227" s="461" t="s">
        <v>3823</v>
      </c>
      <c r="G227" s="462" t="s">
        <v>2920</v>
      </c>
      <c r="H227" s="462" t="s">
        <v>2925</v>
      </c>
      <c r="I227" s="462"/>
      <c r="J227" s="459" t="s">
        <v>3922</v>
      </c>
    </row>
    <row r="228" spans="2:10" ht="42" x14ac:dyDescent="0.35">
      <c r="B228" s="458">
        <v>44830</v>
      </c>
      <c r="C228" s="464" t="s">
        <v>4281</v>
      </c>
      <c r="D228" s="459" t="s">
        <v>3909</v>
      </c>
      <c r="E228" s="460" t="s">
        <v>2922</v>
      </c>
      <c r="F228" s="461" t="s">
        <v>3823</v>
      </c>
      <c r="G228" s="462" t="s">
        <v>2920</v>
      </c>
      <c r="H228" s="462" t="s">
        <v>2925</v>
      </c>
      <c r="I228" s="462"/>
      <c r="J228" s="459" t="s">
        <v>3922</v>
      </c>
    </row>
    <row r="229" spans="2:10" ht="28" x14ac:dyDescent="0.35">
      <c r="B229" s="458">
        <v>44830</v>
      </c>
      <c r="C229" s="464" t="s">
        <v>4278</v>
      </c>
      <c r="D229" s="459" t="s">
        <v>2962</v>
      </c>
      <c r="E229" s="460" t="s">
        <v>2922</v>
      </c>
      <c r="F229" s="461" t="s">
        <v>3823</v>
      </c>
      <c r="G229" s="462" t="s">
        <v>2920</v>
      </c>
      <c r="H229" s="462" t="s">
        <v>2925</v>
      </c>
      <c r="I229" s="462"/>
      <c r="J229" s="459" t="s">
        <v>3922</v>
      </c>
    </row>
    <row r="230" spans="2:10" ht="28" x14ac:dyDescent="0.35">
      <c r="B230" s="458">
        <v>44830</v>
      </c>
      <c r="C230" s="464" t="s">
        <v>4278</v>
      </c>
      <c r="D230" s="459" t="s">
        <v>2964</v>
      </c>
      <c r="E230" s="460" t="s">
        <v>2922</v>
      </c>
      <c r="F230" s="461" t="s">
        <v>3823</v>
      </c>
      <c r="G230" s="462" t="s">
        <v>2920</v>
      </c>
      <c r="H230" s="462" t="s">
        <v>2925</v>
      </c>
      <c r="I230" s="462"/>
      <c r="J230" s="459" t="s">
        <v>3922</v>
      </c>
    </row>
    <row r="231" spans="2:10" ht="42" x14ac:dyDescent="0.35">
      <c r="B231" s="458">
        <v>44830</v>
      </c>
      <c r="C231" s="464" t="s">
        <v>4282</v>
      </c>
      <c r="D231" s="459" t="s">
        <v>2970</v>
      </c>
      <c r="E231" s="460" t="s">
        <v>2922</v>
      </c>
      <c r="F231" s="461" t="s">
        <v>3823</v>
      </c>
      <c r="G231" s="462" t="s">
        <v>2920</v>
      </c>
      <c r="H231" s="462" t="s">
        <v>2925</v>
      </c>
      <c r="I231" s="462"/>
      <c r="J231" s="459" t="s">
        <v>3922</v>
      </c>
    </row>
    <row r="232" spans="2:10" ht="28" x14ac:dyDescent="0.35">
      <c r="B232" s="458">
        <v>44830</v>
      </c>
      <c r="C232" s="464" t="s">
        <v>4283</v>
      </c>
      <c r="D232" s="459" t="s">
        <v>2972</v>
      </c>
      <c r="E232" s="460" t="s">
        <v>2922</v>
      </c>
      <c r="F232" s="461" t="s">
        <v>3823</v>
      </c>
      <c r="G232" s="462" t="s">
        <v>2920</v>
      </c>
      <c r="H232" s="462" t="s">
        <v>2925</v>
      </c>
      <c r="I232" s="462"/>
      <c r="J232" s="459" t="s">
        <v>3922</v>
      </c>
    </row>
    <row r="233" spans="2:10" ht="28" x14ac:dyDescent="0.35">
      <c r="B233" s="458">
        <v>44830</v>
      </c>
      <c r="C233" s="464" t="s">
        <v>4278</v>
      </c>
      <c r="D233" s="459" t="s">
        <v>2974</v>
      </c>
      <c r="E233" s="460" t="s">
        <v>2922</v>
      </c>
      <c r="F233" s="461" t="s">
        <v>3823</v>
      </c>
      <c r="G233" s="462" t="s">
        <v>2920</v>
      </c>
      <c r="H233" s="462" t="s">
        <v>2925</v>
      </c>
      <c r="I233" s="462"/>
      <c r="J233" s="459" t="s">
        <v>3922</v>
      </c>
    </row>
    <row r="234" spans="2:10" ht="28" x14ac:dyDescent="0.35">
      <c r="B234" s="458">
        <v>44830</v>
      </c>
      <c r="C234" s="464" t="s">
        <v>4284</v>
      </c>
      <c r="D234" s="459" t="s">
        <v>2976</v>
      </c>
      <c r="E234" s="460" t="s">
        <v>2922</v>
      </c>
      <c r="F234" s="461" t="s">
        <v>3823</v>
      </c>
      <c r="G234" s="462" t="s">
        <v>2920</v>
      </c>
      <c r="H234" s="462" t="s">
        <v>2925</v>
      </c>
      <c r="I234" s="462"/>
      <c r="J234" s="459" t="s">
        <v>3922</v>
      </c>
    </row>
    <row r="235" spans="2:10" ht="28" x14ac:dyDescent="0.35">
      <c r="B235" s="458">
        <v>44830</v>
      </c>
      <c r="C235" s="464" t="s">
        <v>4285</v>
      </c>
      <c r="D235" s="459" t="s">
        <v>2978</v>
      </c>
      <c r="E235" s="460" t="s">
        <v>2922</v>
      </c>
      <c r="F235" s="461" t="s">
        <v>3823</v>
      </c>
      <c r="G235" s="462" t="s">
        <v>2920</v>
      </c>
      <c r="H235" s="462" t="s">
        <v>2925</v>
      </c>
      <c r="I235" s="462"/>
      <c r="J235" s="459" t="s">
        <v>3922</v>
      </c>
    </row>
    <row r="236" spans="2:10" ht="50.25" customHeight="1" x14ac:dyDescent="0.35">
      <c r="B236" s="458">
        <v>44831</v>
      </c>
      <c r="C236" s="497" t="s">
        <v>4286</v>
      </c>
      <c r="D236" s="459" t="s">
        <v>2938</v>
      </c>
      <c r="E236" s="460" t="s">
        <v>2922</v>
      </c>
      <c r="F236" s="461" t="s">
        <v>3823</v>
      </c>
      <c r="G236" s="462" t="s">
        <v>2920</v>
      </c>
      <c r="H236" s="462" t="s">
        <v>2925</v>
      </c>
      <c r="I236" s="462"/>
      <c r="J236" s="459" t="s">
        <v>4287</v>
      </c>
    </row>
    <row r="237" spans="2:10" ht="102" customHeight="1" x14ac:dyDescent="0.35">
      <c r="B237" s="470" t="s">
        <v>4288</v>
      </c>
      <c r="C237" s="624" t="s">
        <v>4289</v>
      </c>
      <c r="D237" s="461" t="s">
        <v>2940</v>
      </c>
      <c r="E237" s="460" t="s">
        <v>2922</v>
      </c>
      <c r="F237" s="461">
        <v>2</v>
      </c>
      <c r="G237" s="462" t="s">
        <v>2931</v>
      </c>
      <c r="H237" s="462" t="s">
        <v>2921</v>
      </c>
      <c r="I237" s="462" t="s">
        <v>2920</v>
      </c>
      <c r="J237" s="461"/>
    </row>
    <row r="238" spans="2:10" ht="78" customHeight="1" x14ac:dyDescent="0.35">
      <c r="B238" s="458" t="s">
        <v>4288</v>
      </c>
      <c r="C238" s="624" t="s">
        <v>4290</v>
      </c>
      <c r="D238" s="459" t="s">
        <v>2948</v>
      </c>
      <c r="E238" s="460" t="s">
        <v>2922</v>
      </c>
      <c r="F238" s="461">
        <v>4</v>
      </c>
      <c r="G238" s="462" t="s">
        <v>2931</v>
      </c>
      <c r="H238" s="462" t="s">
        <v>2921</v>
      </c>
      <c r="I238" s="462" t="s">
        <v>2920</v>
      </c>
      <c r="J238" s="459"/>
    </row>
    <row r="239" spans="2:10" ht="89.25" customHeight="1" x14ac:dyDescent="0.35">
      <c r="B239" s="458" t="s">
        <v>4288</v>
      </c>
      <c r="C239" s="624" t="s">
        <v>4291</v>
      </c>
      <c r="D239" s="471" t="s">
        <v>2952</v>
      </c>
      <c r="E239" s="460" t="s">
        <v>2922</v>
      </c>
      <c r="F239" s="461">
        <v>1</v>
      </c>
      <c r="G239" s="462" t="s">
        <v>2931</v>
      </c>
      <c r="H239" s="462" t="s">
        <v>2921</v>
      </c>
      <c r="I239" s="462" t="s">
        <v>2920</v>
      </c>
      <c r="J239" s="459"/>
    </row>
    <row r="240" spans="2:10" ht="66.75" customHeight="1" x14ac:dyDescent="0.35">
      <c r="B240" s="458" t="s">
        <v>4288</v>
      </c>
      <c r="C240" s="624" t="s">
        <v>4292</v>
      </c>
      <c r="D240" s="471" t="s">
        <v>3909</v>
      </c>
      <c r="E240" s="460" t="s">
        <v>2922</v>
      </c>
      <c r="F240" s="461">
        <v>3</v>
      </c>
      <c r="G240" s="462" t="s">
        <v>2931</v>
      </c>
      <c r="H240" s="462" t="s">
        <v>2921</v>
      </c>
      <c r="I240" s="462"/>
      <c r="J240" s="459"/>
    </row>
    <row r="241" spans="2:10" ht="72.75" customHeight="1" x14ac:dyDescent="0.35">
      <c r="B241" s="424">
        <v>44831</v>
      </c>
      <c r="C241" s="625" t="s">
        <v>4293</v>
      </c>
      <c r="D241" s="363" t="s">
        <v>2942</v>
      </c>
      <c r="E241" s="363" t="s">
        <v>23</v>
      </c>
      <c r="F241" s="363" t="s">
        <v>4294</v>
      </c>
      <c r="G241" s="426" t="s">
        <v>2920</v>
      </c>
      <c r="H241" s="426" t="s">
        <v>2933</v>
      </c>
      <c r="I241" s="426"/>
      <c r="J241" s="425"/>
    </row>
    <row r="242" spans="2:10" ht="85.5" customHeight="1" x14ac:dyDescent="0.35">
      <c r="B242" s="458" t="s">
        <v>4295</v>
      </c>
      <c r="C242" s="624" t="s">
        <v>4296</v>
      </c>
      <c r="D242" s="471" t="s">
        <v>2950</v>
      </c>
      <c r="E242" s="460" t="s">
        <v>2922</v>
      </c>
      <c r="F242" s="461">
        <v>4</v>
      </c>
      <c r="G242" s="462" t="s">
        <v>2931</v>
      </c>
      <c r="H242" s="462" t="s">
        <v>2921</v>
      </c>
      <c r="I242" s="462"/>
      <c r="J242" s="459"/>
    </row>
    <row r="243" spans="2:10" ht="85.5" customHeight="1" x14ac:dyDescent="0.35">
      <c r="B243" s="458" t="s">
        <v>4295</v>
      </c>
      <c r="C243" s="624" t="s">
        <v>4297</v>
      </c>
      <c r="D243" s="471" t="s">
        <v>2944</v>
      </c>
      <c r="E243" s="460" t="s">
        <v>2922</v>
      </c>
      <c r="F243" s="461">
        <v>3</v>
      </c>
      <c r="G243" s="462" t="s">
        <v>2931</v>
      </c>
      <c r="H243" s="462" t="s">
        <v>2921</v>
      </c>
      <c r="I243" s="462"/>
      <c r="J243" s="459"/>
    </row>
    <row r="244" spans="2:10" ht="96.75" customHeight="1" x14ac:dyDescent="0.35">
      <c r="B244" s="458" t="s">
        <v>4295</v>
      </c>
      <c r="C244" s="624" t="s">
        <v>4298</v>
      </c>
      <c r="D244" s="471" t="s">
        <v>2972</v>
      </c>
      <c r="E244" s="460" t="s">
        <v>2922</v>
      </c>
      <c r="F244" s="461">
        <v>1</v>
      </c>
      <c r="G244" s="462" t="s">
        <v>2931</v>
      </c>
      <c r="H244" s="462" t="s">
        <v>2921</v>
      </c>
      <c r="I244" s="462"/>
      <c r="J244" s="459"/>
    </row>
    <row r="245" spans="2:10" ht="96" customHeight="1" x14ac:dyDescent="0.35">
      <c r="B245" s="458" t="s">
        <v>4295</v>
      </c>
      <c r="C245" s="624" t="s">
        <v>4299</v>
      </c>
      <c r="D245" s="471" t="s">
        <v>2974</v>
      </c>
      <c r="E245" s="460" t="s">
        <v>2922</v>
      </c>
      <c r="F245" s="461">
        <v>6</v>
      </c>
      <c r="G245" s="462" t="s">
        <v>2931</v>
      </c>
      <c r="H245" s="462" t="s">
        <v>2921</v>
      </c>
      <c r="I245" s="462"/>
      <c r="J245" s="459"/>
    </row>
    <row r="246" spans="2:10" ht="84" x14ac:dyDescent="0.35">
      <c r="B246" s="551" t="s">
        <v>4295</v>
      </c>
      <c r="C246" s="501" t="s">
        <v>4300</v>
      </c>
      <c r="D246" s="425" t="s">
        <v>2942</v>
      </c>
      <c r="E246" s="363" t="s">
        <v>23</v>
      </c>
      <c r="F246" s="427">
        <v>108</v>
      </c>
      <c r="G246" s="426" t="s">
        <v>2923</v>
      </c>
      <c r="H246" s="426" t="s">
        <v>2933</v>
      </c>
      <c r="I246" s="426"/>
      <c r="J246" s="425"/>
    </row>
    <row r="247" spans="2:10" ht="56" x14ac:dyDescent="0.35">
      <c r="B247" s="458" t="s">
        <v>4295</v>
      </c>
      <c r="C247" s="464" t="s">
        <v>4301</v>
      </c>
      <c r="D247" s="459" t="s">
        <v>2942</v>
      </c>
      <c r="E247" s="460" t="s">
        <v>23</v>
      </c>
      <c r="F247" s="461">
        <v>192</v>
      </c>
      <c r="G247" s="462" t="s">
        <v>2923</v>
      </c>
      <c r="H247" s="462" t="s">
        <v>2925</v>
      </c>
      <c r="I247" s="462"/>
      <c r="J247" s="459"/>
    </row>
    <row r="248" spans="2:10" ht="69" customHeight="1" x14ac:dyDescent="0.35">
      <c r="B248" s="458" t="s">
        <v>4302</v>
      </c>
      <c r="C248" s="464" t="s">
        <v>4303</v>
      </c>
      <c r="D248" s="459" t="s">
        <v>2942</v>
      </c>
      <c r="E248" s="460" t="s">
        <v>2926</v>
      </c>
      <c r="F248" s="461"/>
      <c r="G248" s="462" t="s">
        <v>2915</v>
      </c>
      <c r="H248" s="462" t="s">
        <v>2921</v>
      </c>
      <c r="I248" s="462" t="s">
        <v>2920</v>
      </c>
      <c r="J248" s="459" t="s">
        <v>3922</v>
      </c>
    </row>
    <row r="249" spans="2:10" ht="66" customHeight="1" x14ac:dyDescent="0.35">
      <c r="B249" s="552">
        <v>44834</v>
      </c>
      <c r="C249" s="501" t="s">
        <v>4304</v>
      </c>
      <c r="D249" s="425" t="s">
        <v>2962</v>
      </c>
      <c r="E249" s="363" t="s">
        <v>23</v>
      </c>
      <c r="F249" s="427">
        <v>41</v>
      </c>
      <c r="G249" s="426" t="s">
        <v>2920</v>
      </c>
      <c r="H249" s="426" t="s">
        <v>2933</v>
      </c>
      <c r="I249" s="426"/>
      <c r="J249" s="425"/>
    </row>
    <row r="250" spans="2:10" ht="70" x14ac:dyDescent="0.35">
      <c r="B250" s="458">
        <v>44661</v>
      </c>
      <c r="C250" s="464" t="s">
        <v>4305</v>
      </c>
      <c r="D250" s="459" t="s">
        <v>2962</v>
      </c>
      <c r="E250" s="460" t="s">
        <v>23</v>
      </c>
      <c r="F250" s="461" t="s">
        <v>4306</v>
      </c>
      <c r="G250" s="462" t="s">
        <v>2923</v>
      </c>
      <c r="H250" s="462" t="s">
        <v>2925</v>
      </c>
      <c r="I250" s="462" t="s">
        <v>3971</v>
      </c>
      <c r="J250" s="459"/>
    </row>
    <row r="251" spans="2:10" x14ac:dyDescent="0.35">
      <c r="B251" s="458">
        <v>44839</v>
      </c>
      <c r="C251" s="464" t="s">
        <v>4307</v>
      </c>
      <c r="D251" s="459" t="s">
        <v>2972</v>
      </c>
      <c r="E251" s="460" t="s">
        <v>23</v>
      </c>
      <c r="F251" s="461">
        <v>3</v>
      </c>
      <c r="G251" s="462" t="s">
        <v>2920</v>
      </c>
      <c r="H251" s="462" t="s">
        <v>2925</v>
      </c>
      <c r="I251" s="462" t="s">
        <v>3953</v>
      </c>
      <c r="J251" s="459" t="s">
        <v>3953</v>
      </c>
    </row>
    <row r="252" spans="2:10" x14ac:dyDescent="0.35">
      <c r="B252" s="424">
        <v>44840</v>
      </c>
      <c r="C252" s="501" t="s">
        <v>4308</v>
      </c>
      <c r="D252" s="425" t="s">
        <v>2938</v>
      </c>
      <c r="E252" s="363" t="s">
        <v>23</v>
      </c>
      <c r="F252" s="427">
        <v>24</v>
      </c>
      <c r="G252" s="426" t="s">
        <v>2920</v>
      </c>
      <c r="H252" s="426" t="s">
        <v>2933</v>
      </c>
      <c r="I252" s="426"/>
      <c r="J252" s="425"/>
    </row>
    <row r="253" spans="2:10" ht="208.5" customHeight="1" x14ac:dyDescent="0.35">
      <c r="B253" s="458">
        <v>44841</v>
      </c>
      <c r="C253" s="464" t="s">
        <v>4309</v>
      </c>
      <c r="D253" s="459" t="s">
        <v>2972</v>
      </c>
      <c r="E253" s="460" t="s">
        <v>23</v>
      </c>
      <c r="F253" s="461">
        <v>3</v>
      </c>
      <c r="G253" s="462" t="s">
        <v>3953</v>
      </c>
      <c r="H253" s="462" t="s">
        <v>2921</v>
      </c>
      <c r="I253" s="462" t="s">
        <v>2920</v>
      </c>
      <c r="J253" s="459" t="s">
        <v>3953</v>
      </c>
    </row>
    <row r="254" spans="2:10" ht="48" customHeight="1" x14ac:dyDescent="0.35">
      <c r="B254" s="424">
        <v>44844</v>
      </c>
      <c r="C254" s="501" t="s">
        <v>4310</v>
      </c>
      <c r="D254" s="425" t="s">
        <v>2938</v>
      </c>
      <c r="E254" s="363" t="s">
        <v>23</v>
      </c>
      <c r="F254" s="427" t="s">
        <v>4311</v>
      </c>
      <c r="G254" s="426" t="s">
        <v>2920</v>
      </c>
      <c r="H254" s="426" t="s">
        <v>2933</v>
      </c>
      <c r="I254" s="426"/>
      <c r="J254" s="425"/>
    </row>
    <row r="255" spans="2:10" ht="154" x14ac:dyDescent="0.35">
      <c r="B255" s="458">
        <v>44845</v>
      </c>
      <c r="C255" s="464" t="s">
        <v>4312</v>
      </c>
      <c r="D255" s="459" t="s">
        <v>2942</v>
      </c>
      <c r="E255" s="460" t="s">
        <v>23</v>
      </c>
      <c r="F255" s="461" t="s">
        <v>4313</v>
      </c>
      <c r="G255" s="462" t="s">
        <v>3971</v>
      </c>
      <c r="H255" s="462" t="s">
        <v>2921</v>
      </c>
      <c r="I255" s="462" t="s">
        <v>2920</v>
      </c>
      <c r="J255" s="487" t="s">
        <v>2931</v>
      </c>
    </row>
    <row r="256" spans="2:10" ht="28" x14ac:dyDescent="0.35">
      <c r="B256" s="424">
        <v>44846</v>
      </c>
      <c r="C256" s="501" t="s">
        <v>4314</v>
      </c>
      <c r="D256" s="425" t="s">
        <v>2938</v>
      </c>
      <c r="E256" s="363" t="s">
        <v>23</v>
      </c>
      <c r="F256" s="427">
        <v>30</v>
      </c>
      <c r="G256" s="426" t="s">
        <v>2920</v>
      </c>
      <c r="H256" s="426" t="s">
        <v>2933</v>
      </c>
      <c r="I256" s="426"/>
      <c r="J256" s="425"/>
    </row>
    <row r="257" spans="2:10" ht="28" x14ac:dyDescent="0.35">
      <c r="B257" s="424">
        <v>44852</v>
      </c>
      <c r="C257" s="501" t="s">
        <v>4315</v>
      </c>
      <c r="D257" s="425" t="s">
        <v>2938</v>
      </c>
      <c r="E257" s="363" t="s">
        <v>23</v>
      </c>
      <c r="F257" s="427">
        <v>13</v>
      </c>
      <c r="G257" s="426" t="s">
        <v>2920</v>
      </c>
      <c r="H257" s="426" t="s">
        <v>2933</v>
      </c>
      <c r="I257" s="426"/>
      <c r="J257" s="425"/>
    </row>
    <row r="258" spans="2:10" ht="214.5" customHeight="1" x14ac:dyDescent="0.35">
      <c r="B258" s="469" t="s">
        <v>4316</v>
      </c>
      <c r="C258" s="635" t="s">
        <v>4317</v>
      </c>
      <c r="D258" s="459" t="s">
        <v>2972</v>
      </c>
      <c r="E258" s="460" t="s">
        <v>23</v>
      </c>
      <c r="F258" s="461">
        <v>3</v>
      </c>
      <c r="G258" s="462" t="s">
        <v>3971</v>
      </c>
      <c r="H258" s="462" t="s">
        <v>2921</v>
      </c>
      <c r="I258" s="462" t="s">
        <v>2920</v>
      </c>
      <c r="J258" s="459"/>
    </row>
    <row r="259" spans="2:10" ht="130.5" customHeight="1" x14ac:dyDescent="0.35">
      <c r="B259" s="458" t="s">
        <v>4318</v>
      </c>
      <c r="C259" s="464" t="s">
        <v>4319</v>
      </c>
      <c r="D259" s="459" t="s">
        <v>2962</v>
      </c>
      <c r="E259" s="460" t="s">
        <v>23</v>
      </c>
      <c r="F259" s="461">
        <v>51</v>
      </c>
      <c r="G259" s="462" t="s">
        <v>3953</v>
      </c>
      <c r="H259" s="462" t="s">
        <v>2921</v>
      </c>
      <c r="I259" s="462" t="s">
        <v>2920</v>
      </c>
      <c r="J259" s="459" t="s">
        <v>3953</v>
      </c>
    </row>
    <row r="260" spans="2:10" ht="72" customHeight="1" x14ac:dyDescent="0.35">
      <c r="B260" s="458" t="s">
        <v>4318</v>
      </c>
      <c r="C260" s="464" t="s">
        <v>4320</v>
      </c>
      <c r="D260" s="459" t="s">
        <v>2962</v>
      </c>
      <c r="E260" s="460" t="s">
        <v>23</v>
      </c>
      <c r="F260" s="461" t="s">
        <v>4321</v>
      </c>
      <c r="G260" s="462" t="s">
        <v>3953</v>
      </c>
      <c r="H260" s="462" t="s">
        <v>2921</v>
      </c>
      <c r="I260" s="462" t="s">
        <v>2920</v>
      </c>
      <c r="J260" s="459" t="s">
        <v>3953</v>
      </c>
    </row>
    <row r="261" spans="2:10" ht="135" customHeight="1" x14ac:dyDescent="0.35">
      <c r="B261" s="458" t="s">
        <v>4318</v>
      </c>
      <c r="C261" s="464" t="s">
        <v>4322</v>
      </c>
      <c r="D261" s="459" t="s">
        <v>4323</v>
      </c>
      <c r="E261" s="460" t="s">
        <v>23</v>
      </c>
      <c r="F261" s="460" t="s">
        <v>4324</v>
      </c>
      <c r="G261" s="462" t="s">
        <v>3953</v>
      </c>
      <c r="H261" s="462" t="s">
        <v>2921</v>
      </c>
      <c r="I261" s="462" t="s">
        <v>2920</v>
      </c>
      <c r="J261" s="459" t="s">
        <v>3953</v>
      </c>
    </row>
    <row r="262" spans="2:10" ht="61.5" customHeight="1" x14ac:dyDescent="0.35">
      <c r="B262" s="552">
        <v>44862</v>
      </c>
      <c r="C262" s="501" t="s">
        <v>4375</v>
      </c>
      <c r="D262" s="425" t="s">
        <v>2962</v>
      </c>
      <c r="E262" s="363" t="s">
        <v>23</v>
      </c>
      <c r="F262" s="427" t="s">
        <v>4325</v>
      </c>
      <c r="G262" s="426" t="s">
        <v>2920</v>
      </c>
      <c r="H262" s="426"/>
      <c r="I262" s="426"/>
      <c r="J262" s="425"/>
    </row>
    <row r="263" spans="2:10" ht="54" customHeight="1" x14ac:dyDescent="0.35">
      <c r="B263" s="424">
        <v>44865</v>
      </c>
      <c r="C263" s="626" t="s">
        <v>4326</v>
      </c>
      <c r="D263" s="425"/>
      <c r="E263" s="363" t="s">
        <v>23</v>
      </c>
      <c r="F263" s="613" t="s">
        <v>4327</v>
      </c>
      <c r="G263" s="426" t="s">
        <v>2920</v>
      </c>
      <c r="H263" s="426" t="s">
        <v>2933</v>
      </c>
      <c r="I263" s="426"/>
      <c r="J263" s="425"/>
    </row>
    <row r="264" spans="2:10" ht="77.25" customHeight="1" x14ac:dyDescent="0.35">
      <c r="B264" s="614">
        <v>44867</v>
      </c>
      <c r="C264" s="464" t="s">
        <v>4328</v>
      </c>
      <c r="D264" s="459" t="s">
        <v>2942</v>
      </c>
      <c r="E264" s="460" t="s">
        <v>23</v>
      </c>
      <c r="F264" s="460" t="s">
        <v>4329</v>
      </c>
      <c r="G264" s="462" t="s">
        <v>2919</v>
      </c>
      <c r="H264" s="462" t="s">
        <v>2921</v>
      </c>
      <c r="I264" s="462" t="s">
        <v>2920</v>
      </c>
      <c r="J264" s="459"/>
    </row>
    <row r="265" spans="2:10" ht="163.5" customHeight="1" x14ac:dyDescent="0.35">
      <c r="B265" s="614">
        <v>44867</v>
      </c>
      <c r="C265" s="497" t="s">
        <v>4330</v>
      </c>
      <c r="D265" s="459" t="s">
        <v>2942</v>
      </c>
      <c r="E265" s="460" t="s">
        <v>23</v>
      </c>
      <c r="F265" s="461" t="s">
        <v>4331</v>
      </c>
      <c r="G265" s="462" t="s">
        <v>4065</v>
      </c>
      <c r="H265" s="462" t="s">
        <v>2921</v>
      </c>
      <c r="I265" s="462" t="s">
        <v>2920</v>
      </c>
      <c r="J265" s="459"/>
    </row>
    <row r="266" spans="2:10" ht="100.5" customHeight="1" x14ac:dyDescent="0.35">
      <c r="B266" s="614">
        <v>44868</v>
      </c>
      <c r="C266" s="627" t="s">
        <v>4332</v>
      </c>
      <c r="D266" s="615" t="s">
        <v>2938</v>
      </c>
      <c r="E266" s="616" t="s">
        <v>23</v>
      </c>
      <c r="F266" s="617" t="s">
        <v>4333</v>
      </c>
      <c r="G266" s="618" t="s">
        <v>2915</v>
      </c>
      <c r="H266" s="618" t="s">
        <v>2921</v>
      </c>
      <c r="I266" s="618"/>
      <c r="J266" s="615" t="s">
        <v>3922</v>
      </c>
    </row>
    <row r="267" spans="2:10" ht="151.5" customHeight="1" x14ac:dyDescent="0.35">
      <c r="B267" s="614">
        <v>44868</v>
      </c>
      <c r="C267" s="628" t="s">
        <v>4334</v>
      </c>
      <c r="D267" s="459" t="s">
        <v>2942</v>
      </c>
      <c r="E267" s="460" t="s">
        <v>23</v>
      </c>
      <c r="F267" s="461">
        <v>60</v>
      </c>
      <c r="G267" s="462" t="s">
        <v>2915</v>
      </c>
      <c r="H267" s="462" t="s">
        <v>2921</v>
      </c>
      <c r="I267" s="462"/>
      <c r="J267" s="615" t="s">
        <v>3922</v>
      </c>
    </row>
    <row r="268" spans="2:10" ht="147" customHeight="1" x14ac:dyDescent="0.35">
      <c r="B268" s="469">
        <v>44874</v>
      </c>
      <c r="C268" s="497" t="s">
        <v>4335</v>
      </c>
      <c r="D268" s="460" t="s">
        <v>2962</v>
      </c>
      <c r="E268" s="460" t="s">
        <v>23</v>
      </c>
      <c r="F268" s="461">
        <v>22</v>
      </c>
      <c r="G268" s="462" t="s">
        <v>3953</v>
      </c>
      <c r="H268" s="462" t="s">
        <v>2921</v>
      </c>
      <c r="I268" s="462"/>
      <c r="J268" s="459" t="s">
        <v>3953</v>
      </c>
    </row>
    <row r="269" spans="2:10" ht="145.5" customHeight="1" x14ac:dyDescent="0.35">
      <c r="B269" s="458">
        <v>44876</v>
      </c>
      <c r="C269" s="464" t="s">
        <v>4336</v>
      </c>
      <c r="D269" s="460" t="s">
        <v>2962</v>
      </c>
      <c r="E269" s="460" t="s">
        <v>2922</v>
      </c>
      <c r="F269" s="461">
        <v>52</v>
      </c>
      <c r="G269" s="462" t="s">
        <v>2931</v>
      </c>
      <c r="H269" s="462" t="s">
        <v>2921</v>
      </c>
      <c r="I269" s="462" t="s">
        <v>2928</v>
      </c>
      <c r="J269" s="459"/>
    </row>
    <row r="270" spans="2:10" ht="357.75" customHeight="1" x14ac:dyDescent="0.35">
      <c r="B270" s="469" t="s">
        <v>4337</v>
      </c>
      <c r="C270" s="464" t="s">
        <v>4338</v>
      </c>
      <c r="D270" s="487" t="s">
        <v>2942</v>
      </c>
      <c r="E270" s="460" t="s">
        <v>2922</v>
      </c>
      <c r="F270" s="460" t="s">
        <v>4339</v>
      </c>
      <c r="G270" s="462" t="s">
        <v>2915</v>
      </c>
      <c r="H270" s="462" t="s">
        <v>2921</v>
      </c>
      <c r="I270" s="462" t="s">
        <v>2920</v>
      </c>
      <c r="J270" s="459" t="s">
        <v>3922</v>
      </c>
    </row>
    <row r="271" spans="2:10" ht="279.75" customHeight="1" x14ac:dyDescent="0.35">
      <c r="B271" s="639" t="s">
        <v>4340</v>
      </c>
      <c r="C271" s="640" t="s">
        <v>4376</v>
      </c>
      <c r="D271" s="641" t="s">
        <v>2942</v>
      </c>
      <c r="E271" s="642" t="s">
        <v>2922</v>
      </c>
      <c r="F271" s="643" t="s">
        <v>4341</v>
      </c>
      <c r="G271" s="644" t="s">
        <v>2915</v>
      </c>
      <c r="H271" s="644" t="s">
        <v>2921</v>
      </c>
      <c r="I271" s="644"/>
      <c r="J271" s="641"/>
    </row>
    <row r="272" spans="2:10" ht="50.25" customHeight="1" x14ac:dyDescent="0.35">
      <c r="B272" s="424" t="s">
        <v>4342</v>
      </c>
      <c r="C272" s="501" t="s">
        <v>4343</v>
      </c>
      <c r="D272" s="425" t="s">
        <v>2942</v>
      </c>
      <c r="E272" s="363" t="s">
        <v>23</v>
      </c>
      <c r="F272" s="427" t="s">
        <v>4344</v>
      </c>
      <c r="G272" s="426" t="s">
        <v>2920</v>
      </c>
      <c r="H272" s="426" t="s">
        <v>2933</v>
      </c>
      <c r="I272" s="426"/>
      <c r="J272" s="425"/>
    </row>
    <row r="273" spans="2:10" ht="209.25" customHeight="1" x14ac:dyDescent="0.35">
      <c r="B273" s="469" t="s">
        <v>4342</v>
      </c>
      <c r="C273" s="464" t="s">
        <v>4345</v>
      </c>
      <c r="D273" s="459" t="s">
        <v>2950</v>
      </c>
      <c r="E273" s="460" t="s">
        <v>23</v>
      </c>
      <c r="F273" s="461">
        <v>12</v>
      </c>
      <c r="G273" s="462" t="s">
        <v>2915</v>
      </c>
      <c r="H273" s="462" t="s">
        <v>2921</v>
      </c>
      <c r="I273" s="462" t="s">
        <v>2920</v>
      </c>
      <c r="J273" s="459" t="s">
        <v>3920</v>
      </c>
    </row>
    <row r="274" spans="2:10" ht="94.5" customHeight="1" x14ac:dyDescent="0.35">
      <c r="B274" s="637" t="s">
        <v>4342</v>
      </c>
      <c r="C274" s="636" t="s">
        <v>4346</v>
      </c>
      <c r="D274" s="425" t="s">
        <v>2944</v>
      </c>
      <c r="E274" s="363" t="s">
        <v>23</v>
      </c>
      <c r="F274" s="427">
        <v>3</v>
      </c>
      <c r="G274" s="426" t="s">
        <v>2923</v>
      </c>
      <c r="H274" s="426" t="s">
        <v>2933</v>
      </c>
      <c r="I274" s="426"/>
      <c r="J274" s="425"/>
    </row>
    <row r="275" spans="2:10" ht="51.75" customHeight="1" x14ac:dyDescent="0.35">
      <c r="B275" s="424" t="s">
        <v>4342</v>
      </c>
      <c r="C275" s="501" t="s">
        <v>4347</v>
      </c>
      <c r="D275" s="425" t="s">
        <v>2950</v>
      </c>
      <c r="E275" s="363" t="s">
        <v>23</v>
      </c>
      <c r="F275" s="427" t="s">
        <v>4348</v>
      </c>
      <c r="G275" s="426" t="s">
        <v>3971</v>
      </c>
      <c r="H275" s="426" t="s">
        <v>2933</v>
      </c>
      <c r="I275" s="426"/>
      <c r="J275" s="425"/>
    </row>
    <row r="276" spans="2:10" ht="76.5" customHeight="1" x14ac:dyDescent="0.35">
      <c r="B276" s="458" t="s">
        <v>4349</v>
      </c>
      <c r="C276" s="464" t="s">
        <v>4350</v>
      </c>
      <c r="D276" s="459" t="s">
        <v>2942</v>
      </c>
      <c r="E276" s="460" t="s">
        <v>23</v>
      </c>
      <c r="F276" s="461" t="s">
        <v>4351</v>
      </c>
      <c r="G276" s="462" t="s">
        <v>4065</v>
      </c>
      <c r="H276" s="462" t="s">
        <v>2921</v>
      </c>
      <c r="I276" s="462" t="s">
        <v>2920</v>
      </c>
      <c r="J276" s="459"/>
    </row>
    <row r="277" spans="2:10" x14ac:dyDescent="0.35">
      <c r="B277" s="424"/>
      <c r="C277" s="501"/>
      <c r="D277" s="425"/>
      <c r="E277" s="363"/>
      <c r="F277" s="427"/>
      <c r="G277" s="426"/>
      <c r="H277" s="426"/>
      <c r="I277" s="426"/>
      <c r="J277" s="425"/>
    </row>
    <row r="278" spans="2:10" x14ac:dyDescent="0.35">
      <c r="B278" s="634"/>
      <c r="C278" s="501" t="s">
        <v>4352</v>
      </c>
      <c r="D278" s="425"/>
      <c r="E278" s="363"/>
      <c r="F278" s="427"/>
      <c r="G278" s="426"/>
      <c r="H278" s="426"/>
      <c r="I278" s="426"/>
      <c r="J278" s="425"/>
    </row>
    <row r="279" spans="2:10" ht="66" customHeight="1" x14ac:dyDescent="0.35">
      <c r="B279" s="424">
        <v>44883</v>
      </c>
      <c r="C279" s="501" t="s">
        <v>4377</v>
      </c>
      <c r="D279" s="425" t="s">
        <v>2948</v>
      </c>
      <c r="E279" s="363" t="s">
        <v>23</v>
      </c>
      <c r="F279" s="427">
        <v>5</v>
      </c>
      <c r="G279" s="426"/>
      <c r="H279" s="426"/>
      <c r="I279" s="426"/>
      <c r="J279" s="425"/>
    </row>
    <row r="280" spans="2:10" ht="183" customHeight="1" x14ac:dyDescent="0.35">
      <c r="B280" s="458">
        <v>44883</v>
      </c>
      <c r="C280" s="497" t="s">
        <v>4353</v>
      </c>
      <c r="D280" s="460" t="s">
        <v>2942</v>
      </c>
      <c r="E280" s="460" t="s">
        <v>23</v>
      </c>
      <c r="F280" s="645" t="s">
        <v>4354</v>
      </c>
      <c r="G280" s="462" t="s">
        <v>2920</v>
      </c>
      <c r="H280" s="462" t="s">
        <v>2933</v>
      </c>
      <c r="I280" s="462"/>
      <c r="J280" s="459" t="s">
        <v>3920</v>
      </c>
    </row>
    <row r="281" spans="2:10" ht="162" customHeight="1" x14ac:dyDescent="0.35">
      <c r="B281" s="458">
        <v>44883</v>
      </c>
      <c r="C281" s="464" t="s">
        <v>4355</v>
      </c>
      <c r="D281" s="459" t="s">
        <v>2938</v>
      </c>
      <c r="E281" s="460" t="s">
        <v>23</v>
      </c>
      <c r="F281" s="461">
        <v>23</v>
      </c>
      <c r="G281" s="462" t="s">
        <v>2920</v>
      </c>
      <c r="H281" s="462" t="s">
        <v>2933</v>
      </c>
      <c r="I281" s="462"/>
      <c r="J281" s="459" t="s">
        <v>3920</v>
      </c>
    </row>
    <row r="282" spans="2:10" ht="239.25" customHeight="1" x14ac:dyDescent="0.35">
      <c r="B282" s="458" t="s">
        <v>4356</v>
      </c>
      <c r="C282" s="638" t="s">
        <v>4357</v>
      </c>
      <c r="D282" s="461" t="s">
        <v>2942</v>
      </c>
      <c r="E282" s="460" t="s">
        <v>23</v>
      </c>
      <c r="F282" s="461">
        <v>289</v>
      </c>
      <c r="G282" s="462" t="s">
        <v>2915</v>
      </c>
      <c r="H282" s="462" t="s">
        <v>2921</v>
      </c>
      <c r="I282" s="462"/>
      <c r="J282" s="459" t="s">
        <v>3920</v>
      </c>
    </row>
    <row r="283" spans="2:10" ht="42" x14ac:dyDescent="0.35">
      <c r="B283" s="458">
        <v>44889</v>
      </c>
      <c r="C283" s="464" t="s">
        <v>4378</v>
      </c>
      <c r="D283" s="459" t="s">
        <v>2942</v>
      </c>
      <c r="E283" s="460" t="s">
        <v>2926</v>
      </c>
      <c r="F283" s="461"/>
      <c r="G283" s="462" t="s">
        <v>2920</v>
      </c>
      <c r="H283" s="462" t="s">
        <v>2929</v>
      </c>
      <c r="I283" s="462"/>
      <c r="J283" s="459"/>
    </row>
    <row r="284" spans="2:10" ht="70" x14ac:dyDescent="0.35">
      <c r="B284" s="469">
        <v>44893</v>
      </c>
      <c r="C284" s="464" t="s">
        <v>4379</v>
      </c>
      <c r="D284" s="459" t="s">
        <v>2942</v>
      </c>
      <c r="E284" s="460" t="s">
        <v>2926</v>
      </c>
      <c r="F284" s="461" t="s">
        <v>3924</v>
      </c>
      <c r="G284" s="462" t="s">
        <v>2920</v>
      </c>
      <c r="H284" s="462" t="s">
        <v>2925</v>
      </c>
      <c r="I284" s="462"/>
      <c r="J284" s="459"/>
    </row>
    <row r="285" spans="2:10" x14ac:dyDescent="0.35">
      <c r="B285" s="424">
        <v>44893</v>
      </c>
      <c r="C285" s="501" t="s">
        <v>4358</v>
      </c>
      <c r="D285" s="425"/>
      <c r="E285" s="363"/>
      <c r="F285" s="427"/>
      <c r="G285" s="426"/>
      <c r="H285" s="426"/>
      <c r="I285" s="426"/>
      <c r="J285" s="425"/>
    </row>
    <row r="286" spans="2:10" ht="140" x14ac:dyDescent="0.35">
      <c r="B286" s="458" t="s">
        <v>4359</v>
      </c>
      <c r="C286" s="497" t="s">
        <v>4380</v>
      </c>
      <c r="D286" s="459" t="s">
        <v>2962</v>
      </c>
      <c r="E286" s="460" t="s">
        <v>23</v>
      </c>
      <c r="F286" s="461" t="s">
        <v>3924</v>
      </c>
      <c r="G286" s="462" t="s">
        <v>2915</v>
      </c>
      <c r="H286" s="462" t="s">
        <v>2921</v>
      </c>
      <c r="I286" s="462" t="s">
        <v>2920</v>
      </c>
      <c r="J286" s="459"/>
    </row>
    <row r="287" spans="2:10" ht="28" x14ac:dyDescent="0.35">
      <c r="B287" s="424" t="s">
        <v>4360</v>
      </c>
      <c r="C287" s="724" t="s">
        <v>4381</v>
      </c>
      <c r="D287" s="425" t="s">
        <v>2944</v>
      </c>
      <c r="E287" s="363" t="s">
        <v>23</v>
      </c>
      <c r="F287" s="427" t="s">
        <v>4361</v>
      </c>
      <c r="G287" s="426" t="s">
        <v>2915</v>
      </c>
      <c r="H287" s="426" t="s">
        <v>2929</v>
      </c>
      <c r="I287" s="426"/>
      <c r="J287" s="425"/>
    </row>
    <row r="288" spans="2:10" ht="42" x14ac:dyDescent="0.35">
      <c r="B288" s="424">
        <v>44895</v>
      </c>
      <c r="C288" s="501" t="s">
        <v>4362</v>
      </c>
      <c r="D288" s="425"/>
      <c r="E288" s="363" t="s">
        <v>3018</v>
      </c>
      <c r="F288" s="427"/>
      <c r="G288" s="426"/>
      <c r="H288" s="426"/>
      <c r="I288" s="426"/>
      <c r="J288" s="425"/>
    </row>
    <row r="289" spans="2:10" ht="28" x14ac:dyDescent="0.35">
      <c r="B289" s="424">
        <v>44895</v>
      </c>
      <c r="C289" s="501" t="s">
        <v>4382</v>
      </c>
      <c r="D289" s="425"/>
      <c r="E289" s="363"/>
      <c r="F289" s="427"/>
      <c r="G289" s="426"/>
      <c r="H289" s="426"/>
      <c r="I289" s="426"/>
      <c r="J289" s="425"/>
    </row>
    <row r="290" spans="2:10" ht="28" x14ac:dyDescent="0.35">
      <c r="B290" s="458">
        <v>44897</v>
      </c>
      <c r="C290" s="464" t="s">
        <v>4383</v>
      </c>
      <c r="D290" s="459"/>
      <c r="E290" s="460" t="s">
        <v>23</v>
      </c>
      <c r="F290" s="461">
        <v>72</v>
      </c>
      <c r="G290" s="462" t="s">
        <v>2920</v>
      </c>
      <c r="H290" s="462" t="s">
        <v>2925</v>
      </c>
      <c r="I290" s="462"/>
      <c r="J290" s="459" t="s">
        <v>3920</v>
      </c>
    </row>
    <row r="291" spans="2:10" ht="56" x14ac:dyDescent="0.35">
      <c r="B291" s="458">
        <v>44904</v>
      </c>
      <c r="C291" s="464" t="s">
        <v>4384</v>
      </c>
      <c r="D291" s="459"/>
      <c r="E291" s="460" t="s">
        <v>3018</v>
      </c>
      <c r="F291" s="461" t="s">
        <v>333</v>
      </c>
      <c r="G291" s="462" t="s">
        <v>2920</v>
      </c>
      <c r="H291" s="462" t="s">
        <v>2925</v>
      </c>
      <c r="I291" s="462"/>
      <c r="J291" s="459" t="s">
        <v>3920</v>
      </c>
    </row>
    <row r="292" spans="2:10" ht="70" x14ac:dyDescent="0.35">
      <c r="B292" s="458">
        <v>44904</v>
      </c>
      <c r="C292" s="464" t="s">
        <v>4385</v>
      </c>
      <c r="D292" s="459"/>
      <c r="E292" s="460" t="s">
        <v>3018</v>
      </c>
      <c r="F292" s="464" t="s">
        <v>1825</v>
      </c>
      <c r="G292" s="462" t="s">
        <v>2920</v>
      </c>
      <c r="H292" s="462" t="s">
        <v>2925</v>
      </c>
      <c r="I292" s="462"/>
      <c r="J292" s="459" t="s">
        <v>3920</v>
      </c>
    </row>
    <row r="293" spans="2:10" ht="154" x14ac:dyDescent="0.35">
      <c r="B293" s="424">
        <v>44904</v>
      </c>
      <c r="C293" s="501" t="s">
        <v>4386</v>
      </c>
      <c r="D293" s="425" t="s">
        <v>2942</v>
      </c>
      <c r="E293" s="363" t="s">
        <v>23</v>
      </c>
      <c r="F293" s="427" t="s">
        <v>4387</v>
      </c>
      <c r="G293" s="426" t="s">
        <v>2920</v>
      </c>
      <c r="H293" s="426" t="s">
        <v>2933</v>
      </c>
      <c r="I293" s="426"/>
      <c r="J293" s="425"/>
    </row>
    <row r="294" spans="2:10" ht="56" x14ac:dyDescent="0.35">
      <c r="B294" s="458">
        <v>44904</v>
      </c>
      <c r="C294" s="464" t="s">
        <v>4388</v>
      </c>
      <c r="D294" s="459" t="s">
        <v>2938</v>
      </c>
      <c r="E294" s="460" t="s">
        <v>23</v>
      </c>
      <c r="F294" s="461" t="s">
        <v>4363</v>
      </c>
      <c r="G294" s="462" t="s">
        <v>2920</v>
      </c>
      <c r="H294" s="462" t="s">
        <v>2925</v>
      </c>
      <c r="I294" s="462"/>
      <c r="J294" s="459" t="s">
        <v>3920</v>
      </c>
    </row>
    <row r="295" spans="2:10" ht="28" x14ac:dyDescent="0.35">
      <c r="B295" s="458">
        <v>44909</v>
      </c>
      <c r="C295" s="464" t="s">
        <v>4389</v>
      </c>
      <c r="D295" s="459" t="s">
        <v>2950</v>
      </c>
      <c r="E295" s="460" t="s">
        <v>2926</v>
      </c>
      <c r="F295" s="461"/>
      <c r="G295" s="462" t="s">
        <v>2920</v>
      </c>
      <c r="H295" s="462" t="s">
        <v>2925</v>
      </c>
      <c r="I295" s="462"/>
      <c r="J295" s="459"/>
    </row>
    <row r="296" spans="2:10" ht="28" x14ac:dyDescent="0.35">
      <c r="B296" s="458">
        <v>44909</v>
      </c>
      <c r="C296" s="464" t="s">
        <v>4390</v>
      </c>
      <c r="D296" s="459" t="s">
        <v>2942</v>
      </c>
      <c r="E296" s="460" t="s">
        <v>23</v>
      </c>
      <c r="F296" s="461">
        <v>24</v>
      </c>
      <c r="G296" s="462" t="s">
        <v>2920</v>
      </c>
      <c r="H296" s="462" t="s">
        <v>2925</v>
      </c>
      <c r="I296" s="462"/>
      <c r="J296" s="459" t="s">
        <v>3920</v>
      </c>
    </row>
    <row r="297" spans="2:10" ht="84" x14ac:dyDescent="0.35">
      <c r="B297" s="458" t="s">
        <v>4364</v>
      </c>
      <c r="C297" s="464" t="s">
        <v>4391</v>
      </c>
      <c r="D297" s="459" t="s">
        <v>2938</v>
      </c>
      <c r="E297" s="460" t="s">
        <v>23</v>
      </c>
      <c r="F297" s="461">
        <v>38</v>
      </c>
      <c r="G297" s="462" t="s">
        <v>2915</v>
      </c>
      <c r="H297" s="462" t="s">
        <v>2921</v>
      </c>
      <c r="I297" s="462"/>
      <c r="J297" s="459"/>
    </row>
    <row r="298" spans="2:10" x14ac:dyDescent="0.35">
      <c r="B298" s="458" t="s">
        <v>4364</v>
      </c>
      <c r="C298" s="464" t="s">
        <v>4365</v>
      </c>
      <c r="D298" s="459" t="s">
        <v>2938</v>
      </c>
      <c r="E298" s="460" t="s">
        <v>23</v>
      </c>
      <c r="F298" s="461" t="s">
        <v>4363</v>
      </c>
      <c r="G298" s="462" t="s">
        <v>2915</v>
      </c>
      <c r="H298" s="462" t="s">
        <v>2921</v>
      </c>
      <c r="I298" s="462"/>
      <c r="J298" s="459"/>
    </row>
    <row r="299" spans="2:10" ht="56" x14ac:dyDescent="0.35">
      <c r="B299" s="469" t="s">
        <v>4364</v>
      </c>
      <c r="C299" s="497" t="s">
        <v>4392</v>
      </c>
      <c r="D299" s="459"/>
      <c r="E299" s="460" t="s">
        <v>3018</v>
      </c>
      <c r="F299" s="460" t="s">
        <v>4366</v>
      </c>
      <c r="G299" s="462" t="s">
        <v>2915</v>
      </c>
      <c r="H299" s="462" t="s">
        <v>2921</v>
      </c>
      <c r="I299" s="462"/>
      <c r="J299" s="459"/>
    </row>
    <row r="300" spans="2:10" x14ac:dyDescent="0.35">
      <c r="B300" s="424">
        <v>44574</v>
      </c>
      <c r="C300" s="501" t="s">
        <v>4393</v>
      </c>
      <c r="D300" s="425"/>
      <c r="E300" s="460" t="s">
        <v>3018</v>
      </c>
      <c r="F300" s="427" t="s">
        <v>4394</v>
      </c>
      <c r="G300" s="426" t="s">
        <v>2920</v>
      </c>
      <c r="H300" s="426" t="s">
        <v>2933</v>
      </c>
      <c r="I300" s="426"/>
      <c r="J300" s="425"/>
    </row>
    <row r="301" spans="2:10" ht="182" x14ac:dyDescent="0.35">
      <c r="B301" s="552">
        <v>44574</v>
      </c>
      <c r="C301" s="501" t="s">
        <v>4395</v>
      </c>
      <c r="D301" s="425" t="s">
        <v>2962</v>
      </c>
      <c r="E301" s="363" t="s">
        <v>23</v>
      </c>
      <c r="F301" s="427">
        <v>53</v>
      </c>
      <c r="G301" s="426" t="s">
        <v>3953</v>
      </c>
      <c r="H301" s="426" t="s">
        <v>2921</v>
      </c>
      <c r="I301" s="426" t="s">
        <v>2920</v>
      </c>
      <c r="J301" s="425"/>
    </row>
    <row r="302" spans="2:10" x14ac:dyDescent="0.35">
      <c r="B302" s="424"/>
      <c r="C302" s="501"/>
      <c r="D302" s="425"/>
      <c r="E302" s="363"/>
      <c r="F302" s="427"/>
      <c r="G302" s="426"/>
      <c r="H302" s="426"/>
      <c r="I302" s="426"/>
      <c r="J302" s="425"/>
    </row>
    <row r="303" spans="2:10" x14ac:dyDescent="0.35">
      <c r="B303" s="424"/>
      <c r="C303" s="501"/>
      <c r="D303" s="425"/>
      <c r="E303" s="363"/>
      <c r="F303" s="427"/>
      <c r="G303" s="426"/>
      <c r="H303" s="426"/>
      <c r="I303" s="426"/>
      <c r="J303" s="425"/>
    </row>
    <row r="304" spans="2:10" x14ac:dyDescent="0.35">
      <c r="B304" s="424">
        <v>44963</v>
      </c>
      <c r="C304" s="501" t="s">
        <v>4396</v>
      </c>
      <c r="D304" s="425" t="s">
        <v>2942</v>
      </c>
      <c r="E304" s="363" t="s">
        <v>23</v>
      </c>
      <c r="F304" s="427">
        <v>78</v>
      </c>
      <c r="G304" s="426" t="s">
        <v>2920</v>
      </c>
      <c r="H304" s="426" t="s">
        <v>2933</v>
      </c>
      <c r="I304" s="426"/>
      <c r="J304" s="425"/>
    </row>
    <row r="305" spans="2:10" x14ac:dyDescent="0.35">
      <c r="B305" s="424">
        <v>44963</v>
      </c>
      <c r="C305" s="501" t="s">
        <v>4397</v>
      </c>
      <c r="D305" s="425" t="s">
        <v>2942</v>
      </c>
      <c r="E305" s="363" t="s">
        <v>23</v>
      </c>
      <c r="F305" s="427">
        <v>88</v>
      </c>
      <c r="G305" s="426" t="s">
        <v>2920</v>
      </c>
      <c r="H305" s="426" t="s">
        <v>2933</v>
      </c>
      <c r="I305" s="426"/>
      <c r="J305" s="425"/>
    </row>
    <row r="306" spans="2:10" ht="56" x14ac:dyDescent="0.35">
      <c r="B306" s="424">
        <v>44963</v>
      </c>
      <c r="C306" s="501" t="s">
        <v>4398</v>
      </c>
      <c r="D306" s="425" t="s">
        <v>2962</v>
      </c>
      <c r="E306" s="363" t="s">
        <v>23</v>
      </c>
      <c r="F306" s="427">
        <v>57</v>
      </c>
      <c r="G306" s="426" t="s">
        <v>2920</v>
      </c>
      <c r="H306" s="426" t="s">
        <v>2933</v>
      </c>
      <c r="I306" s="426"/>
      <c r="J306" s="425"/>
    </row>
    <row r="307" spans="2:10" x14ac:dyDescent="0.35">
      <c r="B307" s="424">
        <v>44963</v>
      </c>
      <c r="C307" s="501" t="s">
        <v>4399</v>
      </c>
      <c r="D307" s="425" t="s">
        <v>2942</v>
      </c>
      <c r="E307" s="363" t="s">
        <v>23</v>
      </c>
      <c r="F307" s="427" t="s">
        <v>4400</v>
      </c>
      <c r="G307" s="426" t="s">
        <v>2920</v>
      </c>
      <c r="H307" s="426" t="s">
        <v>2933</v>
      </c>
      <c r="I307" s="426"/>
      <c r="J307" s="425"/>
    </row>
    <row r="308" spans="2:10" x14ac:dyDescent="0.35">
      <c r="B308" s="424">
        <v>44963</v>
      </c>
      <c r="C308" s="501" t="s">
        <v>4401</v>
      </c>
      <c r="D308" s="425" t="s">
        <v>2962</v>
      </c>
      <c r="E308" s="363" t="s">
        <v>23</v>
      </c>
      <c r="F308" s="427">
        <v>63</v>
      </c>
      <c r="G308" s="426" t="s">
        <v>2920</v>
      </c>
      <c r="H308" s="426" t="s">
        <v>2933</v>
      </c>
      <c r="I308" s="426"/>
      <c r="J308" s="425"/>
    </row>
    <row r="309" spans="2:10" x14ac:dyDescent="0.35">
      <c r="B309" s="424"/>
      <c r="C309" s="501" t="str">
        <f>+D308</f>
        <v>5113  / Garantias_Operacion</v>
      </c>
      <c r="D309" s="425"/>
      <c r="E309" s="363"/>
      <c r="F309" s="427"/>
      <c r="G309" s="426"/>
      <c r="H309" s="426"/>
      <c r="I309" s="426"/>
      <c r="J309" s="425"/>
    </row>
    <row r="310" spans="2:10" x14ac:dyDescent="0.35">
      <c r="B310" s="424"/>
      <c r="C310" s="501"/>
      <c r="D310" s="425"/>
      <c r="E310" s="363"/>
      <c r="F310" s="427"/>
      <c r="G310" s="426"/>
      <c r="H310" s="426"/>
      <c r="I310" s="426"/>
      <c r="J310" s="425"/>
    </row>
    <row r="311" spans="2:10" x14ac:dyDescent="0.35">
      <c r="B311" s="424"/>
      <c r="C311" s="501"/>
      <c r="D311" s="425"/>
      <c r="E311" s="363"/>
      <c r="F311" s="427"/>
      <c r="G311" s="426"/>
      <c r="H311" s="426"/>
      <c r="I311" s="426"/>
      <c r="J311" s="425"/>
    </row>
    <row r="312" spans="2:10" x14ac:dyDescent="0.35">
      <c r="B312" s="424"/>
      <c r="C312" s="501"/>
      <c r="D312" s="425"/>
      <c r="E312" s="363"/>
      <c r="F312" s="427"/>
      <c r="G312" s="426"/>
      <c r="H312" s="426"/>
      <c r="I312" s="426"/>
      <c r="J312" s="425"/>
    </row>
    <row r="313" spans="2:10" x14ac:dyDescent="0.35">
      <c r="B313" s="424"/>
      <c r="C313" s="501"/>
      <c r="D313" s="425"/>
      <c r="E313" s="363"/>
      <c r="F313" s="427"/>
      <c r="G313" s="426"/>
      <c r="H313" s="426"/>
      <c r="I313" s="426"/>
      <c r="J313" s="425"/>
    </row>
    <row r="314" spans="2:10" x14ac:dyDescent="0.35">
      <c r="B314" s="424"/>
      <c r="C314" s="501"/>
      <c r="D314" s="425"/>
      <c r="E314" s="363"/>
      <c r="F314" s="427"/>
      <c r="G314" s="426"/>
      <c r="H314" s="426"/>
      <c r="I314" s="426"/>
      <c r="J314" s="425"/>
    </row>
    <row r="315" spans="2:10" x14ac:dyDescent="0.35">
      <c r="B315" s="424"/>
      <c r="C315" s="501"/>
      <c r="D315" s="425"/>
      <c r="E315" s="363"/>
      <c r="F315" s="427"/>
      <c r="G315" s="426"/>
      <c r="H315" s="426"/>
      <c r="I315" s="426"/>
      <c r="J315" s="425"/>
    </row>
    <row r="316" spans="2:10" x14ac:dyDescent="0.35">
      <c r="B316" s="424"/>
      <c r="C316" s="501"/>
      <c r="D316" s="425"/>
      <c r="E316" s="363"/>
      <c r="F316" s="427"/>
      <c r="G316" s="426"/>
      <c r="H316" s="426"/>
      <c r="I316" s="426"/>
      <c r="J316" s="425"/>
    </row>
    <row r="317" spans="2:10" x14ac:dyDescent="0.35">
      <c r="B317" s="424"/>
      <c r="C317" s="501"/>
      <c r="D317" s="425"/>
      <c r="E317" s="363"/>
      <c r="F317" s="427"/>
      <c r="G317" s="426"/>
      <c r="H317" s="426"/>
      <c r="I317" s="426"/>
      <c r="J317" s="425"/>
    </row>
    <row r="318" spans="2:10" x14ac:dyDescent="0.35">
      <c r="B318" s="424"/>
      <c r="C318" s="501"/>
      <c r="D318" s="425"/>
      <c r="E318" s="363"/>
      <c r="F318" s="427"/>
      <c r="G318" s="426"/>
      <c r="H318" s="426"/>
      <c r="I318" s="426"/>
      <c r="J318" s="425"/>
    </row>
    <row r="319" spans="2:10" x14ac:dyDescent="0.35">
      <c r="B319" s="424"/>
      <c r="C319" s="501"/>
      <c r="D319" s="425"/>
      <c r="E319" s="363"/>
      <c r="F319" s="427"/>
      <c r="G319" s="426"/>
      <c r="H319" s="426"/>
      <c r="I319" s="426"/>
      <c r="J319" s="425"/>
    </row>
    <row r="320" spans="2:10" x14ac:dyDescent="0.35">
      <c r="B320" s="424"/>
      <c r="C320" s="501"/>
      <c r="D320" s="425"/>
      <c r="E320" s="363"/>
      <c r="F320" s="427"/>
      <c r="G320" s="426"/>
      <c r="H320" s="426"/>
      <c r="I320" s="426"/>
      <c r="J320" s="425"/>
    </row>
    <row r="321" spans="2:10" x14ac:dyDescent="0.35">
      <c r="B321" s="424"/>
      <c r="C321" s="501"/>
      <c r="D321" s="425"/>
      <c r="E321" s="363"/>
      <c r="F321" s="427"/>
      <c r="G321" s="426"/>
      <c r="H321" s="426"/>
      <c r="I321" s="426"/>
      <c r="J321" s="425"/>
    </row>
    <row r="322" spans="2:10" x14ac:dyDescent="0.35">
      <c r="B322" s="424"/>
      <c r="C322" s="501"/>
      <c r="D322" s="425"/>
      <c r="E322" s="363"/>
      <c r="F322" s="427"/>
      <c r="G322" s="426"/>
      <c r="H322" s="426"/>
      <c r="I322" s="426"/>
      <c r="J322" s="425"/>
    </row>
    <row r="323" spans="2:10" x14ac:dyDescent="0.35">
      <c r="B323" s="424"/>
      <c r="C323" s="501"/>
      <c r="D323" s="425"/>
      <c r="E323" s="363"/>
      <c r="F323" s="427"/>
      <c r="G323" s="426"/>
      <c r="H323" s="426"/>
      <c r="I323" s="426"/>
      <c r="J323" s="425"/>
    </row>
    <row r="324" spans="2:10" x14ac:dyDescent="0.35">
      <c r="B324" s="424"/>
      <c r="C324" s="501"/>
      <c r="D324" s="425"/>
      <c r="E324" s="363"/>
      <c r="F324" s="427"/>
      <c r="G324" s="426"/>
      <c r="H324" s="426"/>
      <c r="I324" s="426"/>
      <c r="J324" s="425"/>
    </row>
    <row r="325" spans="2:10" x14ac:dyDescent="0.35">
      <c r="B325" s="424"/>
      <c r="C325" s="501"/>
      <c r="D325" s="425"/>
      <c r="E325" s="363"/>
      <c r="F325" s="427"/>
      <c r="G325" s="426"/>
      <c r="H325" s="426"/>
      <c r="I325" s="426"/>
      <c r="J325" s="425"/>
    </row>
    <row r="326" spans="2:10" x14ac:dyDescent="0.35">
      <c r="B326" s="424"/>
      <c r="C326" s="501"/>
      <c r="D326" s="425"/>
      <c r="E326" s="363"/>
      <c r="F326" s="427"/>
      <c r="G326" s="426"/>
      <c r="H326" s="426"/>
      <c r="I326" s="426"/>
      <c r="J326" s="425"/>
    </row>
    <row r="327" spans="2:10" x14ac:dyDescent="0.35">
      <c r="B327" s="424"/>
      <c r="C327" s="501"/>
      <c r="D327" s="425"/>
      <c r="E327" s="363"/>
      <c r="F327" s="427"/>
      <c r="G327" s="426"/>
      <c r="H327" s="426"/>
      <c r="I327" s="426"/>
      <c r="J327" s="425"/>
    </row>
    <row r="328" spans="2:10" x14ac:dyDescent="0.35">
      <c r="B328" s="424"/>
      <c r="C328" s="501"/>
      <c r="D328" s="425"/>
      <c r="E328" s="363"/>
      <c r="F328" s="427"/>
      <c r="G328" s="426"/>
      <c r="H328" s="426"/>
      <c r="I328" s="426"/>
      <c r="J328" s="425"/>
    </row>
    <row r="329" spans="2:10" x14ac:dyDescent="0.35">
      <c r="B329" s="424"/>
      <c r="C329" s="501"/>
      <c r="D329" s="425"/>
      <c r="E329" s="363"/>
      <c r="F329" s="427"/>
      <c r="G329" s="426"/>
      <c r="H329" s="426"/>
      <c r="I329" s="426"/>
      <c r="J329" s="425"/>
    </row>
    <row r="330" spans="2:10" x14ac:dyDescent="0.35">
      <c r="B330" s="424"/>
      <c r="C330" s="501"/>
      <c r="D330" s="425"/>
      <c r="E330" s="363"/>
      <c r="F330" s="427"/>
      <c r="G330" s="426"/>
      <c r="H330" s="426"/>
      <c r="I330" s="426"/>
      <c r="J330" s="425"/>
    </row>
    <row r="331" spans="2:10" x14ac:dyDescent="0.35">
      <c r="B331" s="424"/>
      <c r="C331" s="501"/>
      <c r="D331" s="425"/>
      <c r="E331" s="363"/>
      <c r="F331" s="427"/>
      <c r="G331" s="426"/>
      <c r="H331" s="426"/>
      <c r="I331" s="426"/>
      <c r="J331" s="425"/>
    </row>
    <row r="332" spans="2:10" x14ac:dyDescent="0.35">
      <c r="B332" s="424"/>
      <c r="C332" s="501"/>
      <c r="D332" s="425"/>
      <c r="E332" s="363"/>
      <c r="F332" s="427"/>
      <c r="G332" s="426"/>
      <c r="H332" s="426"/>
      <c r="I332" s="426"/>
      <c r="J332" s="425"/>
    </row>
    <row r="333" spans="2:10" x14ac:dyDescent="0.35">
      <c r="B333" s="424"/>
      <c r="C333" s="501"/>
      <c r="D333" s="425"/>
      <c r="E333" s="363"/>
      <c r="F333" s="427"/>
      <c r="G333" s="426"/>
      <c r="H333" s="426"/>
      <c r="I333" s="426"/>
      <c r="J333" s="425"/>
    </row>
    <row r="334" spans="2:10" x14ac:dyDescent="0.35">
      <c r="B334" s="424"/>
      <c r="C334" s="501"/>
      <c r="D334" s="425"/>
      <c r="E334" s="363"/>
      <c r="F334" s="427"/>
      <c r="G334" s="426"/>
      <c r="H334" s="426"/>
      <c r="I334" s="426"/>
      <c r="J334" s="425"/>
    </row>
    <row r="335" spans="2:10" x14ac:dyDescent="0.35">
      <c r="B335" s="424"/>
      <c r="C335" s="501"/>
      <c r="D335" s="425"/>
      <c r="E335" s="363"/>
      <c r="F335" s="427"/>
      <c r="G335" s="426"/>
      <c r="H335" s="426"/>
      <c r="I335" s="426"/>
      <c r="J335" s="425"/>
    </row>
    <row r="336" spans="2:10" x14ac:dyDescent="0.35">
      <c r="B336" s="424"/>
      <c r="C336" s="501"/>
      <c r="D336" s="425"/>
      <c r="E336" s="363"/>
      <c r="F336" s="427"/>
      <c r="G336" s="426"/>
      <c r="H336" s="426"/>
      <c r="I336" s="426"/>
      <c r="J336" s="425"/>
    </row>
    <row r="337" spans="2:10" x14ac:dyDescent="0.35">
      <c r="B337" s="424"/>
      <c r="C337" s="501"/>
      <c r="D337" s="425"/>
      <c r="E337" s="363"/>
      <c r="F337" s="427"/>
      <c r="G337" s="426"/>
      <c r="H337" s="426"/>
      <c r="I337" s="426"/>
      <c r="J337" s="425"/>
    </row>
    <row r="338" spans="2:10" x14ac:dyDescent="0.35">
      <c r="B338" s="424"/>
      <c r="C338" s="501"/>
      <c r="D338" s="425"/>
      <c r="E338" s="363"/>
      <c r="F338" s="427"/>
      <c r="G338" s="426"/>
      <c r="H338" s="426"/>
      <c r="I338" s="426"/>
      <c r="J338" s="425"/>
    </row>
    <row r="339" spans="2:10" x14ac:dyDescent="0.35">
      <c r="B339" s="424"/>
      <c r="C339" s="501"/>
      <c r="D339" s="425"/>
      <c r="E339" s="363"/>
      <c r="F339" s="427"/>
      <c r="G339" s="426"/>
      <c r="H339" s="426"/>
      <c r="I339" s="426"/>
      <c r="J339" s="425"/>
    </row>
    <row r="340" spans="2:10" x14ac:dyDescent="0.35">
      <c r="B340" s="424"/>
      <c r="C340" s="501"/>
      <c r="D340" s="425"/>
      <c r="E340" s="363"/>
      <c r="F340" s="427"/>
      <c r="G340" s="426"/>
      <c r="H340" s="426"/>
      <c r="I340" s="426"/>
      <c r="J340" s="425"/>
    </row>
    <row r="341" spans="2:10" x14ac:dyDescent="0.35">
      <c r="B341" s="424"/>
      <c r="C341" s="501"/>
      <c r="D341" s="425"/>
      <c r="E341" s="363"/>
      <c r="F341" s="427"/>
      <c r="G341" s="426"/>
      <c r="H341" s="426"/>
      <c r="I341" s="426"/>
      <c r="J341" s="425"/>
    </row>
    <row r="342" spans="2:10" x14ac:dyDescent="0.35">
      <c r="B342" s="424"/>
      <c r="C342" s="501"/>
      <c r="D342" s="425"/>
      <c r="E342" s="363"/>
      <c r="F342" s="427"/>
      <c r="G342" s="426"/>
      <c r="H342" s="426"/>
      <c r="I342" s="426"/>
      <c r="J342" s="425"/>
    </row>
    <row r="343" spans="2:10" x14ac:dyDescent="0.35">
      <c r="B343" s="424"/>
      <c r="C343" s="501"/>
      <c r="D343" s="425"/>
      <c r="E343" s="363"/>
      <c r="F343" s="427"/>
      <c r="G343" s="426"/>
      <c r="H343" s="426"/>
      <c r="I343" s="426"/>
      <c r="J343" s="425"/>
    </row>
    <row r="344" spans="2:10" x14ac:dyDescent="0.35">
      <c r="B344" s="424"/>
      <c r="C344" s="501"/>
      <c r="D344" s="425"/>
      <c r="E344" s="363"/>
      <c r="F344" s="427"/>
      <c r="G344" s="426"/>
      <c r="H344" s="426"/>
      <c r="I344" s="426"/>
      <c r="J344" s="425"/>
    </row>
    <row r="345" spans="2:10" x14ac:dyDescent="0.35">
      <c r="B345" s="424"/>
      <c r="C345" s="501"/>
      <c r="D345" s="425"/>
      <c r="E345" s="363"/>
      <c r="F345" s="427"/>
      <c r="G345" s="426"/>
      <c r="H345" s="426"/>
      <c r="I345" s="426"/>
      <c r="J345" s="425"/>
    </row>
    <row r="346" spans="2:10" x14ac:dyDescent="0.35">
      <c r="B346" s="424"/>
      <c r="C346" s="501"/>
      <c r="D346" s="425"/>
      <c r="E346" s="363"/>
      <c r="F346" s="427"/>
      <c r="G346" s="426"/>
      <c r="H346" s="426"/>
      <c r="I346" s="426"/>
      <c r="J346" s="425"/>
    </row>
    <row r="347" spans="2:10" x14ac:dyDescent="0.35">
      <c r="B347" s="424"/>
      <c r="C347" s="501"/>
      <c r="D347" s="425"/>
      <c r="E347" s="363"/>
      <c r="F347" s="427"/>
      <c r="G347" s="426"/>
      <c r="H347" s="426"/>
      <c r="I347" s="426"/>
      <c r="J347" s="425"/>
    </row>
    <row r="348" spans="2:10" x14ac:dyDescent="0.35">
      <c r="B348" s="424"/>
      <c r="C348" s="501"/>
      <c r="D348" s="425"/>
      <c r="E348" s="363"/>
      <c r="F348" s="427"/>
      <c r="G348" s="426"/>
      <c r="H348" s="426"/>
      <c r="I348" s="426"/>
      <c r="J348" s="425"/>
    </row>
    <row r="349" spans="2:10" x14ac:dyDescent="0.35">
      <c r="B349" s="424"/>
      <c r="C349" s="501"/>
      <c r="D349" s="425"/>
      <c r="E349" s="363"/>
      <c r="F349" s="427"/>
      <c r="G349" s="426"/>
      <c r="H349" s="426"/>
      <c r="I349" s="426"/>
      <c r="J349" s="425"/>
    </row>
    <row r="350" spans="2:10" x14ac:dyDescent="0.35">
      <c r="B350" s="424"/>
      <c r="C350" s="501"/>
      <c r="D350" s="425"/>
      <c r="E350" s="363"/>
      <c r="F350" s="427"/>
      <c r="G350" s="426"/>
      <c r="H350" s="426"/>
      <c r="I350" s="426"/>
      <c r="J350" s="425"/>
    </row>
    <row r="351" spans="2:10" x14ac:dyDescent="0.35">
      <c r="B351" s="424"/>
      <c r="C351" s="501"/>
      <c r="D351" s="425"/>
      <c r="E351" s="363"/>
      <c r="F351" s="427"/>
      <c r="G351" s="426"/>
      <c r="H351" s="426"/>
      <c r="I351" s="426"/>
      <c r="J351" s="425"/>
    </row>
    <row r="352" spans="2:10" x14ac:dyDescent="0.35">
      <c r="B352" s="424"/>
      <c r="C352" s="501"/>
      <c r="D352" s="425"/>
      <c r="E352" s="363"/>
      <c r="F352" s="427"/>
      <c r="G352" s="426"/>
      <c r="H352" s="426"/>
      <c r="I352" s="426"/>
      <c r="J352" s="425"/>
    </row>
    <row r="353" spans="2:10" x14ac:dyDescent="0.35">
      <c r="B353" s="424"/>
      <c r="C353" s="501"/>
      <c r="D353" s="425"/>
      <c r="E353" s="363"/>
      <c r="F353" s="427"/>
      <c r="G353" s="426"/>
      <c r="H353" s="426"/>
      <c r="I353" s="426"/>
      <c r="J353" s="425"/>
    </row>
    <row r="354" spans="2:10" x14ac:dyDescent="0.35">
      <c r="B354" s="424"/>
      <c r="C354" s="501"/>
      <c r="D354" s="425"/>
      <c r="E354" s="363"/>
      <c r="F354" s="427"/>
      <c r="G354" s="426"/>
      <c r="H354" s="426"/>
      <c r="I354" s="426"/>
      <c r="J354" s="425"/>
    </row>
    <row r="355" spans="2:10" x14ac:dyDescent="0.35">
      <c r="B355" s="424"/>
      <c r="C355" s="501"/>
      <c r="D355" s="425"/>
      <c r="E355" s="363"/>
      <c r="F355" s="427"/>
      <c r="G355" s="426"/>
      <c r="H355" s="426"/>
      <c r="I355" s="426"/>
      <c r="J355" s="425"/>
    </row>
    <row r="356" spans="2:10" x14ac:dyDescent="0.35">
      <c r="B356" s="424"/>
      <c r="C356" s="501"/>
      <c r="D356" s="425"/>
      <c r="E356" s="363"/>
      <c r="F356" s="427"/>
      <c r="G356" s="426"/>
      <c r="H356" s="426"/>
      <c r="I356" s="426"/>
      <c r="J356" s="425"/>
    </row>
    <row r="357" spans="2:10" x14ac:dyDescent="0.35">
      <c r="B357" s="424"/>
      <c r="C357" s="501"/>
      <c r="D357" s="425"/>
      <c r="E357" s="363"/>
      <c r="F357" s="427"/>
      <c r="G357" s="426"/>
      <c r="H357" s="426"/>
      <c r="I357" s="426"/>
      <c r="J357" s="425"/>
    </row>
    <row r="358" spans="2:10" x14ac:dyDescent="0.35">
      <c r="B358" s="424"/>
      <c r="C358" s="501"/>
      <c r="D358" s="425"/>
      <c r="E358" s="363"/>
      <c r="F358" s="427"/>
      <c r="G358" s="426"/>
      <c r="H358" s="426"/>
      <c r="I358" s="426"/>
      <c r="J358" s="425"/>
    </row>
    <row r="359" spans="2:10" x14ac:dyDescent="0.35">
      <c r="B359" s="424"/>
      <c r="C359" s="501"/>
      <c r="D359" s="425"/>
      <c r="E359" s="363"/>
      <c r="F359" s="427"/>
      <c r="G359" s="426"/>
      <c r="H359" s="426"/>
      <c r="I359" s="426"/>
      <c r="J359" s="425"/>
    </row>
    <row r="360" spans="2:10" x14ac:dyDescent="0.35">
      <c r="B360" s="424"/>
      <c r="C360" s="501"/>
      <c r="D360" s="425"/>
      <c r="E360" s="363"/>
      <c r="F360" s="427"/>
      <c r="G360" s="426"/>
      <c r="H360" s="426"/>
      <c r="I360" s="426"/>
      <c r="J360" s="425"/>
    </row>
    <row r="361" spans="2:10" x14ac:dyDescent="0.35">
      <c r="B361" s="424"/>
      <c r="C361" s="501"/>
      <c r="D361" s="425"/>
      <c r="E361" s="363"/>
      <c r="F361" s="427"/>
      <c r="G361" s="426"/>
      <c r="H361" s="426"/>
      <c r="I361" s="426"/>
      <c r="J361" s="425"/>
    </row>
    <row r="362" spans="2:10" x14ac:dyDescent="0.35">
      <c r="B362" s="424"/>
      <c r="C362" s="501"/>
      <c r="D362" s="425"/>
      <c r="E362" s="363"/>
      <c r="F362" s="427"/>
      <c r="G362" s="426"/>
      <c r="H362" s="426"/>
      <c r="I362" s="426"/>
      <c r="J362" s="425"/>
    </row>
    <row r="363" spans="2:10" x14ac:dyDescent="0.35">
      <c r="B363" s="424"/>
      <c r="C363" s="501"/>
      <c r="D363" s="425"/>
      <c r="E363" s="363"/>
      <c r="F363" s="427"/>
      <c r="G363" s="426"/>
      <c r="H363" s="426"/>
      <c r="I363" s="426"/>
      <c r="J363" s="425"/>
    </row>
    <row r="364" spans="2:10" x14ac:dyDescent="0.35">
      <c r="B364" s="424"/>
      <c r="C364" s="501"/>
      <c r="D364" s="425"/>
      <c r="E364" s="363"/>
      <c r="F364" s="427"/>
      <c r="G364" s="426"/>
      <c r="H364" s="426"/>
      <c r="I364" s="426"/>
      <c r="J364" s="425"/>
    </row>
    <row r="365" spans="2:10" x14ac:dyDescent="0.35">
      <c r="B365" s="424"/>
      <c r="C365" s="501"/>
      <c r="D365" s="425"/>
      <c r="E365" s="363"/>
      <c r="F365" s="427"/>
      <c r="G365" s="426"/>
      <c r="H365" s="426"/>
      <c r="I365" s="426"/>
      <c r="J365" s="425"/>
    </row>
    <row r="366" spans="2:10" x14ac:dyDescent="0.35">
      <c r="B366" s="424"/>
      <c r="C366" s="446"/>
      <c r="D366" s="425"/>
      <c r="E366" s="363"/>
      <c r="F366" s="427"/>
      <c r="G366" s="426"/>
      <c r="H366" s="426"/>
      <c r="I366" s="426"/>
      <c r="J366" s="425"/>
    </row>
    <row r="367" spans="2:10" x14ac:dyDescent="0.35">
      <c r="B367" s="424"/>
      <c r="C367" s="446"/>
      <c r="D367" s="425"/>
      <c r="E367" s="363"/>
      <c r="F367" s="427"/>
      <c r="G367" s="426"/>
      <c r="H367" s="426"/>
      <c r="I367" s="426"/>
      <c r="J367" s="425"/>
    </row>
    <row r="368" spans="2:10" x14ac:dyDescent="0.35">
      <c r="B368" s="424"/>
      <c r="C368" s="446"/>
      <c r="D368" s="425"/>
      <c r="E368" s="363"/>
      <c r="F368" s="427"/>
      <c r="G368" s="426"/>
      <c r="H368" s="426"/>
      <c r="I368" s="426"/>
      <c r="J368" s="425"/>
    </row>
    <row r="369" spans="2:10" x14ac:dyDescent="0.35">
      <c r="B369" s="424"/>
      <c r="C369" s="446"/>
      <c r="D369" s="425"/>
      <c r="E369" s="363"/>
      <c r="F369" s="427"/>
      <c r="G369" s="426"/>
      <c r="H369" s="426"/>
      <c r="I369" s="426"/>
      <c r="J369" s="425"/>
    </row>
    <row r="370" spans="2:10" x14ac:dyDescent="0.35">
      <c r="B370" s="424"/>
      <c r="C370" s="446"/>
      <c r="D370" s="425"/>
      <c r="E370" s="363"/>
      <c r="F370" s="427"/>
      <c r="G370" s="426"/>
      <c r="H370" s="426"/>
      <c r="I370" s="426"/>
      <c r="J370" s="425"/>
    </row>
    <row r="371" spans="2:10" x14ac:dyDescent="0.35">
      <c r="B371" s="424"/>
      <c r="C371" s="446"/>
      <c r="D371" s="425"/>
      <c r="E371" s="363"/>
      <c r="F371" s="427"/>
      <c r="G371" s="426"/>
      <c r="H371" s="426"/>
      <c r="I371" s="426"/>
      <c r="J371" s="425"/>
    </row>
    <row r="372" spans="2:10" x14ac:dyDescent="0.35">
      <c r="B372" s="424"/>
      <c r="C372" s="446"/>
      <c r="D372" s="425"/>
      <c r="E372" s="363"/>
      <c r="F372" s="427"/>
      <c r="G372" s="426"/>
      <c r="H372" s="426"/>
      <c r="I372" s="426"/>
      <c r="J372" s="425"/>
    </row>
    <row r="373" spans="2:10" x14ac:dyDescent="0.35">
      <c r="B373" s="424"/>
      <c r="C373" s="446"/>
      <c r="D373" s="425"/>
      <c r="E373" s="363"/>
      <c r="F373" s="427"/>
      <c r="G373" s="426"/>
      <c r="H373" s="426"/>
      <c r="I373" s="426"/>
      <c r="J373" s="425"/>
    </row>
    <row r="374" spans="2:10" x14ac:dyDescent="0.35">
      <c r="B374" s="424"/>
      <c r="C374" s="446"/>
      <c r="D374" s="425"/>
      <c r="E374" s="363"/>
      <c r="F374" s="427"/>
      <c r="G374" s="426"/>
      <c r="H374" s="426"/>
      <c r="I374" s="426"/>
      <c r="J374" s="425"/>
    </row>
    <row r="375" spans="2:10" x14ac:dyDescent="0.35">
      <c r="B375" s="424"/>
      <c r="C375" s="446"/>
      <c r="D375" s="425"/>
      <c r="E375" s="363"/>
      <c r="F375" s="427"/>
      <c r="G375" s="426"/>
      <c r="H375" s="426"/>
      <c r="I375" s="426"/>
      <c r="J375" s="425"/>
    </row>
    <row r="376" spans="2:10" x14ac:dyDescent="0.35">
      <c r="B376" s="424"/>
      <c r="C376" s="446"/>
      <c r="D376" s="425"/>
      <c r="E376" s="363"/>
      <c r="F376" s="427"/>
      <c r="G376" s="426"/>
      <c r="H376" s="426"/>
      <c r="I376" s="426"/>
      <c r="J376" s="425"/>
    </row>
    <row r="377" spans="2:10" x14ac:dyDescent="0.35">
      <c r="B377" s="424"/>
      <c r="C377" s="446"/>
      <c r="D377" s="425"/>
      <c r="E377" s="363"/>
      <c r="F377" s="427"/>
      <c r="G377" s="426"/>
      <c r="H377" s="426"/>
      <c r="I377" s="426"/>
      <c r="J377" s="425"/>
    </row>
    <row r="378" spans="2:10" x14ac:dyDescent="0.35">
      <c r="B378" s="424"/>
      <c r="C378" s="446"/>
      <c r="D378" s="425"/>
      <c r="E378" s="363"/>
      <c r="F378" s="427"/>
      <c r="G378" s="426"/>
      <c r="H378" s="426"/>
      <c r="I378" s="426"/>
      <c r="J378" s="425"/>
    </row>
    <row r="379" spans="2:10" x14ac:dyDescent="0.35">
      <c r="B379" s="424"/>
      <c r="C379" s="446"/>
      <c r="D379" s="425"/>
      <c r="E379" s="363"/>
      <c r="F379" s="427"/>
      <c r="G379" s="426"/>
      <c r="H379" s="426"/>
      <c r="I379" s="426"/>
      <c r="J379" s="425"/>
    </row>
    <row r="380" spans="2:10" x14ac:dyDescent="0.35">
      <c r="B380" s="424"/>
      <c r="C380" s="446"/>
      <c r="D380" s="425"/>
      <c r="E380" s="363"/>
      <c r="F380" s="427"/>
      <c r="G380" s="426"/>
      <c r="H380" s="426"/>
      <c r="I380" s="426"/>
      <c r="J380" s="425"/>
    </row>
    <row r="381" spans="2:10" x14ac:dyDescent="0.35">
      <c r="B381" s="424"/>
      <c r="C381" s="446"/>
      <c r="D381" s="425"/>
      <c r="E381" s="363"/>
      <c r="F381" s="427"/>
      <c r="G381" s="426"/>
      <c r="H381" s="426"/>
      <c r="I381" s="426"/>
      <c r="J381" s="425"/>
    </row>
    <row r="382" spans="2:10" x14ac:dyDescent="0.35">
      <c r="B382" s="424"/>
      <c r="C382" s="446"/>
      <c r="D382" s="425"/>
      <c r="E382" s="363"/>
      <c r="F382" s="427"/>
      <c r="G382" s="426"/>
      <c r="H382" s="426"/>
      <c r="I382" s="426"/>
      <c r="J382" s="425"/>
    </row>
    <row r="383" spans="2:10" x14ac:dyDescent="0.35">
      <c r="B383" s="424"/>
      <c r="C383" s="446"/>
      <c r="D383" s="425"/>
      <c r="E383" s="363"/>
      <c r="F383" s="427"/>
      <c r="G383" s="426"/>
      <c r="H383" s="426"/>
      <c r="I383" s="426"/>
      <c r="J383" s="425"/>
    </row>
    <row r="384" spans="2:10" x14ac:dyDescent="0.35">
      <c r="B384" s="424"/>
      <c r="C384" s="446"/>
      <c r="D384" s="425"/>
      <c r="E384" s="363"/>
      <c r="F384" s="427"/>
      <c r="G384" s="426"/>
      <c r="H384" s="426"/>
      <c r="I384" s="426"/>
      <c r="J384" s="425"/>
    </row>
    <row r="385" spans="2:10" x14ac:dyDescent="0.35">
      <c r="B385" s="424"/>
      <c r="C385" s="446"/>
      <c r="D385" s="425"/>
      <c r="E385" s="363"/>
      <c r="F385" s="427"/>
      <c r="G385" s="426"/>
      <c r="H385" s="426"/>
      <c r="I385" s="426"/>
      <c r="J385" s="425"/>
    </row>
    <row r="386" spans="2:10" x14ac:dyDescent="0.35">
      <c r="B386" s="424"/>
      <c r="C386" s="446"/>
      <c r="D386" s="425"/>
      <c r="E386" s="363"/>
      <c r="F386" s="427"/>
      <c r="G386" s="426"/>
      <c r="H386" s="426"/>
      <c r="I386" s="426"/>
      <c r="J386" s="425"/>
    </row>
    <row r="387" spans="2:10" x14ac:dyDescent="0.35">
      <c r="B387" s="424"/>
      <c r="C387" s="446"/>
      <c r="D387" s="425"/>
      <c r="E387" s="363"/>
      <c r="F387" s="427"/>
      <c r="G387" s="426"/>
      <c r="H387" s="426"/>
      <c r="I387" s="426"/>
      <c r="J387" s="425"/>
    </row>
    <row r="388" spans="2:10" x14ac:dyDescent="0.35">
      <c r="B388" s="424"/>
      <c r="C388" s="446"/>
      <c r="D388" s="425"/>
      <c r="E388" s="363"/>
      <c r="F388" s="427"/>
      <c r="G388" s="426"/>
      <c r="H388" s="426"/>
      <c r="I388" s="426"/>
      <c r="J388" s="425"/>
    </row>
    <row r="389" spans="2:10" x14ac:dyDescent="0.35">
      <c r="B389" s="424"/>
      <c r="C389" s="446"/>
      <c r="D389" s="425"/>
      <c r="E389" s="363"/>
      <c r="F389" s="427"/>
      <c r="G389" s="426"/>
      <c r="H389" s="426"/>
      <c r="I389" s="426"/>
      <c r="J389" s="425"/>
    </row>
    <row r="390" spans="2:10" x14ac:dyDescent="0.35">
      <c r="B390" s="424"/>
      <c r="C390" s="446"/>
      <c r="D390" s="425"/>
      <c r="E390" s="363"/>
      <c r="F390" s="427"/>
      <c r="G390" s="426"/>
      <c r="H390" s="426"/>
      <c r="I390" s="426"/>
      <c r="J390" s="425"/>
    </row>
    <row r="391" spans="2:10" x14ac:dyDescent="0.35">
      <c r="B391" s="424"/>
      <c r="C391" s="446"/>
      <c r="D391" s="425"/>
      <c r="E391" s="363"/>
      <c r="F391" s="427"/>
      <c r="G391" s="426"/>
      <c r="H391" s="426"/>
      <c r="I391" s="426"/>
      <c r="J391" s="425"/>
    </row>
    <row r="392" spans="2:10" x14ac:dyDescent="0.35">
      <c r="B392" s="424"/>
      <c r="C392" s="446"/>
      <c r="D392" s="425"/>
      <c r="E392" s="363"/>
      <c r="F392" s="427"/>
      <c r="G392" s="426"/>
      <c r="H392" s="426"/>
      <c r="I392" s="426"/>
      <c r="J392" s="425"/>
    </row>
    <row r="393" spans="2:10" x14ac:dyDescent="0.35">
      <c r="B393" s="424"/>
      <c r="C393" s="446"/>
      <c r="D393" s="425"/>
      <c r="E393" s="363"/>
      <c r="F393" s="427"/>
      <c r="G393" s="426"/>
      <c r="H393" s="426"/>
      <c r="I393" s="426"/>
      <c r="J393" s="425"/>
    </row>
    <row r="394" spans="2:10" x14ac:dyDescent="0.35">
      <c r="B394" s="424"/>
      <c r="C394" s="446"/>
      <c r="D394" s="425"/>
      <c r="E394" s="363"/>
      <c r="F394" s="427"/>
      <c r="G394" s="426"/>
      <c r="H394" s="426"/>
      <c r="I394" s="426"/>
      <c r="J394" s="425"/>
    </row>
    <row r="395" spans="2:10" x14ac:dyDescent="0.35">
      <c r="B395" s="424"/>
      <c r="C395" s="446"/>
      <c r="D395" s="425"/>
      <c r="E395" s="363"/>
      <c r="F395" s="427"/>
      <c r="G395" s="426"/>
      <c r="H395" s="426"/>
      <c r="I395" s="426"/>
      <c r="J395" s="425"/>
    </row>
    <row r="396" spans="2:10" x14ac:dyDescent="0.35">
      <c r="B396" s="424"/>
      <c r="C396" s="446"/>
      <c r="D396" s="425"/>
      <c r="E396" s="363"/>
      <c r="F396" s="427"/>
      <c r="G396" s="426"/>
      <c r="H396" s="426"/>
      <c r="I396" s="426"/>
      <c r="J396" s="425"/>
    </row>
    <row r="397" spans="2:10" x14ac:dyDescent="0.35">
      <c r="B397" s="424"/>
      <c r="C397" s="446"/>
      <c r="D397" s="425"/>
      <c r="E397" s="363"/>
      <c r="F397" s="427"/>
      <c r="G397" s="426"/>
      <c r="H397" s="426"/>
      <c r="I397" s="426"/>
      <c r="J397" s="425"/>
    </row>
    <row r="398" spans="2:10" x14ac:dyDescent="0.35">
      <c r="C398" s="633"/>
    </row>
    <row r="399" spans="2:10" ht="41.25" customHeight="1" x14ac:dyDescent="0.35">
      <c r="B399" s="424"/>
      <c r="C399" s="446"/>
      <c r="D399" s="425"/>
      <c r="E399" s="363"/>
      <c r="F399" s="427"/>
      <c r="G399" s="426"/>
      <c r="H399" s="426"/>
      <c r="I399" s="426"/>
      <c r="J399" s="425"/>
    </row>
    <row r="400" spans="2:10" ht="24.75" customHeight="1" x14ac:dyDescent="0.35">
      <c r="B400" s="424"/>
      <c r="C400" s="446"/>
      <c r="D400" s="425"/>
      <c r="E400" s="363"/>
      <c r="F400" s="427"/>
      <c r="G400" s="426"/>
      <c r="H400" s="426"/>
      <c r="I400" s="426"/>
      <c r="J400" s="425"/>
    </row>
    <row r="401" spans="2:10" ht="21" customHeight="1" x14ac:dyDescent="0.35">
      <c r="B401" s="424"/>
      <c r="C401" s="446"/>
      <c r="D401" s="425"/>
      <c r="E401" s="363"/>
      <c r="F401" s="427"/>
      <c r="G401" s="426"/>
      <c r="H401" s="426"/>
      <c r="I401" s="426"/>
      <c r="J401" s="425"/>
    </row>
    <row r="402" spans="2:10" ht="19.5" customHeight="1" x14ac:dyDescent="0.35">
      <c r="B402" s="424"/>
      <c r="C402" s="446"/>
      <c r="D402" s="425"/>
      <c r="E402" s="363"/>
      <c r="F402" s="427"/>
      <c r="G402" s="426"/>
      <c r="H402" s="426"/>
      <c r="I402" s="426"/>
      <c r="J402" s="425"/>
    </row>
    <row r="403" spans="2:10" ht="33.75" customHeight="1" x14ac:dyDescent="0.35">
      <c r="B403" s="424"/>
      <c r="C403" s="446"/>
      <c r="D403" s="425"/>
      <c r="E403" s="363"/>
      <c r="F403" s="427"/>
      <c r="G403" s="426"/>
      <c r="H403" s="426"/>
      <c r="I403" s="426"/>
      <c r="J403" s="425"/>
    </row>
    <row r="404" spans="2:10" ht="96.75" customHeight="1" x14ac:dyDescent="0.35">
      <c r="C404" s="633"/>
    </row>
  </sheetData>
  <autoFilter ref="B4:J404" xr:uid="{2E451290-ADF0-467F-A023-8CF9ED7D3CA6}"/>
  <mergeCells count="2">
    <mergeCell ref="B2:I2"/>
    <mergeCell ref="B3:H3"/>
  </mergeCells>
  <hyperlinks>
    <hyperlink ref="C7" location="'20.NO_REPORTADAS_VALIDACION'!L10" display="Atendiendo comentario de Bryan, se modifica validación  6 del Archivo de &quot;Operaciones no Reportadas." xr:uid="{A845A13B-676B-4E8D-AE08-C78775C86403}"/>
    <hyperlink ref="C8" location="'20.NO_REPORTADAS_VALIDACION'!M15" display="'20.NO_REPORTADAS_VALIDACION'!M15" xr:uid="{7F744D14-2BD7-4E58-9724-64DEC0F2B431}"/>
    <hyperlink ref="C9" location="'2_DEUDORES_VALIDACIONES'!K35" display="Se atiende comentario de Bryan sobre la validación la cual se modifica" xr:uid="{21A998CE-55D5-4715-8E4B-BD0C5B161490}"/>
    <hyperlink ref="C10" location="'2_DEUDORES_VALIDACIONES'!K29" display="'2_DEUDORES_VALIDACIONES'!K29" xr:uid="{BAAE29CF-B820-4D97-8121-93B20435892F}"/>
    <hyperlink ref="C11" location="'12_CANCELADAS_VALIDACIONES'!M7" display="Se atiende comentario de Bryan del 17 mayo. Se modifica la redacción de la validación.  Validación 2 del Archivo de Canceladas" xr:uid="{06D852CD-00FA-4A30-BA76-C28AA5235A1E}"/>
    <hyperlink ref="C14" location="'10_CODEUDORES_DESCRIPCION'!I11" display="Atendiendo consulta de Bryan, del 17 de mayo, 2022:  Se debe incluir un nuevo campo en el archivo de codeudas.  En cakpo TipoOperacionSFN; en estructura y descripción." xr:uid="{CD78052E-26F2-489A-BB71-2D11BEDE72C9}"/>
    <hyperlink ref="C13" location="'2_DEUDORES_VALIDACIONES'!K33" display="Atendiendo consulta de Bryan, del 17 de mayo, 2022:  Se modifica redacción de validación 28 y 29 de deudores, y se determinar crear un nuevo campo en el Archivo de Codeudores" xr:uid="{DCCC8EA4-6057-41BB-A72C-439E8C0374FC}"/>
    <hyperlink ref="C15" location="'2_DEUDORES_VALIDACIONES'!K38" display="Se modifica la redacción de la validación 33 de deudores.  Mensaje CHAT de Bryan del 18 de mayo, 2022" xr:uid="{F9A9C3AB-D37C-4763-B217-575AF85E7F1B}"/>
    <hyperlink ref="C12" location="'11_MODIFICACIONES_VALIDACIONES'!K18" display="Al modificar la redacción de la validación 2 del Archivo de Canceladas, se crea una nueva validaciones en el Archivo Modificadas" xr:uid="{211FE1EC-29D3-4E22-8DEC-D9F456145032}"/>
    <hyperlink ref="C17" location="'13_GARANTIA_OPERACIONES_VALIDAC'!K48" display="La validació 41 es similar a la 10.  Se debe eliminar la 41" xr:uid="{225E18F7-937C-476A-A32E-CA06F1179D51}"/>
    <hyperlink ref="C20" location="'13_GARANTIAS_OPERACIONES_DESCRI'!J15" display="'13_GARANTIAS_OPERACIONES_DESCRI'!J15" xr:uid="{418D1C8F-2015-4057-A20A-375EC17A94FC}"/>
    <hyperlink ref="F16" location="'13_GARANTIA_OPERACIONES_VALIDAC'!K23" display="'13_GARANTIA_OPERACIONES_VALIDAC'!K23" xr:uid="{533CEC9A-5794-4936-A38A-7A6B91480E87}"/>
    <hyperlink ref="F21" location="'17_GRAVAMENES_VALIDACIONES'!K10" display="se crea la validación 5" xr:uid="{088A8C1F-5EE7-4DFB-AD17-950BA8050626}"/>
    <hyperlink ref="F22" location="'13_GARANTIA_OPERACIONES_VALIDAC'!K22" display="'13_GARANTIA_OPERACIONES_VALIDAC'!K22" xr:uid="{22D7CB72-B41A-4247-870C-595ECEE9505F}"/>
    <hyperlink ref="F23" location="'13_GARANTIA_OPERACIONES_VALIDAC'!K26" display="'13_GARANTIA_OPERACIONES_VALIDAC'!K26" xr:uid="{55F25492-50DC-4DC4-A9B9-AE022EE9F984}"/>
    <hyperlink ref="F24" location="'13_GARANTIA_OPERACIONES_VALIDAC'!C38" display="'13_GARANTIA_OPERACIONES_VALIDAC'!C38" xr:uid="{EA358CAB-823D-4771-A00C-29CE498BB31D}"/>
    <hyperlink ref="F25" location="'13_GARANTIA_OPERACIONES_VALIDAC'!K46" display="'13_GARANTIA_OPERACIONES_VALIDAC'!K46" xr:uid="{04661FFF-9CA7-4AB5-9F81-820266F55E05}"/>
    <hyperlink ref="F19" location="'16_CAMBIO_CLIMATICO_VALIDACIONE'!K86" display="'16_CAMBIO_CLIMATICO_VALIDACIONE'!K86" xr:uid="{AF0DB9DE-6149-46CF-A180-B8354C30D7E0}"/>
    <hyperlink ref="C26" location="'4_OPERACIONES_VALIDACIONES'!I167" display="Se atiende recomendación del BCR, se elimina la validación #35 de Deudores y se modifica la #162 de Operaciones." xr:uid="{ED01476E-7CB4-4518-A6DC-0ACA7AB0E0FC}"/>
    <hyperlink ref="C27" location="'2_DEUDORES_VALIDACIONES'!K40" display="Se atiende observación del BCR.  Se elimina validación #35 deudores y se modifica la #162 de Operaciones." xr:uid="{50BE1486-B2D4-43BE-B723-587B8624F987}"/>
    <hyperlink ref="C28" location="'2_DEUDORES_DESCRIPCION'!I23" display="'2_DEUDORES_DESCRIPCION'!I23" xr:uid="{8BF5630C-5A96-4A72-A413-263329A24168}"/>
    <hyperlink ref="C30" location="'1_GENERALIDADES CAMPOS'!I13" display="Se modifica encabeza y descripción del campo TipoMoneda, en  Generalidades, descripción de campos" xr:uid="{0F6EA98D-8BB0-444D-B0D6-631081937B31}"/>
    <hyperlink ref="C29" location="'2_DEUDORES_VALIDACIONES'!K23" display="Atendiendo observación de Coocique (consulta a entides) se modifica el nombre del campo de las validaciones 18, 19, 20, 22 y 23 de Deudores" xr:uid="{F2EC146A-6CC4-4516-99EA-901A2EA66198}"/>
    <hyperlink ref="C31" location="'13_GARANTIA_OPERACIONES_VALIDAC'!K40" display="En la validación 35 del archivo de Garantías de Operaciones, indica que se debe evaluar el campo IndicadorBacktoBack, sin embargo, este campo no existe en dicho archivo." xr:uid="{55BEA85B-06F0-449C-A130-976C6A9A115A}"/>
    <hyperlink ref="C33" location="'4_OPERACIONES_VALIDACIONES'!L32" display="Se atienden observaciones de BAC SJ y MUCAP, se modifica validación excluyendo código 5 de Estado de Operación, para validaciones 27, 28 y 29." xr:uid="{E6C8B7CC-2791-4C0E-8D68-EA3404D4EDB7}"/>
    <hyperlink ref="I35" location="'4_OPERACIONES_VALIDACIONES'!M62" display="'4_OPERACIONES_VALIDACIONES'!M62" xr:uid="{69A26BCE-BC1A-4659-A0E1-AF919EB4D0C3}"/>
    <hyperlink ref="C32" location="'13_GARANTIA_OPERACIONES_VALIDAC'!K24" display="Se solicita la ayuda para mejorar la redacción de la validació o bien su explicación para poder interpretarla" xr:uid="{6FAD2097-348D-4D70-BE73-718574503248}"/>
    <hyperlink ref="C36" location="'4_OPERACIONES_VALIDACIONES'!L165" display="Se modifica el campo &quot;TipoMotivoOperaciónEspecial&quot; por &quot;IndicadorOperaciónEspecial&quot;, según observación de CAFSA." xr:uid="{D97F2139-7C16-496A-ADEB-CA7C25724898}"/>
    <hyperlink ref="C37" location="'4_OPERACIONES_DESCRIPCION'!P90" display="Esta observación es de CAFSA.   Se analizará para ajustar la normativa SBD." xr:uid="{F80B1B6F-5483-45D8-B174-51FF67ACE86C}"/>
    <hyperlink ref="F34" location="'13_GARANTIA_OPERACIONES_VALIDAC'!K37" display="'13_GARANTIA_OPERACIONES_VALIDAC'!K37" xr:uid="{3C249FED-25D6-43DE-9163-C3E96A95FE1E}"/>
    <hyperlink ref="C39" location="'4_OPERACIONES_VALIDACIONES'!L44" display="Se separa el código 8 y 9 de la validación 39" xr:uid="{23208981-00C8-48D8-9558-AE9E3FB26C4D}"/>
    <hyperlink ref="C46" location="'4_OPERACIONES_VALIDACIONES'!L21" display="Se adicional los códigoTipoOperacion 8 y 9" xr:uid="{0BC39EEB-37DC-4A8D-B51E-0B187876B5DA}"/>
    <hyperlink ref="C47" location="'5_ACTIVIDAD_ECONOMICA_ESTRUCTUR'!E23" display="El campo &quot;TipoOperacionesSFN&quot; será eliminado de todos los archivos y se mantendrá solo en &quot;Archivo Operaciones&quot;" xr:uid="{B2387CB2-67E2-4154-87AC-C50DE53C7E0D}"/>
    <hyperlink ref="C48" location="'6_NATURALEZA GASTO_ESTRUCTURA'!F23" display="El campo &quot;TipoOperacionesSFN&quot; será eliminado de todos los archivos y se mantendrá solo en &quot;Archivo Operaciones&quot;" xr:uid="{B9CFEC40-F688-46EE-8D17-A28C04F1ED5B}"/>
    <hyperlink ref="C49" location="'7_CUENTAS POR COBRAR_ESTRUCTURA'!F26" display="El campo &quot;TipoOperacionesSFN&quot; será eliminado de todos los archivos y se mantendrá solo en &quot;Archivo Operaciones&quot;" xr:uid="{A87DC1AD-9F27-42EA-AA8E-881ABBCCB690}"/>
    <hyperlink ref="C50" location="'7_CUENTAS_COBRAR_DESCRIPCIONES'!T17" display="En la descripción del campo &quot;concepto&quot; se modificó la palabra &quot;registrar&quot; por &quot;describir&quot;" xr:uid="{6D4F1205-FAC2-43BF-B207-04F18B27D143}"/>
    <hyperlink ref="C51" location="'8_ORIGEN_RECURSOS_VALIDACIONES'!M8" display="Se elimina esta validación por considerarse redundando con la Validacion 7" xr:uid="{5522F024-0C0F-4ABA-94C3-0EB257BF1E46}"/>
    <hyperlink ref="C52" location="'8_ORIGEN_RECURSOS_VALIDACIONES'!M11" display="Se modifican las validaciones 6 y 7 por eliminación del campo &quot;TipoOperaciónSFN&quot; del Archivo Origen de los Recursos" xr:uid="{94C4C985-7C02-4405-AD66-DD903323112C}"/>
    <hyperlink ref="C53" location="'8_ORIGEN_RECURSOS_DESCRIPCIONES'!K9" display="Se elimina el campo &quot;TipoOperaciónSFN&quot;, únicamente quedará en el Archivo de Operaciones" xr:uid="{40A596C6-DAA0-4FC4-9175-CFD5F7C0AB03}"/>
    <hyperlink ref="C54" location="'9_CREDITOS SINDICADOS_ESTRUCTUR'!K9" display="Se cambia el nombre del campo de &quot;TipoPersonaDeudor&quot; a &quot;TipoPersona&quot;" xr:uid="{0A04619A-0DEE-490F-84AD-EDFB15CDC8AA}"/>
    <hyperlink ref="C55" location="'9_CREDITO_SINDICADO_VALIDACIONE'!K8" display="Se modifica la validación para que permita el registro de entidades del Exterior (Observación del BCR)." xr:uid="{2BBD56CE-F3B6-4B1C-A1A7-A845E4755FC5}"/>
    <hyperlink ref="C56" location="'10_CODEUDORES_ESTRUCTURA'!D26" display="TipoPersonaDeudor y TipoPersonaCodeudor" xr:uid="{C6F133E2-9C1B-40B3-B77D-1E01FB7D8FB3}"/>
    <hyperlink ref="C57" location="'10_CODEUDORES_ESTRUCTURA'!D32" display="Cambian los campos llave para que puedan ingresar varias operaciones para un mismo Codeudor." xr:uid="{F5D53687-A44D-4733-B74C-482BAD5E5E27}"/>
    <hyperlink ref="C58" location="'10_CODEUDORES_VALIDACIONES'!K6" display="Se modifica el nombre del campo de &quot;TipoPersonaDeudor&quot; por &quot;TipoPersonaCodeudor&quot;" xr:uid="{4D39DC91-20E7-4163-A3CB-210E3BC68CFE}"/>
    <hyperlink ref="C59" location="'10_CODEUDORES_ESTRUCTURA'!E32" display="Se elimina el campo llave &quot;FechaModificacion&quot; para que no permita más de un tipo de modificación en un mismo mes." xr:uid="{63197645-A17E-4071-86AD-DC44ED6AD6B0}"/>
    <hyperlink ref="C62" location="'14.1 OPE_BIENES REALIZA_ESTRUCT'!E34" display="Se agrega el campo llave IdBienRealizable para que se permita que una operación con más de un bien realizable se pueda reportar. " xr:uid="{DBC93DE2-9F7D-46CA-92E7-75BC4E06256D}"/>
    <hyperlink ref="C60" location="'13_GARANTIA_OPERACIONES_VALIDAC'!K47" display="'13_GARANTIA_OPERACIONES_VALIDAC'!K47" xr:uid="{E296C788-549B-4F48-9218-85C289A8212F}"/>
    <hyperlink ref="C64" location="'4_OPERACIONES_VALIDACIONES (2)'!L200" display="Se incluye nueva validación para atender transitorio X del REC." xr:uid="{A2EA476C-E3F2-4A55-A240-C258184B3C8D}"/>
    <hyperlink ref="C65" location="'18. CxC NO ASOCIADAS VALIDACION'!L14" display="Se elimina la validación 9 del archivo de Cuentas por cobrar no asociadas." xr:uid="{3B0C57E4-E923-4824-9798-401A2FC8DC84}"/>
    <hyperlink ref="C66" location="'19. CUOTAS ATRASADAS VALIDACION'!D30" display="Se elimina el campo  TipoOperacionSFN" xr:uid="{4FC95DAA-E484-449B-9A36-D9588FA080F1}"/>
    <hyperlink ref="C38" location="'13_GARANTIA_OPERACIONES_VALIDAC'!K45" display="'13_GARANTIA_OPERACIONES_VALIDAC'!K45" xr:uid="{8B4099DA-BAD0-4880-9295-E5ADA96F5E3A}"/>
    <hyperlink ref="C67" location="'13_GARANTIA_OPERACIONES_VALIDAC'!K45" display="Se modifica la redacción de las validaciones 45 y 46, para que solo haga el cálculo para garantías del TipoOperacionSFN 1.   Atendendo observaciones del Banco Popular." xr:uid="{D931A556-8226-4715-9C79-C73343469B9E}"/>
    <hyperlink ref="C68" location="'13_GARANTIA_OPERACIONES_VALIDAC'!K27" display="La validación 22, esta contenida en la validación 44.  Se elimina la validación 22.  La validación 44, se modifica, se le excluyen los código 24 y 25 de TipoDocumentoLegal ." xr:uid="{E70D0CF6-B47E-4F40-A0CB-B1FDECDD560A}"/>
    <hyperlink ref="C69" location="'13_GARANTIA_OPERACIONES_VALIDAC'!K29" display="Con el objetivo de que se identifiquen el tipo documento legal cuando un bien conforma un fideicomiso, se modifican las validaciones 24, 25, 26 y 27. Del Archivo de Operaciones.  Consulta de Coocique." xr:uid="{45AF023A-996A-465E-8CB5-D70D22342C32}"/>
    <hyperlink ref="C71" location="'1_GENERALIDADES XML'!G7" display="Cambiar el número de versión en los encabezados de los XML y XSD;  para se indique &quot;versión 2.0&quot;.  Aplica también para garantías" xr:uid="{EEDC6E69-0B71-466A-8AE5-644D66955ED9}"/>
    <hyperlink ref="C72" location="'4_OPERACIONES_VALIDACIONES'!L201" display="Se incluye validación para contemplar lo indicado en el artíuclo 14 del REC, estimaciones a no generadores." xr:uid="{FE388246-143F-4204-8F9E-AC6DE1D7D4E7}"/>
    <hyperlink ref="C73" location="'6_NATURALEZA_GASTO_VALIDACIONES'!L11" display="'6_NATURALEZA_GASTO_VALIDACIONES'!L11" xr:uid="{4E7C4DE9-D97E-4A92-B637-375AFCAB640C}"/>
    <hyperlink ref="F74" location="'4_OPERACIONES_VALIDACIONES (2)'!B202" display="197 a 393" xr:uid="{B1E83B3A-3BFE-4846-93EB-E9DBEAD2F3E5}"/>
    <hyperlink ref="C76" location="'19. CUOTAS ATRASADAS VALIDACION'!K10" display="'19. CUOTAS ATRASADAS VALIDACION'!K10" xr:uid="{68547CD8-135F-468F-AA7D-9DB8FD661334}"/>
    <hyperlink ref="C77" location="'19. CUOTAS ATRASADAS VALIDACION'!K11" display="'19. CUOTAS ATRASADAS VALIDACION'!K11" xr:uid="{49CDC6B0-7910-441E-BDF1-DE572A4EF62A}"/>
    <hyperlink ref="C89" location="'4_OPERACIONES_VALIDACIONES (2)'!N399" display="En el archjvo de Operaciones se incluye las validaciones de la 394 a la 408, coresponde a validaciones de Categoría de Riesgo, que están en el libro de Matrices." xr:uid="{CC2E7CBE-CBC3-4225-A106-B3E17B390FD7}"/>
    <hyperlink ref="C90" location="'4_OPERACIONES_VALIDACIONES (2)'!A414" display="En el archivo de operaciones se incluye 56 validaciones (validaciones de Tasa de Incumplimiento.  Vienen e la matriz de Tasa de Incumplimiento." xr:uid="{E2CE12EC-2719-4C7F-8E16-FB96B6D11FB7}"/>
    <hyperlink ref="C75" location="'13_GARANTIA_OPERACIONES_VALIDAC'!L22" display="Validación 17 de Garantías de Operaciones, que hace referencia al archivo de Garantías Mobiliarias &quot;se debe revisar, porque no diseñado el archivo indicado&quot;" xr:uid="{04A782ED-A1AF-41D3-8292-7924F41EBE30}"/>
    <hyperlink ref="C263" location="BITACORA!C140" display="Se modificó las validaciones de los archivos de Operaciones, Garantias de Operación y cuotas atrasadas.  Favor de ir a las líneas 140, 141 y 142 de esta hoja.  Corresponden a validaciones que nacen de alertas crediticias,  se ajustan de acuerdo a las que se les publicará a las entidades para 1-05." xr:uid="{EB694B0A-96BD-4F03-B02A-7342DFF91673}"/>
    <hyperlink ref="F263" location="BITACORA!E140" display="ir a líneas 140, 141 y 142." xr:uid="{BED3CAB0-22D5-4B6B-9803-834D93332736}"/>
  </hyperlinks>
  <pageMargins left="0.7" right="0.7" top="0.75" bottom="0.75" header="0.3" footer="0.3"/>
  <pageSetup orientation="portrait" r:id="rId1"/>
  <headerFooter>
    <oddFooter>&amp;C&amp;1#&amp;"Calibri"&amp;10&amp;K000000Uso Interno</oddFooter>
  </headerFooter>
  <drawing r:id="rId2"/>
  <legacyDrawing r:id="rId3"/>
  <extLst>
    <ext xmlns:x14="http://schemas.microsoft.com/office/spreadsheetml/2009/9/main" uri="{CCE6A557-97BC-4b89-ADB6-D9C93CAAB3DF}">
      <x14:dataValidations xmlns:xm="http://schemas.microsoft.com/office/excel/2006/main" disablePrompts="1" count="6">
        <x14:dataValidation type="list" allowBlank="1" showInputMessage="1" showErrorMessage="1" xr:uid="{B8C23330-C8EF-47C1-8DD5-99C319AB16D2}">
          <x14:formula1>
            <xm:f>Codigos_desplega!$C$5:$C$14</xm:f>
          </x14:formula1>
          <xm:sqref>J38 J41:J74 I75:J85 I5:I74 G5:G75 G79:G85 I88 I89:J95 I97:J103 I96 I104:I135 I137:I192 I399:I403 I194:I282 I284:I397</xm:sqref>
        </x14:dataValidation>
        <x14:dataValidation type="list" allowBlank="1" showInputMessage="1" showErrorMessage="1" xr:uid="{28974B85-DC6B-4DFC-83D8-426B417CE5AF}">
          <x14:formula1>
            <xm:f>Codigos_desplega!$C$5:$C$16</xm:f>
          </x14:formula1>
          <xm:sqref>G76:G78 G131:G134 G97:G121 G89:G95 G399:G403 G140:G282 G284:G397</xm:sqref>
        </x14:dataValidation>
        <x14:dataValidation type="list" allowBlank="1" showInputMessage="1" showErrorMessage="1" xr:uid="{DC221AF3-3927-47CA-8139-EE3070EB7EE7}">
          <x14:formula1>
            <xm:f>Codigos_desplega!$E$22:$E$43</xm:f>
          </x14:formula1>
          <xm:sqref>D137:D139 D88 D108:D135 D96:D106 D31:D39 D62:D70 D13:D29 D42:D60 D72:D73 D6:D11 D399:D403 D141:D282 D284:D397</xm:sqref>
        </x14:dataValidation>
        <x14:dataValidation type="list" allowBlank="1" showInputMessage="1" showErrorMessage="1" xr:uid="{64880F0C-D4FD-409C-9C17-C33B2807A8FB}">
          <x14:formula1>
            <xm:f>Codigos_desplega!$E$22:$E$42</xm:f>
          </x14:formula1>
          <xm:sqref>D12</xm:sqref>
        </x14:dataValidation>
        <x14:dataValidation type="list" allowBlank="1" showInputMessage="1" showErrorMessage="1" xr:uid="{58548509-6135-476C-938D-4EC1AAB04427}">
          <x14:formula1>
            <xm:f>Codigos_desplega!$G$6:$G$9</xm:f>
          </x14:formula1>
          <xm:sqref>H5:H135 H399:H403 H137:H282 H284:H397</xm:sqref>
        </x14:dataValidation>
        <x14:dataValidation type="list" allowBlank="1" showInputMessage="1" showErrorMessage="1" xr:uid="{72382326-2D8E-4576-82EF-35E7223F5965}">
          <x14:formula1>
            <xm:f>'Indice Archivos'!$L$4:$L$10</xm:f>
          </x14:formula1>
          <xm:sqref>E399:E403 E284:E397 E131:E282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01436-03EF-4E18-8482-E95DE77CAD49}">
  <sheetPr codeName="Hoja82"/>
  <dimension ref="A4:D63"/>
  <sheetViews>
    <sheetView showGridLines="0" zoomScaleNormal="100" workbookViewId="0">
      <selection activeCell="A7" sqref="A7"/>
    </sheetView>
  </sheetViews>
  <sheetFormatPr baseColWidth="10" defaultColWidth="11.453125" defaultRowHeight="14.5" x14ac:dyDescent="0.35"/>
  <cols>
    <col min="1" max="1" width="18.453125" customWidth="1"/>
    <col min="2" max="2" width="51.54296875" bestFit="1" customWidth="1"/>
    <col min="3" max="3" width="83.54296875" bestFit="1" customWidth="1"/>
    <col min="4" max="4" width="40" customWidth="1"/>
  </cols>
  <sheetData>
    <row r="4" spans="1:4" x14ac:dyDescent="0.35">
      <c r="A4" s="84" t="s">
        <v>4402</v>
      </c>
      <c r="B4" s="85" t="s">
        <v>4403</v>
      </c>
      <c r="C4" s="86" t="s">
        <v>4404</v>
      </c>
      <c r="D4" s="87" t="s">
        <v>4405</v>
      </c>
    </row>
    <row r="5" spans="1:4" x14ac:dyDescent="0.35">
      <c r="A5" s="88" t="s">
        <v>4406</v>
      </c>
      <c r="B5" t="s">
        <v>4407</v>
      </c>
      <c r="C5" t="s">
        <v>4407</v>
      </c>
      <c r="D5" s="89" t="s">
        <v>4408</v>
      </c>
    </row>
    <row r="6" spans="1:4" x14ac:dyDescent="0.35">
      <c r="A6" t="s">
        <v>4409</v>
      </c>
      <c r="B6" t="s">
        <v>4410</v>
      </c>
      <c r="C6" s="90" t="s">
        <v>135</v>
      </c>
      <c r="D6" s="89" t="s">
        <v>3033</v>
      </c>
    </row>
    <row r="7" spans="1:4" x14ac:dyDescent="0.35">
      <c r="A7" t="s">
        <v>3018</v>
      </c>
      <c r="B7" t="s">
        <v>4411</v>
      </c>
      <c r="C7" s="90" t="s">
        <v>101</v>
      </c>
      <c r="D7" s="89" t="s">
        <v>4412</v>
      </c>
    </row>
    <row r="8" spans="1:4" x14ac:dyDescent="0.35">
      <c r="A8" t="s">
        <v>4413</v>
      </c>
      <c r="B8" t="s">
        <v>4414</v>
      </c>
      <c r="C8" s="90" t="s">
        <v>4415</v>
      </c>
      <c r="D8" s="89" t="s">
        <v>4416</v>
      </c>
    </row>
    <row r="9" spans="1:4" x14ac:dyDescent="0.35">
      <c r="B9" t="s">
        <v>4417</v>
      </c>
      <c r="C9" s="90" t="s">
        <v>1079</v>
      </c>
      <c r="D9" s="89" t="s">
        <v>4418</v>
      </c>
    </row>
    <row r="10" spans="1:4" x14ac:dyDescent="0.35">
      <c r="B10" t="s">
        <v>4419</v>
      </c>
      <c r="C10" s="90" t="s">
        <v>276</v>
      </c>
      <c r="D10" s="89" t="s">
        <v>4420</v>
      </c>
    </row>
    <row r="11" spans="1:4" x14ac:dyDescent="0.35">
      <c r="B11" t="s">
        <v>4421</v>
      </c>
      <c r="C11" s="90" t="s">
        <v>357</v>
      </c>
      <c r="D11" s="89" t="s">
        <v>4422</v>
      </c>
    </row>
    <row r="12" spans="1:4" x14ac:dyDescent="0.35">
      <c r="B12" t="s">
        <v>4423</v>
      </c>
      <c r="C12" s="90" t="s">
        <v>1443</v>
      </c>
      <c r="D12" s="89" t="s">
        <v>4424</v>
      </c>
    </row>
    <row r="13" spans="1:4" x14ac:dyDescent="0.35">
      <c r="B13" t="s">
        <v>4425</v>
      </c>
      <c r="C13" s="90" t="s">
        <v>1360</v>
      </c>
      <c r="D13" s="89" t="s">
        <v>4426</v>
      </c>
    </row>
    <row r="14" spans="1:4" x14ac:dyDescent="0.35">
      <c r="B14" t="s">
        <v>4427</v>
      </c>
      <c r="C14" s="90" t="s">
        <v>1649</v>
      </c>
      <c r="D14" s="89" t="s">
        <v>4428</v>
      </c>
    </row>
    <row r="15" spans="1:4" x14ac:dyDescent="0.35">
      <c r="B15" t="s">
        <v>4429</v>
      </c>
      <c r="C15" s="90" t="s">
        <v>352</v>
      </c>
      <c r="D15" s="89" t="s">
        <v>4430</v>
      </c>
    </row>
    <row r="16" spans="1:4" x14ac:dyDescent="0.35">
      <c r="B16" t="s">
        <v>4431</v>
      </c>
      <c r="C16" s="90" t="s">
        <v>992</v>
      </c>
      <c r="D16" s="89" t="s">
        <v>4432</v>
      </c>
    </row>
    <row r="17" spans="2:4" x14ac:dyDescent="0.35">
      <c r="B17" t="s">
        <v>4433</v>
      </c>
      <c r="C17" s="90" t="s">
        <v>1368</v>
      </c>
      <c r="D17" s="89" t="s">
        <v>4434</v>
      </c>
    </row>
    <row r="18" spans="2:4" x14ac:dyDescent="0.35">
      <c r="B18" t="s">
        <v>4435</v>
      </c>
      <c r="C18" s="90" t="s">
        <v>1852</v>
      </c>
      <c r="D18" s="89" t="s">
        <v>4436</v>
      </c>
    </row>
    <row r="19" spans="2:4" x14ac:dyDescent="0.35">
      <c r="B19" t="s">
        <v>4437</v>
      </c>
      <c r="C19" s="90" t="s">
        <v>321</v>
      </c>
      <c r="D19" s="89" t="s">
        <v>4438</v>
      </c>
    </row>
    <row r="20" spans="2:4" x14ac:dyDescent="0.35">
      <c r="B20" t="s">
        <v>4439</v>
      </c>
      <c r="C20" s="90" t="s">
        <v>260</v>
      </c>
      <c r="D20" s="89" t="s">
        <v>4440</v>
      </c>
    </row>
    <row r="21" spans="2:4" x14ac:dyDescent="0.35">
      <c r="B21" t="s">
        <v>4441</v>
      </c>
      <c r="C21" s="90" t="s">
        <v>2844</v>
      </c>
      <c r="D21" s="89" t="s">
        <v>4442</v>
      </c>
    </row>
    <row r="22" spans="2:4" x14ac:dyDescent="0.35">
      <c r="B22" t="s">
        <v>4443</v>
      </c>
      <c r="C22" s="90" t="s">
        <v>1102</v>
      </c>
      <c r="D22" s="89" t="s">
        <v>4444</v>
      </c>
    </row>
    <row r="23" spans="2:4" x14ac:dyDescent="0.35">
      <c r="B23" t="s">
        <v>4445</v>
      </c>
      <c r="C23" s="90" t="s">
        <v>311</v>
      </c>
      <c r="D23" s="89" t="s">
        <v>3113</v>
      </c>
    </row>
    <row r="24" spans="2:4" x14ac:dyDescent="0.35">
      <c r="B24" t="s">
        <v>4446</v>
      </c>
      <c r="C24" s="90" t="s">
        <v>318</v>
      </c>
      <c r="D24" s="89" t="s">
        <v>4447</v>
      </c>
    </row>
    <row r="25" spans="2:4" x14ac:dyDescent="0.35">
      <c r="B25" t="s">
        <v>4448</v>
      </c>
      <c r="C25" s="90" t="s">
        <v>4449</v>
      </c>
      <c r="D25" s="89" t="s">
        <v>4450</v>
      </c>
    </row>
    <row r="26" spans="2:4" x14ac:dyDescent="0.35">
      <c r="B26" t="s">
        <v>4451</v>
      </c>
      <c r="C26" s="90" t="s">
        <v>356</v>
      </c>
      <c r="D26" s="89" t="s">
        <v>4452</v>
      </c>
    </row>
    <row r="27" spans="2:4" x14ac:dyDescent="0.35">
      <c r="B27" t="s">
        <v>4453</v>
      </c>
      <c r="C27" s="90" t="s">
        <v>326</v>
      </c>
      <c r="D27" s="89" t="s">
        <v>4454</v>
      </c>
    </row>
    <row r="28" spans="2:4" x14ac:dyDescent="0.35">
      <c r="C28" s="90" t="s">
        <v>1822</v>
      </c>
      <c r="D28" s="89" t="s">
        <v>4455</v>
      </c>
    </row>
    <row r="29" spans="2:4" x14ac:dyDescent="0.35">
      <c r="C29" s="90" t="s">
        <v>1144</v>
      </c>
      <c r="D29" s="89" t="s">
        <v>4456</v>
      </c>
    </row>
    <row r="30" spans="2:4" x14ac:dyDescent="0.35">
      <c r="C30" s="90" t="s">
        <v>1811</v>
      </c>
      <c r="D30" s="89" t="s">
        <v>4457</v>
      </c>
    </row>
    <row r="31" spans="2:4" x14ac:dyDescent="0.35">
      <c r="C31" s="90" t="s">
        <v>1222</v>
      </c>
      <c r="D31" s="89" t="s">
        <v>4458</v>
      </c>
    </row>
    <row r="32" spans="2:4" x14ac:dyDescent="0.35">
      <c r="C32" s="90" t="s">
        <v>2006</v>
      </c>
      <c r="D32" s="89" t="s">
        <v>4459</v>
      </c>
    </row>
    <row r="33" spans="3:4" x14ac:dyDescent="0.35">
      <c r="C33" s="90" t="s">
        <v>1773</v>
      </c>
      <c r="D33" s="89" t="s">
        <v>4460</v>
      </c>
    </row>
    <row r="34" spans="3:4" x14ac:dyDescent="0.35">
      <c r="C34" s="90" t="s">
        <v>1056</v>
      </c>
      <c r="D34" s="89" t="s">
        <v>4461</v>
      </c>
    </row>
    <row r="35" spans="3:4" x14ac:dyDescent="0.35">
      <c r="C35" s="90" t="s">
        <v>1117</v>
      </c>
      <c r="D35" s="89" t="s">
        <v>4462</v>
      </c>
    </row>
    <row r="36" spans="3:4" x14ac:dyDescent="0.35">
      <c r="C36" s="90" t="s">
        <v>1703</v>
      </c>
      <c r="D36" s="89" t="s">
        <v>4463</v>
      </c>
    </row>
    <row r="37" spans="3:4" x14ac:dyDescent="0.35">
      <c r="C37" s="90" t="s">
        <v>4464</v>
      </c>
      <c r="D37" s="89" t="s">
        <v>4465</v>
      </c>
    </row>
    <row r="38" spans="3:4" x14ac:dyDescent="0.35">
      <c r="C38" s="90" t="s">
        <v>1344</v>
      </c>
      <c r="D38" s="89" t="s">
        <v>4466</v>
      </c>
    </row>
    <row r="39" spans="3:4" x14ac:dyDescent="0.35">
      <c r="C39" s="90" t="s">
        <v>4467</v>
      </c>
      <c r="D39" s="89" t="s">
        <v>4468</v>
      </c>
    </row>
    <row r="40" spans="3:4" x14ac:dyDescent="0.35">
      <c r="C40" s="90" t="s">
        <v>333</v>
      </c>
      <c r="D40" s="89" t="s">
        <v>4469</v>
      </c>
    </row>
    <row r="41" spans="3:4" x14ac:dyDescent="0.35">
      <c r="C41" s="90" t="s">
        <v>1825</v>
      </c>
      <c r="D41" s="89" t="s">
        <v>4470</v>
      </c>
    </row>
    <row r="42" spans="3:4" x14ac:dyDescent="0.35">
      <c r="C42" s="90" t="s">
        <v>1356</v>
      </c>
      <c r="D42" s="89" t="s">
        <v>4471</v>
      </c>
    </row>
    <row r="43" spans="3:4" x14ac:dyDescent="0.35">
      <c r="C43" s="90" t="s">
        <v>1017</v>
      </c>
      <c r="D43" s="89" t="s">
        <v>4472</v>
      </c>
    </row>
    <row r="44" spans="3:4" x14ac:dyDescent="0.35">
      <c r="C44" s="90" t="s">
        <v>1150</v>
      </c>
      <c r="D44" s="89" t="s">
        <v>4473</v>
      </c>
    </row>
    <row r="45" spans="3:4" x14ac:dyDescent="0.35">
      <c r="C45" s="90" t="s">
        <v>1730</v>
      </c>
      <c r="D45" s="89" t="s">
        <v>4474</v>
      </c>
    </row>
    <row r="46" spans="3:4" x14ac:dyDescent="0.35">
      <c r="C46" s="90" t="s">
        <v>1726</v>
      </c>
      <c r="D46" s="89" t="s">
        <v>4475</v>
      </c>
    </row>
    <row r="47" spans="3:4" x14ac:dyDescent="0.35">
      <c r="C47" s="90" t="s">
        <v>1314</v>
      </c>
      <c r="D47" s="89" t="s">
        <v>3132</v>
      </c>
    </row>
    <row r="48" spans="3:4" x14ac:dyDescent="0.35">
      <c r="C48" s="90" t="s">
        <v>1383</v>
      </c>
      <c r="D48" s="89" t="s">
        <v>4476</v>
      </c>
    </row>
    <row r="49" spans="3:4" x14ac:dyDescent="0.35">
      <c r="C49" s="90" t="s">
        <v>1838</v>
      </c>
      <c r="D49" s="91" t="s">
        <v>4477</v>
      </c>
    </row>
    <row r="50" spans="3:4" x14ac:dyDescent="0.35">
      <c r="C50" s="90" t="s">
        <v>1235</v>
      </c>
      <c r="D50" s="89"/>
    </row>
    <row r="51" spans="3:4" x14ac:dyDescent="0.35">
      <c r="C51" s="90" t="s">
        <v>1083</v>
      </c>
      <c r="D51" s="89"/>
    </row>
    <row r="52" spans="3:4" x14ac:dyDescent="0.35">
      <c r="C52" s="90" t="s">
        <v>1214</v>
      </c>
    </row>
    <row r="53" spans="3:4" x14ac:dyDescent="0.35">
      <c r="C53" s="90" t="s">
        <v>1271</v>
      </c>
    </row>
    <row r="54" spans="3:4" x14ac:dyDescent="0.35">
      <c r="C54" s="90" t="s">
        <v>1130</v>
      </c>
    </row>
    <row r="55" spans="3:4" x14ac:dyDescent="0.35">
      <c r="C55" s="90" t="s">
        <v>266</v>
      </c>
    </row>
    <row r="56" spans="3:4" x14ac:dyDescent="0.35">
      <c r="C56" s="90" t="s">
        <v>2858</v>
      </c>
    </row>
    <row r="57" spans="3:4" x14ac:dyDescent="0.35">
      <c r="C57" s="90" t="s">
        <v>1169</v>
      </c>
    </row>
    <row r="58" spans="3:4" x14ac:dyDescent="0.35">
      <c r="C58" s="90" t="s">
        <v>1844</v>
      </c>
    </row>
    <row r="59" spans="3:4" x14ac:dyDescent="0.35">
      <c r="C59" s="90" t="s">
        <v>1014</v>
      </c>
    </row>
    <row r="60" spans="3:4" x14ac:dyDescent="0.35">
      <c r="C60" s="90" t="s">
        <v>1199</v>
      </c>
    </row>
    <row r="61" spans="3:4" x14ac:dyDescent="0.35">
      <c r="C61" s="90" t="s">
        <v>1064</v>
      </c>
    </row>
    <row r="62" spans="3:4" x14ac:dyDescent="0.35">
      <c r="C62" s="90" t="s">
        <v>1410</v>
      </c>
    </row>
    <row r="63" spans="3:4" x14ac:dyDescent="0.35">
      <c r="C63" s="90" t="s">
        <v>1396</v>
      </c>
    </row>
  </sheetData>
  <autoFilter ref="C4:C122" xr:uid="{3B131AA5-2E8E-4803-9FBE-AE45B1F21193}"/>
  <pageMargins left="0.7" right="0.7" top="0.75" bottom="0.75" header="0.3" footer="0.3"/>
  <pageSetup orientation="portrait" r:id="rId1"/>
  <headerFooter>
    <oddFooter>&amp;C&amp;1#&amp;"Calibri"&amp;10&amp;K000000Uso Interno</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4D5E9-DF4C-4868-8B9D-F315155A24C7}">
  <sheetPr codeName="Hoja6"/>
  <dimension ref="B1:Q492"/>
  <sheetViews>
    <sheetView showGridLines="0" zoomScaleNormal="100" workbookViewId="0">
      <selection activeCell="K40" sqref="K40"/>
    </sheetView>
  </sheetViews>
  <sheetFormatPr baseColWidth="10" defaultColWidth="11.453125" defaultRowHeight="14.5" x14ac:dyDescent="0.35"/>
  <cols>
    <col min="3" max="3" width="7.453125" bestFit="1" customWidth="1"/>
    <col min="4" max="4" width="31.453125" bestFit="1" customWidth="1"/>
    <col min="5" max="5" width="8.453125" bestFit="1" customWidth="1"/>
    <col min="6" max="6" width="13" bestFit="1" customWidth="1"/>
    <col min="7" max="7" width="8.453125" style="56" bestFit="1" customWidth="1"/>
    <col min="8" max="8" width="8.54296875" bestFit="1" customWidth="1"/>
    <col min="9" max="9" width="8.453125" bestFit="1" customWidth="1"/>
    <col min="10" max="10" width="5.54296875" customWidth="1"/>
    <col min="11" max="11" width="31.453125" style="57" bestFit="1" customWidth="1"/>
    <col min="14" max="14" width="15.54296875" customWidth="1"/>
    <col min="16" max="17" width="15" customWidth="1"/>
  </cols>
  <sheetData>
    <row r="1" spans="2:17" ht="15" thickBot="1" x14ac:dyDescent="0.4"/>
    <row r="2" spans="2:17" ht="15" thickBot="1" x14ac:dyDescent="0.4">
      <c r="D2" t="s">
        <v>4478</v>
      </c>
      <c r="E2" s="82" t="s">
        <v>96</v>
      </c>
      <c r="F2" s="83" t="s">
        <v>4479</v>
      </c>
      <c r="G2" s="82" t="s">
        <v>96</v>
      </c>
      <c r="H2" s="83" t="s">
        <v>4480</v>
      </c>
      <c r="I2" s="82" t="s">
        <v>96</v>
      </c>
      <c r="J2" s="81"/>
      <c r="K2" s="80" t="s">
        <v>4478</v>
      </c>
    </row>
    <row r="3" spans="2:17" x14ac:dyDescent="0.35">
      <c r="B3">
        <v>5</v>
      </c>
      <c r="C3" s="79" t="s">
        <v>2007</v>
      </c>
      <c r="D3" s="72" t="s">
        <v>2008</v>
      </c>
      <c r="E3" s="77">
        <v>1</v>
      </c>
      <c r="F3" s="78" t="s">
        <v>1845</v>
      </c>
      <c r="G3" s="77">
        <v>1</v>
      </c>
      <c r="H3" s="78" t="e">
        <v>#N/A</v>
      </c>
      <c r="I3" s="77">
        <v>1</v>
      </c>
      <c r="J3" t="e">
        <v>#N/A</v>
      </c>
      <c r="K3" s="76" t="s">
        <v>2008</v>
      </c>
      <c r="M3" s="58" t="s">
        <v>1705</v>
      </c>
      <c r="N3" s="72" t="s">
        <v>1853</v>
      </c>
      <c r="P3" s="58">
        <v>1</v>
      </c>
      <c r="Q3" s="72" t="s">
        <v>1845</v>
      </c>
    </row>
    <row r="4" spans="2:17" x14ac:dyDescent="0.35">
      <c r="B4">
        <v>5</v>
      </c>
      <c r="C4" s="58" t="s">
        <v>2009</v>
      </c>
      <c r="D4" s="72" t="s">
        <v>1846</v>
      </c>
      <c r="E4" s="74">
        <v>2</v>
      </c>
      <c r="F4" s="75" t="s">
        <v>1846</v>
      </c>
      <c r="G4" s="74">
        <v>1</v>
      </c>
      <c r="H4" s="75" t="e">
        <v>#N/A</v>
      </c>
      <c r="I4" s="74">
        <v>1</v>
      </c>
      <c r="J4" t="e">
        <v>#N/A</v>
      </c>
      <c r="K4" s="73" t="s">
        <v>1846</v>
      </c>
      <c r="M4" s="58" t="s">
        <v>1707</v>
      </c>
      <c r="N4" s="72" t="s">
        <v>1854</v>
      </c>
      <c r="P4" s="58">
        <v>2</v>
      </c>
      <c r="Q4" s="72" t="s">
        <v>1846</v>
      </c>
    </row>
    <row r="5" spans="2:17" x14ac:dyDescent="0.35">
      <c r="B5">
        <v>5</v>
      </c>
      <c r="C5" s="58" t="s">
        <v>2010</v>
      </c>
      <c r="D5" s="72" t="s">
        <v>2011</v>
      </c>
      <c r="E5" s="74">
        <v>3</v>
      </c>
      <c r="F5" s="75" t="s">
        <v>1847</v>
      </c>
      <c r="G5" s="74">
        <v>1</v>
      </c>
      <c r="H5" s="75" t="e">
        <v>#N/A</v>
      </c>
      <c r="I5" s="74">
        <v>1</v>
      </c>
      <c r="J5" t="e">
        <v>#N/A</v>
      </c>
      <c r="K5" s="73" t="s">
        <v>2011</v>
      </c>
      <c r="M5" s="58" t="s">
        <v>1855</v>
      </c>
      <c r="N5" s="72" t="s">
        <v>1856</v>
      </c>
      <c r="P5" s="58">
        <v>3</v>
      </c>
      <c r="Q5" s="72" t="s">
        <v>1847</v>
      </c>
    </row>
    <row r="6" spans="2:17" x14ac:dyDescent="0.35">
      <c r="B6">
        <v>5</v>
      </c>
      <c r="C6" s="58" t="s">
        <v>2012</v>
      </c>
      <c r="D6" s="72" t="s">
        <v>1848</v>
      </c>
      <c r="E6" s="74">
        <v>4</v>
      </c>
      <c r="F6" s="75" t="s">
        <v>1848</v>
      </c>
      <c r="G6" s="74">
        <v>1</v>
      </c>
      <c r="H6" s="75" t="e">
        <v>#N/A</v>
      </c>
      <c r="I6" s="74">
        <v>1</v>
      </c>
      <c r="J6" t="e">
        <v>#N/A</v>
      </c>
      <c r="K6" s="73" t="s">
        <v>1848</v>
      </c>
      <c r="M6" s="58" t="s">
        <v>1857</v>
      </c>
      <c r="N6" s="72" t="s">
        <v>1858</v>
      </c>
      <c r="P6" s="58">
        <v>4</v>
      </c>
      <c r="Q6" s="72" t="s">
        <v>1848</v>
      </c>
    </row>
    <row r="7" spans="2:17" x14ac:dyDescent="0.35">
      <c r="B7">
        <v>5</v>
      </c>
      <c r="C7" s="58" t="s">
        <v>2013</v>
      </c>
      <c r="D7" s="72" t="s">
        <v>1949</v>
      </c>
      <c r="E7" s="74">
        <v>5</v>
      </c>
      <c r="F7" s="75" t="s">
        <v>1849</v>
      </c>
      <c r="G7" s="74">
        <v>1</v>
      </c>
      <c r="H7" s="75" t="e">
        <v>#N/A</v>
      </c>
      <c r="I7" s="74">
        <v>1</v>
      </c>
      <c r="J7" t="e">
        <v>#N/A</v>
      </c>
      <c r="K7" s="73" t="s">
        <v>1949</v>
      </c>
      <c r="M7" s="58" t="s">
        <v>1859</v>
      </c>
      <c r="N7" s="72" t="s">
        <v>1860</v>
      </c>
      <c r="P7" s="58">
        <v>5</v>
      </c>
      <c r="Q7" s="72" t="s">
        <v>1849</v>
      </c>
    </row>
    <row r="8" spans="2:17" x14ac:dyDescent="0.35">
      <c r="B8">
        <v>5</v>
      </c>
      <c r="C8" s="58" t="s">
        <v>2014</v>
      </c>
      <c r="D8" s="72" t="s">
        <v>1850</v>
      </c>
      <c r="E8" s="74">
        <v>6</v>
      </c>
      <c r="F8" s="75" t="s">
        <v>1850</v>
      </c>
      <c r="G8" s="74">
        <v>1</v>
      </c>
      <c r="H8" s="75" t="e">
        <v>#N/A</v>
      </c>
      <c r="I8" s="74">
        <v>1</v>
      </c>
      <c r="J8" t="e">
        <v>#N/A</v>
      </c>
      <c r="K8" s="73" t="s">
        <v>1850</v>
      </c>
      <c r="M8" s="58" t="s">
        <v>1861</v>
      </c>
      <c r="N8" s="72" t="s">
        <v>1862</v>
      </c>
      <c r="P8" s="58">
        <v>6</v>
      </c>
      <c r="Q8" s="72" t="s">
        <v>1850</v>
      </c>
    </row>
    <row r="9" spans="2:17" x14ac:dyDescent="0.35">
      <c r="B9">
        <v>5</v>
      </c>
      <c r="C9" s="58" t="s">
        <v>2015</v>
      </c>
      <c r="D9" s="72" t="s">
        <v>1851</v>
      </c>
      <c r="E9" s="74">
        <v>7</v>
      </c>
      <c r="F9" s="75" t="s">
        <v>1851</v>
      </c>
      <c r="G9" s="74">
        <v>1</v>
      </c>
      <c r="H9" s="75" t="e">
        <v>#N/A</v>
      </c>
      <c r="I9" s="74">
        <v>1</v>
      </c>
      <c r="J9" t="e">
        <v>#N/A</v>
      </c>
      <c r="K9" s="73" t="s">
        <v>1851</v>
      </c>
      <c r="M9" s="58" t="s">
        <v>1863</v>
      </c>
      <c r="N9" s="72" t="s">
        <v>1864</v>
      </c>
      <c r="P9" s="58">
        <v>7</v>
      </c>
      <c r="Q9" s="72" t="s">
        <v>1851</v>
      </c>
    </row>
    <row r="10" spans="2:17" x14ac:dyDescent="0.35">
      <c r="B10">
        <v>5</v>
      </c>
      <c r="C10" s="58" t="s">
        <v>2016</v>
      </c>
      <c r="D10" s="72" t="s">
        <v>1854</v>
      </c>
      <c r="E10" s="74">
        <v>1</v>
      </c>
      <c r="F10" s="75" t="s">
        <v>1845</v>
      </c>
      <c r="G10" s="74">
        <v>2</v>
      </c>
      <c r="H10" s="75" t="e">
        <v>#N/A</v>
      </c>
      <c r="I10" s="74">
        <v>1</v>
      </c>
      <c r="J10" t="e">
        <v>#N/A</v>
      </c>
      <c r="K10" s="73" t="s">
        <v>1854</v>
      </c>
      <c r="M10" s="58" t="s">
        <v>1865</v>
      </c>
      <c r="N10" s="72" t="s">
        <v>1866</v>
      </c>
    </row>
    <row r="11" spans="2:17" x14ac:dyDescent="0.35">
      <c r="B11">
        <v>5</v>
      </c>
      <c r="C11" s="58" t="s">
        <v>2017</v>
      </c>
      <c r="D11" s="72" t="s">
        <v>1891</v>
      </c>
      <c r="E11" s="74">
        <v>2</v>
      </c>
      <c r="F11" s="75" t="s">
        <v>1846</v>
      </c>
      <c r="G11" s="74">
        <v>2</v>
      </c>
      <c r="H11" s="75" t="e">
        <v>#N/A</v>
      </c>
      <c r="I11" s="74">
        <v>1</v>
      </c>
      <c r="J11" t="e">
        <v>#N/A</v>
      </c>
      <c r="K11" s="73" t="s">
        <v>1891</v>
      </c>
      <c r="M11" s="58" t="s">
        <v>1867</v>
      </c>
      <c r="N11" s="72" t="s">
        <v>1868</v>
      </c>
    </row>
    <row r="12" spans="2:17" x14ac:dyDescent="0.35">
      <c r="B12">
        <v>5</v>
      </c>
      <c r="C12" s="58" t="s">
        <v>2018</v>
      </c>
      <c r="D12" s="72" t="s">
        <v>1920</v>
      </c>
      <c r="E12" s="74">
        <v>3</v>
      </c>
      <c r="F12" s="75" t="s">
        <v>1847</v>
      </c>
      <c r="G12" s="74">
        <v>2</v>
      </c>
      <c r="H12" s="75" t="e">
        <v>#N/A</v>
      </c>
      <c r="I12" s="74">
        <v>1</v>
      </c>
      <c r="J12" t="e">
        <v>#N/A</v>
      </c>
      <c r="K12" s="73" t="s">
        <v>1920</v>
      </c>
      <c r="M12" s="58" t="s">
        <v>1869</v>
      </c>
      <c r="N12" s="72" t="s">
        <v>1870</v>
      </c>
    </row>
    <row r="13" spans="2:17" x14ac:dyDescent="0.35">
      <c r="B13">
        <v>5</v>
      </c>
      <c r="C13" s="58" t="s">
        <v>2019</v>
      </c>
      <c r="D13" s="72" t="s">
        <v>1931</v>
      </c>
      <c r="E13" s="74">
        <v>4</v>
      </c>
      <c r="F13" s="75" t="s">
        <v>1848</v>
      </c>
      <c r="G13" s="74">
        <v>2</v>
      </c>
      <c r="H13" s="75" t="e">
        <v>#N/A</v>
      </c>
      <c r="I13" s="74">
        <v>1</v>
      </c>
      <c r="J13" t="e">
        <v>#N/A</v>
      </c>
      <c r="K13" s="73" t="s">
        <v>1931</v>
      </c>
      <c r="M13" s="58" t="s">
        <v>1871</v>
      </c>
      <c r="N13" s="72" t="s">
        <v>1872</v>
      </c>
    </row>
    <row r="14" spans="2:17" x14ac:dyDescent="0.35">
      <c r="B14">
        <v>5</v>
      </c>
      <c r="C14" s="58" t="s">
        <v>2020</v>
      </c>
      <c r="D14" s="72" t="s">
        <v>1951</v>
      </c>
      <c r="E14" s="74">
        <v>5</v>
      </c>
      <c r="F14" s="75" t="s">
        <v>1849</v>
      </c>
      <c r="G14" s="74">
        <v>2</v>
      </c>
      <c r="H14" s="75" t="e">
        <v>#N/A</v>
      </c>
      <c r="I14" s="74">
        <v>1</v>
      </c>
      <c r="J14" t="e">
        <v>#N/A</v>
      </c>
      <c r="K14" s="73" t="s">
        <v>1951</v>
      </c>
      <c r="M14" s="58" t="s">
        <v>1873</v>
      </c>
      <c r="N14" s="72" t="s">
        <v>1874</v>
      </c>
    </row>
    <row r="15" spans="2:17" x14ac:dyDescent="0.35">
      <c r="B15">
        <v>5</v>
      </c>
      <c r="C15" s="58" t="s">
        <v>2021</v>
      </c>
      <c r="D15" s="72" t="s">
        <v>2022</v>
      </c>
      <c r="E15" s="74">
        <v>6</v>
      </c>
      <c r="F15" s="75" t="s">
        <v>1850</v>
      </c>
      <c r="G15" s="74">
        <v>2</v>
      </c>
      <c r="H15" s="75" t="e">
        <v>#N/A</v>
      </c>
      <c r="I15" s="74">
        <v>1</v>
      </c>
      <c r="J15" t="e">
        <v>#N/A</v>
      </c>
      <c r="K15" s="73" t="s">
        <v>2022</v>
      </c>
      <c r="M15" s="58" t="s">
        <v>1875</v>
      </c>
      <c r="N15" s="72" t="s">
        <v>1876</v>
      </c>
    </row>
    <row r="16" spans="2:17" x14ac:dyDescent="0.35">
      <c r="B16">
        <v>5</v>
      </c>
      <c r="C16" s="58" t="s">
        <v>2023</v>
      </c>
      <c r="D16" s="72" t="s">
        <v>2024</v>
      </c>
      <c r="E16" s="74">
        <v>7</v>
      </c>
      <c r="F16" s="75" t="s">
        <v>1851</v>
      </c>
      <c r="G16" s="74">
        <v>2</v>
      </c>
      <c r="H16" s="75" t="e">
        <v>#N/A</v>
      </c>
      <c r="I16" s="74">
        <v>1</v>
      </c>
      <c r="J16" t="e">
        <v>#N/A</v>
      </c>
      <c r="K16" s="73" t="s">
        <v>2024</v>
      </c>
      <c r="M16" s="58" t="s">
        <v>1877</v>
      </c>
      <c r="N16" s="72" t="s">
        <v>1878</v>
      </c>
    </row>
    <row r="17" spans="2:14" x14ac:dyDescent="0.35">
      <c r="B17">
        <v>5</v>
      </c>
      <c r="C17" s="58" t="s">
        <v>2025</v>
      </c>
      <c r="D17" s="72" t="s">
        <v>1856</v>
      </c>
      <c r="E17" s="74">
        <v>1</v>
      </c>
      <c r="F17" s="75" t="s">
        <v>1845</v>
      </c>
      <c r="G17" s="74">
        <v>3</v>
      </c>
      <c r="H17" s="75" t="e">
        <v>#N/A</v>
      </c>
      <c r="I17" s="74">
        <v>1</v>
      </c>
      <c r="J17" t="e">
        <v>#N/A</v>
      </c>
      <c r="K17" s="73" t="s">
        <v>1856</v>
      </c>
      <c r="M17" s="58" t="s">
        <v>1879</v>
      </c>
      <c r="N17" s="72" t="s">
        <v>1880</v>
      </c>
    </row>
    <row r="18" spans="2:14" x14ac:dyDescent="0.35">
      <c r="B18">
        <v>5</v>
      </c>
      <c r="C18" s="58" t="s">
        <v>2026</v>
      </c>
      <c r="D18" s="72" t="s">
        <v>1893</v>
      </c>
      <c r="E18" s="74">
        <v>2</v>
      </c>
      <c r="F18" s="75" t="s">
        <v>1846</v>
      </c>
      <c r="G18" s="74">
        <v>3</v>
      </c>
      <c r="H18" s="75" t="e">
        <v>#N/A</v>
      </c>
      <c r="I18" s="74">
        <v>1</v>
      </c>
      <c r="J18" t="e">
        <v>#N/A</v>
      </c>
      <c r="K18" s="73" t="s">
        <v>1893</v>
      </c>
      <c r="M18" s="58" t="s">
        <v>1881</v>
      </c>
      <c r="N18" s="72" t="s">
        <v>1882</v>
      </c>
    </row>
    <row r="19" spans="2:14" x14ac:dyDescent="0.35">
      <c r="B19">
        <v>5</v>
      </c>
      <c r="C19" s="58" t="s">
        <v>2027</v>
      </c>
      <c r="D19" s="72" t="s">
        <v>2028</v>
      </c>
      <c r="E19" s="74">
        <v>3</v>
      </c>
      <c r="F19" s="75" t="s">
        <v>1847</v>
      </c>
      <c r="G19" s="74">
        <v>3</v>
      </c>
      <c r="H19" s="75" t="e">
        <v>#N/A</v>
      </c>
      <c r="I19" s="74">
        <v>1</v>
      </c>
      <c r="J19" t="e">
        <v>#N/A</v>
      </c>
      <c r="K19" s="73" t="s">
        <v>2028</v>
      </c>
      <c r="M19" s="58" t="s">
        <v>1883</v>
      </c>
      <c r="N19" s="72" t="s">
        <v>1884</v>
      </c>
    </row>
    <row r="20" spans="2:14" x14ac:dyDescent="0.35">
      <c r="B20">
        <v>5</v>
      </c>
      <c r="C20" s="58" t="s">
        <v>2029</v>
      </c>
      <c r="D20" s="72" t="s">
        <v>1933</v>
      </c>
      <c r="E20" s="74">
        <v>4</v>
      </c>
      <c r="F20" s="75" t="s">
        <v>1848</v>
      </c>
      <c r="G20" s="74">
        <v>3</v>
      </c>
      <c r="H20" s="75" t="e">
        <v>#N/A</v>
      </c>
      <c r="I20" s="74">
        <v>1</v>
      </c>
      <c r="J20" t="e">
        <v>#N/A</v>
      </c>
      <c r="K20" s="73" t="s">
        <v>1933</v>
      </c>
      <c r="M20" s="58" t="s">
        <v>1885</v>
      </c>
      <c r="N20" s="72" t="s">
        <v>1886</v>
      </c>
    </row>
    <row r="21" spans="2:14" x14ac:dyDescent="0.35">
      <c r="B21">
        <v>5</v>
      </c>
      <c r="C21" s="58" t="s">
        <v>2030</v>
      </c>
      <c r="D21" s="72" t="s">
        <v>1953</v>
      </c>
      <c r="E21" s="74">
        <v>5</v>
      </c>
      <c r="F21" s="75" t="s">
        <v>1849</v>
      </c>
      <c r="G21" s="74">
        <v>3</v>
      </c>
      <c r="H21" s="75" t="e">
        <v>#N/A</v>
      </c>
      <c r="I21" s="74">
        <v>1</v>
      </c>
      <c r="J21" t="e">
        <v>#N/A</v>
      </c>
      <c r="K21" s="73" t="s">
        <v>1953</v>
      </c>
      <c r="M21" s="58" t="s">
        <v>1887</v>
      </c>
      <c r="N21" s="72" t="s">
        <v>1888</v>
      </c>
    </row>
    <row r="22" spans="2:14" x14ac:dyDescent="0.35">
      <c r="B22">
        <v>5</v>
      </c>
      <c r="C22" s="58" t="s">
        <v>2031</v>
      </c>
      <c r="D22" s="72" t="s">
        <v>1974</v>
      </c>
      <c r="E22" s="74">
        <v>6</v>
      </c>
      <c r="F22" s="75" t="s">
        <v>1850</v>
      </c>
      <c r="G22" s="74">
        <v>3</v>
      </c>
      <c r="H22" s="75" t="e">
        <v>#N/A</v>
      </c>
      <c r="I22" s="74">
        <v>1</v>
      </c>
      <c r="J22" t="e">
        <v>#N/A</v>
      </c>
      <c r="K22" s="73" t="s">
        <v>1974</v>
      </c>
      <c r="M22" s="58" t="s">
        <v>1889</v>
      </c>
      <c r="N22" s="72" t="s">
        <v>1890</v>
      </c>
    </row>
    <row r="23" spans="2:14" x14ac:dyDescent="0.35">
      <c r="B23">
        <v>5</v>
      </c>
      <c r="C23" s="58" t="s">
        <v>2032</v>
      </c>
      <c r="D23" s="72" t="s">
        <v>1999</v>
      </c>
      <c r="E23" s="74">
        <v>7</v>
      </c>
      <c r="F23" s="75" t="s">
        <v>1851</v>
      </c>
      <c r="G23" s="74">
        <v>3</v>
      </c>
      <c r="H23" s="75" t="e">
        <v>#N/A</v>
      </c>
      <c r="I23" s="74">
        <v>1</v>
      </c>
      <c r="J23" t="e">
        <v>#N/A</v>
      </c>
      <c r="K23" s="73" t="s">
        <v>1999</v>
      </c>
      <c r="M23" s="58" t="s">
        <v>1709</v>
      </c>
      <c r="N23" s="72" t="s">
        <v>1853</v>
      </c>
    </row>
    <row r="24" spans="2:14" x14ac:dyDescent="0.35">
      <c r="B24">
        <v>5</v>
      </c>
      <c r="C24" s="58" t="s">
        <v>2033</v>
      </c>
      <c r="D24" s="72" t="s">
        <v>2034</v>
      </c>
      <c r="E24" s="74">
        <v>1</v>
      </c>
      <c r="F24" s="75" t="s">
        <v>1845</v>
      </c>
      <c r="G24" s="74">
        <v>4</v>
      </c>
      <c r="H24" s="75" t="e">
        <v>#N/A</v>
      </c>
      <c r="I24" s="74">
        <v>1</v>
      </c>
      <c r="J24" t="e">
        <v>#N/A</v>
      </c>
      <c r="K24" s="73" t="s">
        <v>2034</v>
      </c>
      <c r="M24" s="58" t="s">
        <v>1711</v>
      </c>
      <c r="N24" s="72" t="s">
        <v>1891</v>
      </c>
    </row>
    <row r="25" spans="2:14" x14ac:dyDescent="0.35">
      <c r="B25">
        <v>5</v>
      </c>
      <c r="C25" s="58" t="s">
        <v>2035</v>
      </c>
      <c r="D25" s="72" t="s">
        <v>1895</v>
      </c>
      <c r="E25" s="74">
        <v>2</v>
      </c>
      <c r="F25" s="75" t="s">
        <v>1846</v>
      </c>
      <c r="G25" s="74">
        <v>4</v>
      </c>
      <c r="H25" s="75" t="e">
        <v>#N/A</v>
      </c>
      <c r="I25" s="74">
        <v>1</v>
      </c>
      <c r="J25" t="e">
        <v>#N/A</v>
      </c>
      <c r="K25" s="73" t="s">
        <v>1895</v>
      </c>
      <c r="M25" s="58" t="s">
        <v>1892</v>
      </c>
      <c r="N25" s="72" t="s">
        <v>1893</v>
      </c>
    </row>
    <row r="26" spans="2:14" x14ac:dyDescent="0.35">
      <c r="B26">
        <v>5</v>
      </c>
      <c r="C26" s="58" t="s">
        <v>2036</v>
      </c>
      <c r="D26" s="72" t="s">
        <v>2037</v>
      </c>
      <c r="E26" s="74">
        <v>3</v>
      </c>
      <c r="F26" s="75" t="s">
        <v>1847</v>
      </c>
      <c r="G26" s="74">
        <v>4</v>
      </c>
      <c r="H26" s="75" t="e">
        <v>#N/A</v>
      </c>
      <c r="I26" s="74">
        <v>1</v>
      </c>
      <c r="J26" t="e">
        <v>#N/A</v>
      </c>
      <c r="K26" s="73" t="s">
        <v>2037</v>
      </c>
      <c r="M26" s="58" t="s">
        <v>1894</v>
      </c>
      <c r="N26" s="72" t="s">
        <v>1895</v>
      </c>
    </row>
    <row r="27" spans="2:14" x14ac:dyDescent="0.35">
      <c r="B27">
        <v>5</v>
      </c>
      <c r="C27" s="58" t="s">
        <v>2038</v>
      </c>
      <c r="D27" s="72" t="s">
        <v>1935</v>
      </c>
      <c r="E27" s="74">
        <v>4</v>
      </c>
      <c r="F27" s="75" t="s">
        <v>1848</v>
      </c>
      <c r="G27" s="74">
        <v>4</v>
      </c>
      <c r="H27" s="75" t="e">
        <v>#N/A</v>
      </c>
      <c r="I27" s="74">
        <v>1</v>
      </c>
      <c r="J27" t="e">
        <v>#N/A</v>
      </c>
      <c r="K27" s="73" t="s">
        <v>1935</v>
      </c>
      <c r="M27" s="58" t="s">
        <v>1896</v>
      </c>
      <c r="N27" s="72" t="s">
        <v>1897</v>
      </c>
    </row>
    <row r="28" spans="2:14" x14ac:dyDescent="0.35">
      <c r="B28">
        <v>5</v>
      </c>
      <c r="C28" s="58" t="s">
        <v>2039</v>
      </c>
      <c r="D28" s="72" t="s">
        <v>1955</v>
      </c>
      <c r="E28" s="74">
        <v>5</v>
      </c>
      <c r="F28" s="75" t="s">
        <v>1849</v>
      </c>
      <c r="G28" s="74">
        <v>4</v>
      </c>
      <c r="H28" s="75" t="e">
        <v>#N/A</v>
      </c>
      <c r="I28" s="74">
        <v>1</v>
      </c>
      <c r="J28" t="e">
        <v>#N/A</v>
      </c>
      <c r="K28" s="73" t="s">
        <v>1955</v>
      </c>
      <c r="M28" s="58" t="s">
        <v>1898</v>
      </c>
      <c r="N28" s="72" t="s">
        <v>1899</v>
      </c>
    </row>
    <row r="29" spans="2:14" x14ac:dyDescent="0.35">
      <c r="B29">
        <v>5</v>
      </c>
      <c r="C29" s="58" t="s">
        <v>2040</v>
      </c>
      <c r="D29" s="72" t="s">
        <v>2041</v>
      </c>
      <c r="E29" s="74">
        <v>6</v>
      </c>
      <c r="F29" s="75" t="s">
        <v>1850</v>
      </c>
      <c r="G29" s="74">
        <v>4</v>
      </c>
      <c r="H29" s="75" t="e">
        <v>#N/A</v>
      </c>
      <c r="I29" s="74">
        <v>1</v>
      </c>
      <c r="J29" t="e">
        <v>#N/A</v>
      </c>
      <c r="K29" s="73" t="s">
        <v>2041</v>
      </c>
      <c r="M29" s="58" t="s">
        <v>1900</v>
      </c>
      <c r="N29" s="72" t="s">
        <v>1901</v>
      </c>
    </row>
    <row r="30" spans="2:14" x14ac:dyDescent="0.35">
      <c r="B30">
        <v>5</v>
      </c>
      <c r="C30" s="58" t="s">
        <v>2042</v>
      </c>
      <c r="D30" s="72" t="s">
        <v>2043</v>
      </c>
      <c r="E30" s="74">
        <v>7</v>
      </c>
      <c r="F30" s="75" t="s">
        <v>1851</v>
      </c>
      <c r="G30" s="74">
        <v>4</v>
      </c>
      <c r="H30" s="75" t="e">
        <v>#N/A</v>
      </c>
      <c r="I30" s="74">
        <v>1</v>
      </c>
      <c r="J30" t="e">
        <v>#N/A</v>
      </c>
      <c r="K30" s="73" t="s">
        <v>2043</v>
      </c>
      <c r="M30" s="58" t="s">
        <v>1902</v>
      </c>
      <c r="N30" s="72" t="s">
        <v>1903</v>
      </c>
    </row>
    <row r="31" spans="2:14" x14ac:dyDescent="0.35">
      <c r="B31">
        <v>5</v>
      </c>
      <c r="C31" s="58" t="s">
        <v>2044</v>
      </c>
      <c r="D31" s="72" t="s">
        <v>2045</v>
      </c>
      <c r="E31" s="74">
        <v>1</v>
      </c>
      <c r="F31" s="75" t="s">
        <v>1845</v>
      </c>
      <c r="G31" s="74">
        <v>5</v>
      </c>
      <c r="H31" s="75" t="e">
        <v>#N/A</v>
      </c>
      <c r="I31" s="74">
        <v>1</v>
      </c>
      <c r="J31" t="e">
        <v>#N/A</v>
      </c>
      <c r="K31" s="73" t="s">
        <v>2045</v>
      </c>
      <c r="M31" s="58" t="s">
        <v>1904</v>
      </c>
      <c r="N31" s="72" t="s">
        <v>1905</v>
      </c>
    </row>
    <row r="32" spans="2:14" x14ac:dyDescent="0.35">
      <c r="B32">
        <v>5</v>
      </c>
      <c r="C32" s="58" t="s">
        <v>2046</v>
      </c>
      <c r="D32" s="72" t="s">
        <v>1897</v>
      </c>
      <c r="E32" s="74">
        <v>2</v>
      </c>
      <c r="F32" s="75" t="s">
        <v>1846</v>
      </c>
      <c r="G32" s="74">
        <v>5</v>
      </c>
      <c r="H32" s="75" t="e">
        <v>#N/A</v>
      </c>
      <c r="I32" s="74">
        <v>1</v>
      </c>
      <c r="J32" t="e">
        <v>#N/A</v>
      </c>
      <c r="K32" s="73" t="s">
        <v>1897</v>
      </c>
      <c r="M32" s="58" t="s">
        <v>1906</v>
      </c>
      <c r="N32" s="72" t="s">
        <v>1907</v>
      </c>
    </row>
    <row r="33" spans="2:14" x14ac:dyDescent="0.35">
      <c r="B33">
        <v>5</v>
      </c>
      <c r="C33" s="58" t="s">
        <v>2047</v>
      </c>
      <c r="D33" s="72" t="s">
        <v>1924</v>
      </c>
      <c r="E33" s="74">
        <v>3</v>
      </c>
      <c r="F33" s="75" t="s">
        <v>1847</v>
      </c>
      <c r="G33" s="74">
        <v>5</v>
      </c>
      <c r="H33" s="75" t="e">
        <v>#N/A</v>
      </c>
      <c r="I33" s="74">
        <v>1</v>
      </c>
      <c r="J33" t="e">
        <v>#N/A</v>
      </c>
      <c r="K33" s="73" t="s">
        <v>1924</v>
      </c>
      <c r="M33" s="58" t="s">
        <v>1908</v>
      </c>
      <c r="N33" s="72" t="s">
        <v>1909</v>
      </c>
    </row>
    <row r="34" spans="2:14" x14ac:dyDescent="0.35">
      <c r="B34">
        <v>5</v>
      </c>
      <c r="C34" s="58" t="s">
        <v>2048</v>
      </c>
      <c r="D34" s="72" t="s">
        <v>1937</v>
      </c>
      <c r="E34" s="74">
        <v>4</v>
      </c>
      <c r="F34" s="75" t="s">
        <v>1848</v>
      </c>
      <c r="G34" s="74">
        <v>5</v>
      </c>
      <c r="H34" s="75" t="e">
        <v>#N/A</v>
      </c>
      <c r="I34" s="74">
        <v>1</v>
      </c>
      <c r="J34" t="e">
        <v>#N/A</v>
      </c>
      <c r="K34" s="73" t="s">
        <v>1937</v>
      </c>
      <c r="M34" s="58" t="s">
        <v>1910</v>
      </c>
      <c r="N34" s="72" t="s">
        <v>1911</v>
      </c>
    </row>
    <row r="35" spans="2:14" x14ac:dyDescent="0.35">
      <c r="B35">
        <v>5</v>
      </c>
      <c r="C35" s="58" t="s">
        <v>2049</v>
      </c>
      <c r="D35" s="72" t="s">
        <v>2050</v>
      </c>
      <c r="E35" s="74">
        <v>5</v>
      </c>
      <c r="F35" s="75" t="s">
        <v>1849</v>
      </c>
      <c r="G35" s="74">
        <v>5</v>
      </c>
      <c r="H35" s="75" t="e">
        <v>#N/A</v>
      </c>
      <c r="I35" s="74">
        <v>1</v>
      </c>
      <c r="J35" t="e">
        <v>#N/A</v>
      </c>
      <c r="K35" s="73" t="s">
        <v>2050</v>
      </c>
      <c r="M35" s="58" t="s">
        <v>1912</v>
      </c>
      <c r="N35" s="72" t="s">
        <v>1913</v>
      </c>
    </row>
    <row r="36" spans="2:14" x14ac:dyDescent="0.35">
      <c r="B36">
        <v>5</v>
      </c>
      <c r="C36" s="58" t="s">
        <v>2051</v>
      </c>
      <c r="D36" s="72" t="s">
        <v>2052</v>
      </c>
      <c r="E36" s="74">
        <v>6</v>
      </c>
      <c r="F36" s="75" t="s">
        <v>1850</v>
      </c>
      <c r="G36" s="74">
        <v>5</v>
      </c>
      <c r="H36" s="75" t="e">
        <v>#N/A</v>
      </c>
      <c r="I36" s="74">
        <v>1</v>
      </c>
      <c r="J36" t="e">
        <v>#N/A</v>
      </c>
      <c r="K36" s="73" t="s">
        <v>2052</v>
      </c>
      <c r="M36" s="58" t="s">
        <v>1914</v>
      </c>
      <c r="N36" s="72" t="s">
        <v>1915</v>
      </c>
    </row>
    <row r="37" spans="2:14" x14ac:dyDescent="0.35">
      <c r="B37">
        <v>5</v>
      </c>
      <c r="C37" s="58" t="s">
        <v>2053</v>
      </c>
      <c r="D37" s="72" t="s">
        <v>2003</v>
      </c>
      <c r="E37" s="74">
        <v>7</v>
      </c>
      <c r="F37" s="75" t="s">
        <v>1851</v>
      </c>
      <c r="G37" s="74">
        <v>5</v>
      </c>
      <c r="H37" s="75" t="e">
        <v>#N/A</v>
      </c>
      <c r="I37" s="74">
        <v>1</v>
      </c>
      <c r="J37" t="e">
        <v>#N/A</v>
      </c>
      <c r="K37" s="73" t="s">
        <v>2003</v>
      </c>
      <c r="M37" s="58" t="s">
        <v>1916</v>
      </c>
      <c r="N37" s="72" t="s">
        <v>1917</v>
      </c>
    </row>
    <row r="38" spans="2:14" x14ac:dyDescent="0.35">
      <c r="B38">
        <v>5</v>
      </c>
      <c r="C38" s="58" t="s">
        <v>2054</v>
      </c>
      <c r="D38" s="72" t="s">
        <v>1862</v>
      </c>
      <c r="E38" s="74">
        <v>1</v>
      </c>
      <c r="F38" s="75" t="s">
        <v>1845</v>
      </c>
      <c r="G38" s="74">
        <v>6</v>
      </c>
      <c r="H38" s="75" t="e">
        <v>#N/A</v>
      </c>
      <c r="I38" s="74">
        <v>1</v>
      </c>
      <c r="J38" t="e">
        <v>#N/A</v>
      </c>
      <c r="K38" s="73" t="s">
        <v>1862</v>
      </c>
      <c r="M38" s="58" t="s">
        <v>1918</v>
      </c>
      <c r="N38" s="72" t="s">
        <v>1919</v>
      </c>
    </row>
    <row r="39" spans="2:14" x14ac:dyDescent="0.35">
      <c r="B39">
        <v>5</v>
      </c>
      <c r="C39" s="58" t="s">
        <v>2055</v>
      </c>
      <c r="D39" s="72" t="s">
        <v>1899</v>
      </c>
      <c r="E39" s="74">
        <v>2</v>
      </c>
      <c r="F39" s="75" t="s">
        <v>1846</v>
      </c>
      <c r="G39" s="74">
        <v>6</v>
      </c>
      <c r="H39" s="75" t="e">
        <v>#N/A</v>
      </c>
      <c r="I39" s="74">
        <v>1</v>
      </c>
      <c r="J39" t="e">
        <v>#N/A</v>
      </c>
      <c r="K39" s="73" t="s">
        <v>1899</v>
      </c>
      <c r="M39" s="58" t="s">
        <v>1713</v>
      </c>
      <c r="N39" s="72" t="s">
        <v>1853</v>
      </c>
    </row>
    <row r="40" spans="2:14" x14ac:dyDescent="0.35">
      <c r="B40">
        <v>5</v>
      </c>
      <c r="C40" s="58" t="s">
        <v>2056</v>
      </c>
      <c r="D40" s="72" t="s">
        <v>2057</v>
      </c>
      <c r="E40" s="74">
        <v>3</v>
      </c>
      <c r="F40" s="75" t="s">
        <v>1847</v>
      </c>
      <c r="G40" s="74">
        <v>6</v>
      </c>
      <c r="H40" s="75" t="e">
        <v>#N/A</v>
      </c>
      <c r="I40" s="74">
        <v>1</v>
      </c>
      <c r="J40" t="e">
        <v>#N/A</v>
      </c>
      <c r="K40" s="73" t="s">
        <v>2057</v>
      </c>
      <c r="M40" s="58" t="s">
        <v>1715</v>
      </c>
      <c r="N40" s="72" t="s">
        <v>1920</v>
      </c>
    </row>
    <row r="41" spans="2:14" x14ac:dyDescent="0.35">
      <c r="B41">
        <v>5</v>
      </c>
      <c r="C41" s="58" t="s">
        <v>2058</v>
      </c>
      <c r="D41" s="72" t="s">
        <v>1939</v>
      </c>
      <c r="E41" s="74">
        <v>4</v>
      </c>
      <c r="F41" s="75" t="s">
        <v>1848</v>
      </c>
      <c r="G41" s="74">
        <v>6</v>
      </c>
      <c r="H41" s="75" t="e">
        <v>#N/A</v>
      </c>
      <c r="I41" s="74">
        <v>1</v>
      </c>
      <c r="J41" t="e">
        <v>#N/A</v>
      </c>
      <c r="K41" s="73" t="s">
        <v>1939</v>
      </c>
      <c r="M41" s="58" t="s">
        <v>1717</v>
      </c>
      <c r="N41" s="72" t="s">
        <v>1921</v>
      </c>
    </row>
    <row r="42" spans="2:14" x14ac:dyDescent="0.35">
      <c r="B42">
        <v>5</v>
      </c>
      <c r="C42" s="58" t="s">
        <v>2059</v>
      </c>
      <c r="D42" s="72" t="s">
        <v>1959</v>
      </c>
      <c r="E42" s="74">
        <v>5</v>
      </c>
      <c r="F42" s="75" t="s">
        <v>1849</v>
      </c>
      <c r="G42" s="74">
        <v>6</v>
      </c>
      <c r="H42" s="75" t="e">
        <v>#N/A</v>
      </c>
      <c r="I42" s="74">
        <v>1</v>
      </c>
      <c r="J42" t="e">
        <v>#N/A</v>
      </c>
      <c r="K42" s="73" t="s">
        <v>1959</v>
      </c>
      <c r="M42" s="58" t="s">
        <v>1719</v>
      </c>
      <c r="N42" s="72" t="s">
        <v>1922</v>
      </c>
    </row>
    <row r="43" spans="2:14" x14ac:dyDescent="0.35">
      <c r="B43">
        <v>5</v>
      </c>
      <c r="C43" s="58" t="s">
        <v>2060</v>
      </c>
      <c r="D43" s="72" t="s">
        <v>1980</v>
      </c>
      <c r="E43" s="74">
        <v>6</v>
      </c>
      <c r="F43" s="75" t="s">
        <v>1850</v>
      </c>
      <c r="G43" s="74">
        <v>6</v>
      </c>
      <c r="H43" s="75" t="e">
        <v>#N/A</v>
      </c>
      <c r="I43" s="74">
        <v>1</v>
      </c>
      <c r="J43" t="e">
        <v>#N/A</v>
      </c>
      <c r="K43" s="73" t="s">
        <v>1980</v>
      </c>
      <c r="M43" s="58" t="s">
        <v>1923</v>
      </c>
      <c r="N43" s="72" t="s">
        <v>1924</v>
      </c>
    </row>
    <row r="44" spans="2:14" x14ac:dyDescent="0.35">
      <c r="B44">
        <v>5</v>
      </c>
      <c r="C44" s="58" t="s">
        <v>2061</v>
      </c>
      <c r="D44" s="72" t="s">
        <v>2005</v>
      </c>
      <c r="E44" s="74">
        <v>7</v>
      </c>
      <c r="F44" s="75" t="s">
        <v>1851</v>
      </c>
      <c r="G44" s="74">
        <v>6</v>
      </c>
      <c r="H44" s="75" t="e">
        <v>#N/A</v>
      </c>
      <c r="I44" s="74">
        <v>1</v>
      </c>
      <c r="J44" t="e">
        <v>#N/A</v>
      </c>
      <c r="K44" s="73" t="s">
        <v>2005</v>
      </c>
      <c r="M44" s="58" t="s">
        <v>1925</v>
      </c>
      <c r="N44" s="72" t="s">
        <v>1926</v>
      </c>
    </row>
    <row r="45" spans="2:14" x14ac:dyDescent="0.35">
      <c r="B45">
        <v>5</v>
      </c>
      <c r="C45" s="58" t="s">
        <v>2062</v>
      </c>
      <c r="D45" s="72" t="s">
        <v>2063</v>
      </c>
      <c r="E45" s="74">
        <v>1</v>
      </c>
      <c r="F45" s="75" t="s">
        <v>1845</v>
      </c>
      <c r="G45" s="74">
        <v>7</v>
      </c>
      <c r="H45" s="75" t="e">
        <v>#N/A</v>
      </c>
      <c r="I45" s="74">
        <v>1</v>
      </c>
      <c r="J45" t="e">
        <v>#N/A</v>
      </c>
      <c r="K45" s="73" t="s">
        <v>2063</v>
      </c>
      <c r="M45" s="58" t="s">
        <v>1927</v>
      </c>
      <c r="N45" s="72" t="s">
        <v>1928</v>
      </c>
    </row>
    <row r="46" spans="2:14" x14ac:dyDescent="0.35">
      <c r="B46">
        <v>5</v>
      </c>
      <c r="C46" s="58" t="s">
        <v>2064</v>
      </c>
      <c r="D46" s="72" t="s">
        <v>1901</v>
      </c>
      <c r="E46" s="74">
        <v>2</v>
      </c>
      <c r="F46" s="75" t="s">
        <v>1846</v>
      </c>
      <c r="G46" s="74">
        <v>7</v>
      </c>
      <c r="H46" s="75" t="e">
        <v>#N/A</v>
      </c>
      <c r="I46" s="74">
        <v>1</v>
      </c>
      <c r="J46" t="e">
        <v>#N/A</v>
      </c>
      <c r="K46" s="73" t="s">
        <v>1901</v>
      </c>
      <c r="M46" s="58" t="s">
        <v>1929</v>
      </c>
      <c r="N46" s="72" t="s">
        <v>1930</v>
      </c>
    </row>
    <row r="47" spans="2:14" x14ac:dyDescent="0.35">
      <c r="B47">
        <v>5</v>
      </c>
      <c r="C47" s="58" t="s">
        <v>2065</v>
      </c>
      <c r="D47" s="72" t="s">
        <v>1937</v>
      </c>
      <c r="E47" s="74">
        <v>3</v>
      </c>
      <c r="F47" s="75" t="s">
        <v>1847</v>
      </c>
      <c r="G47" s="74">
        <v>7</v>
      </c>
      <c r="H47" s="75" t="e">
        <v>#N/A</v>
      </c>
      <c r="I47" s="74">
        <v>1</v>
      </c>
      <c r="J47" t="e">
        <v>#N/A</v>
      </c>
      <c r="K47" s="73" t="s">
        <v>1937</v>
      </c>
      <c r="M47" s="58" t="s">
        <v>1722</v>
      </c>
      <c r="N47" s="72" t="s">
        <v>1853</v>
      </c>
    </row>
    <row r="48" spans="2:14" x14ac:dyDescent="0.35">
      <c r="B48">
        <v>5</v>
      </c>
      <c r="C48" s="58" t="s">
        <v>2066</v>
      </c>
      <c r="D48" s="72" t="s">
        <v>2067</v>
      </c>
      <c r="E48" s="74">
        <v>4</v>
      </c>
      <c r="F48" s="75" t="s">
        <v>1848</v>
      </c>
      <c r="G48" s="74">
        <v>7</v>
      </c>
      <c r="H48" s="75" t="e">
        <v>#N/A</v>
      </c>
      <c r="I48" s="74">
        <v>1</v>
      </c>
      <c r="J48" t="e">
        <v>#N/A</v>
      </c>
      <c r="K48" s="73" t="s">
        <v>2067</v>
      </c>
      <c r="M48" s="58" t="s">
        <v>1724</v>
      </c>
      <c r="N48" s="72" t="s">
        <v>1931</v>
      </c>
    </row>
    <row r="49" spans="2:14" ht="29" x14ac:dyDescent="0.35">
      <c r="B49">
        <v>5</v>
      </c>
      <c r="C49" s="58" t="s">
        <v>2068</v>
      </c>
      <c r="D49" s="72" t="s">
        <v>2069</v>
      </c>
      <c r="E49" s="74">
        <v>5</v>
      </c>
      <c r="F49" s="75" t="s">
        <v>1849</v>
      </c>
      <c r="G49" s="74">
        <v>7</v>
      </c>
      <c r="H49" s="75" t="e">
        <v>#N/A</v>
      </c>
      <c r="I49" s="74">
        <v>1</v>
      </c>
      <c r="J49" t="e">
        <v>#N/A</v>
      </c>
      <c r="K49" s="73" t="s">
        <v>2069</v>
      </c>
      <c r="M49" s="58" t="s">
        <v>1932</v>
      </c>
      <c r="N49" s="72" t="s">
        <v>1933</v>
      </c>
    </row>
    <row r="50" spans="2:14" x14ac:dyDescent="0.35">
      <c r="B50">
        <v>5</v>
      </c>
      <c r="C50" s="58" t="s">
        <v>2070</v>
      </c>
      <c r="D50" s="72" t="s">
        <v>1982</v>
      </c>
      <c r="E50" s="74">
        <v>6</v>
      </c>
      <c r="F50" s="75" t="s">
        <v>1850</v>
      </c>
      <c r="G50" s="74">
        <v>7</v>
      </c>
      <c r="H50" s="75" t="e">
        <v>#N/A</v>
      </c>
      <c r="I50" s="74">
        <v>1</v>
      </c>
      <c r="J50" t="e">
        <v>#N/A</v>
      </c>
      <c r="K50" s="73" t="s">
        <v>1982</v>
      </c>
      <c r="M50" s="58" t="s">
        <v>1934</v>
      </c>
      <c r="N50" s="72" t="s">
        <v>1935</v>
      </c>
    </row>
    <row r="51" spans="2:14" x14ac:dyDescent="0.35">
      <c r="B51">
        <v>5</v>
      </c>
      <c r="C51" s="58" t="s">
        <v>2071</v>
      </c>
      <c r="D51" s="72" t="s">
        <v>2072</v>
      </c>
      <c r="E51" s="74">
        <v>1</v>
      </c>
      <c r="F51" s="75" t="s">
        <v>1845</v>
      </c>
      <c r="G51" s="74">
        <v>8</v>
      </c>
      <c r="H51" s="75" t="e">
        <v>#N/A</v>
      </c>
      <c r="I51" s="74">
        <v>1</v>
      </c>
      <c r="J51" t="e">
        <v>#N/A</v>
      </c>
      <c r="K51" s="73" t="s">
        <v>2072</v>
      </c>
      <c r="M51" s="58" t="s">
        <v>1936</v>
      </c>
      <c r="N51" s="72" t="s">
        <v>1937</v>
      </c>
    </row>
    <row r="52" spans="2:14" x14ac:dyDescent="0.35">
      <c r="B52">
        <v>5</v>
      </c>
      <c r="C52" s="58" t="s">
        <v>2073</v>
      </c>
      <c r="D52" s="72" t="s">
        <v>2074</v>
      </c>
      <c r="E52" s="74">
        <v>2</v>
      </c>
      <c r="F52" s="75" t="s">
        <v>1846</v>
      </c>
      <c r="G52" s="74">
        <v>8</v>
      </c>
      <c r="H52" s="75" t="e">
        <v>#N/A</v>
      </c>
      <c r="I52" s="74">
        <v>1</v>
      </c>
      <c r="J52" t="e">
        <v>#N/A</v>
      </c>
      <c r="K52" s="73" t="s">
        <v>2074</v>
      </c>
      <c r="M52" s="58" t="s">
        <v>1938</v>
      </c>
      <c r="N52" s="72" t="s">
        <v>1939</v>
      </c>
    </row>
    <row r="53" spans="2:14" x14ac:dyDescent="0.35">
      <c r="B53">
        <v>5</v>
      </c>
      <c r="C53" s="58" t="s">
        <v>2075</v>
      </c>
      <c r="D53" s="72" t="s">
        <v>2076</v>
      </c>
      <c r="E53" s="74">
        <v>3</v>
      </c>
      <c r="F53" s="75" t="s">
        <v>1847</v>
      </c>
      <c r="G53" s="74">
        <v>8</v>
      </c>
      <c r="H53" s="75" t="e">
        <v>#N/A</v>
      </c>
      <c r="I53" s="74">
        <v>1</v>
      </c>
      <c r="J53" t="e">
        <v>#N/A</v>
      </c>
      <c r="K53" s="73" t="s">
        <v>2076</v>
      </c>
      <c r="M53" s="58" t="s">
        <v>1940</v>
      </c>
      <c r="N53" s="72" t="s">
        <v>1941</v>
      </c>
    </row>
    <row r="54" spans="2:14" x14ac:dyDescent="0.35">
      <c r="B54">
        <v>5</v>
      </c>
      <c r="C54" s="58" t="s">
        <v>2077</v>
      </c>
      <c r="D54" s="72" t="s">
        <v>2078</v>
      </c>
      <c r="E54" s="74">
        <v>4</v>
      </c>
      <c r="F54" s="75" t="s">
        <v>1848</v>
      </c>
      <c r="G54" s="74">
        <v>8</v>
      </c>
      <c r="H54" s="75" t="e">
        <v>#N/A</v>
      </c>
      <c r="I54" s="74">
        <v>1</v>
      </c>
      <c r="J54" t="e">
        <v>#N/A</v>
      </c>
      <c r="K54" s="73" t="s">
        <v>2078</v>
      </c>
      <c r="M54" s="58" t="s">
        <v>1942</v>
      </c>
      <c r="N54" s="72" t="s">
        <v>1943</v>
      </c>
    </row>
    <row r="55" spans="2:14" x14ac:dyDescent="0.35">
      <c r="B55">
        <v>5</v>
      </c>
      <c r="C55" s="58" t="s">
        <v>2079</v>
      </c>
      <c r="D55" s="72" t="s">
        <v>1963</v>
      </c>
      <c r="E55" s="74">
        <v>5</v>
      </c>
      <c r="F55" s="75" t="s">
        <v>1849</v>
      </c>
      <c r="G55" s="74">
        <v>8</v>
      </c>
      <c r="H55" s="75" t="e">
        <v>#N/A</v>
      </c>
      <c r="I55" s="74">
        <v>1</v>
      </c>
      <c r="J55" t="e">
        <v>#N/A</v>
      </c>
      <c r="K55" s="73" t="s">
        <v>1963</v>
      </c>
      <c r="M55" s="58" t="s">
        <v>1944</v>
      </c>
      <c r="N55" s="72" t="s">
        <v>1945</v>
      </c>
    </row>
    <row r="56" spans="2:14" x14ac:dyDescent="0.35">
      <c r="B56">
        <v>5</v>
      </c>
      <c r="C56" s="58" t="s">
        <v>2080</v>
      </c>
      <c r="D56" s="72" t="s">
        <v>2081</v>
      </c>
      <c r="E56" s="74">
        <v>6</v>
      </c>
      <c r="F56" s="75" t="s">
        <v>1850</v>
      </c>
      <c r="G56" s="74">
        <v>8</v>
      </c>
      <c r="H56" s="75" t="e">
        <v>#N/A</v>
      </c>
      <c r="I56" s="74">
        <v>1</v>
      </c>
      <c r="J56" t="e">
        <v>#N/A</v>
      </c>
      <c r="K56" s="73" t="s">
        <v>2081</v>
      </c>
      <c r="M56" s="58" t="s">
        <v>1946</v>
      </c>
      <c r="N56" s="72" t="s">
        <v>1947</v>
      </c>
    </row>
    <row r="57" spans="2:14" x14ac:dyDescent="0.35">
      <c r="B57">
        <v>5</v>
      </c>
      <c r="C57" s="58" t="s">
        <v>2082</v>
      </c>
      <c r="D57" s="72" t="s">
        <v>1868</v>
      </c>
      <c r="E57" s="74">
        <v>1</v>
      </c>
      <c r="F57" s="75" t="s">
        <v>1845</v>
      </c>
      <c r="G57" s="74">
        <v>9</v>
      </c>
      <c r="H57" s="75" t="e">
        <v>#N/A</v>
      </c>
      <c r="I57" s="74">
        <v>1</v>
      </c>
      <c r="J57" t="e">
        <v>#N/A</v>
      </c>
      <c r="K57" s="73" t="s">
        <v>1868</v>
      </c>
      <c r="M57" s="58" t="s">
        <v>1948</v>
      </c>
      <c r="N57" s="72" t="s">
        <v>1949</v>
      </c>
    </row>
    <row r="58" spans="2:14" x14ac:dyDescent="0.35">
      <c r="B58">
        <v>5</v>
      </c>
      <c r="C58" s="58" t="s">
        <v>2083</v>
      </c>
      <c r="D58" s="72" t="s">
        <v>1905</v>
      </c>
      <c r="E58" s="74">
        <v>2</v>
      </c>
      <c r="F58" s="75" t="s">
        <v>1846</v>
      </c>
      <c r="G58" s="74">
        <v>9</v>
      </c>
      <c r="H58" s="75" t="e">
        <v>#N/A</v>
      </c>
      <c r="I58" s="74">
        <v>1</v>
      </c>
      <c r="J58" t="e">
        <v>#N/A</v>
      </c>
      <c r="K58" s="73" t="s">
        <v>1905</v>
      </c>
      <c r="M58" s="58" t="s">
        <v>1950</v>
      </c>
      <c r="N58" s="72" t="s">
        <v>1951</v>
      </c>
    </row>
    <row r="59" spans="2:14" x14ac:dyDescent="0.35">
      <c r="B59">
        <v>5</v>
      </c>
      <c r="C59" s="58" t="s">
        <v>2084</v>
      </c>
      <c r="D59" s="72" t="s">
        <v>1945</v>
      </c>
      <c r="E59" s="74">
        <v>4</v>
      </c>
      <c r="F59" s="75" t="s">
        <v>1848</v>
      </c>
      <c r="G59" s="74">
        <v>9</v>
      </c>
      <c r="H59" s="75" t="e">
        <v>#N/A</v>
      </c>
      <c r="I59" s="74">
        <v>1</v>
      </c>
      <c r="J59" t="e">
        <v>#N/A</v>
      </c>
      <c r="K59" s="73" t="s">
        <v>1945</v>
      </c>
      <c r="M59" s="58" t="s">
        <v>1952</v>
      </c>
      <c r="N59" s="72" t="s">
        <v>1953</v>
      </c>
    </row>
    <row r="60" spans="2:14" x14ac:dyDescent="0.35">
      <c r="B60">
        <v>5</v>
      </c>
      <c r="C60" s="58" t="s">
        <v>2085</v>
      </c>
      <c r="D60" s="72" t="s">
        <v>2086</v>
      </c>
      <c r="E60" s="74">
        <v>5</v>
      </c>
      <c r="F60" s="75" t="s">
        <v>1849</v>
      </c>
      <c r="G60" s="74">
        <v>9</v>
      </c>
      <c r="H60" s="75" t="e">
        <v>#N/A</v>
      </c>
      <c r="I60" s="74">
        <v>1</v>
      </c>
      <c r="J60" t="e">
        <v>#N/A</v>
      </c>
      <c r="K60" s="73" t="s">
        <v>2086</v>
      </c>
      <c r="M60" s="58" t="s">
        <v>1954</v>
      </c>
      <c r="N60" s="72" t="s">
        <v>1955</v>
      </c>
    </row>
    <row r="61" spans="2:14" x14ac:dyDescent="0.35">
      <c r="B61">
        <v>5</v>
      </c>
      <c r="C61" s="58" t="s">
        <v>2087</v>
      </c>
      <c r="D61" s="72" t="s">
        <v>1986</v>
      </c>
      <c r="E61" s="74">
        <v>6</v>
      </c>
      <c r="F61" s="75" t="s">
        <v>1850</v>
      </c>
      <c r="G61" s="74">
        <v>9</v>
      </c>
      <c r="H61" s="75" t="e">
        <v>#N/A</v>
      </c>
      <c r="I61" s="74">
        <v>1</v>
      </c>
      <c r="J61" t="e">
        <v>#N/A</v>
      </c>
      <c r="K61" s="73" t="s">
        <v>1986</v>
      </c>
      <c r="M61" s="58" t="s">
        <v>1956</v>
      </c>
      <c r="N61" s="72" t="s">
        <v>1957</v>
      </c>
    </row>
    <row r="62" spans="2:14" x14ac:dyDescent="0.35">
      <c r="B62">
        <v>6</v>
      </c>
      <c r="C62" s="58" t="s">
        <v>2088</v>
      </c>
      <c r="D62" s="72" t="s">
        <v>1870</v>
      </c>
      <c r="E62" s="74">
        <v>1</v>
      </c>
      <c r="F62" s="75" t="s">
        <v>1845</v>
      </c>
      <c r="G62" s="74">
        <v>10</v>
      </c>
      <c r="H62" s="75" t="e">
        <v>#N/A</v>
      </c>
      <c r="I62" s="74">
        <v>1</v>
      </c>
      <c r="J62" t="e">
        <v>#N/A</v>
      </c>
      <c r="K62" s="73" t="s">
        <v>1870</v>
      </c>
      <c r="M62" s="58" t="s">
        <v>1958</v>
      </c>
      <c r="N62" s="72" t="s">
        <v>1959</v>
      </c>
    </row>
    <row r="63" spans="2:14" x14ac:dyDescent="0.35">
      <c r="B63">
        <v>6</v>
      </c>
      <c r="C63" s="58" t="s">
        <v>2089</v>
      </c>
      <c r="D63" s="72" t="s">
        <v>2090</v>
      </c>
      <c r="E63" s="74">
        <v>2</v>
      </c>
      <c r="F63" s="75" t="s">
        <v>1846</v>
      </c>
      <c r="G63" s="74">
        <v>10</v>
      </c>
      <c r="H63" s="75" t="e">
        <v>#N/A</v>
      </c>
      <c r="I63" s="74">
        <v>1</v>
      </c>
      <c r="J63" t="e">
        <v>#N/A</v>
      </c>
      <c r="K63" s="73" t="s">
        <v>2090</v>
      </c>
      <c r="M63" s="58" t="s">
        <v>1960</v>
      </c>
      <c r="N63" s="72" t="s">
        <v>1961</v>
      </c>
    </row>
    <row r="64" spans="2:14" x14ac:dyDescent="0.35">
      <c r="B64">
        <v>6</v>
      </c>
      <c r="C64" s="58" t="s">
        <v>2091</v>
      </c>
      <c r="D64" s="72" t="s">
        <v>2092</v>
      </c>
      <c r="E64" s="74">
        <v>4</v>
      </c>
      <c r="F64" s="75" t="s">
        <v>1848</v>
      </c>
      <c r="G64" s="74">
        <v>10</v>
      </c>
      <c r="H64" s="75" t="e">
        <v>#N/A</v>
      </c>
      <c r="I64" s="74">
        <v>1</v>
      </c>
      <c r="J64" t="e">
        <v>#N/A</v>
      </c>
      <c r="K64" s="73" t="s">
        <v>2092</v>
      </c>
      <c r="M64" s="58" t="s">
        <v>1962</v>
      </c>
      <c r="N64" s="72" t="s">
        <v>1963</v>
      </c>
    </row>
    <row r="65" spans="2:14" x14ac:dyDescent="0.35">
      <c r="B65">
        <v>6</v>
      </c>
      <c r="C65" s="58" t="s">
        <v>2093</v>
      </c>
      <c r="D65" s="72" t="s">
        <v>1967</v>
      </c>
      <c r="E65" s="74">
        <v>5</v>
      </c>
      <c r="F65" s="75" t="s">
        <v>1849</v>
      </c>
      <c r="G65" s="74">
        <v>10</v>
      </c>
      <c r="H65" s="75" t="e">
        <v>#N/A</v>
      </c>
      <c r="I65" s="74">
        <v>1</v>
      </c>
      <c r="J65" t="e">
        <v>#N/A</v>
      </c>
      <c r="K65" s="73" t="s">
        <v>1967</v>
      </c>
      <c r="M65" s="58" t="s">
        <v>1964</v>
      </c>
      <c r="N65" s="72" t="s">
        <v>1965</v>
      </c>
    </row>
    <row r="66" spans="2:14" x14ac:dyDescent="0.35">
      <c r="B66">
        <v>6</v>
      </c>
      <c r="C66" s="58" t="s">
        <v>2094</v>
      </c>
      <c r="D66" s="72" t="s">
        <v>2095</v>
      </c>
      <c r="E66" s="74">
        <v>6</v>
      </c>
      <c r="F66" s="75" t="s">
        <v>1850</v>
      </c>
      <c r="G66" s="74">
        <v>10</v>
      </c>
      <c r="H66" s="75" t="e">
        <v>#N/A</v>
      </c>
      <c r="I66" s="74">
        <v>1</v>
      </c>
      <c r="J66" t="e">
        <v>#N/A</v>
      </c>
      <c r="K66" s="73" t="s">
        <v>2095</v>
      </c>
      <c r="M66" s="58" t="s">
        <v>1966</v>
      </c>
      <c r="N66" s="72" t="s">
        <v>1967</v>
      </c>
    </row>
    <row r="67" spans="2:14" x14ac:dyDescent="0.35">
      <c r="B67">
        <v>6</v>
      </c>
      <c r="C67" s="58" t="s">
        <v>2096</v>
      </c>
      <c r="D67" s="72" t="s">
        <v>1939</v>
      </c>
      <c r="E67" s="74">
        <v>1</v>
      </c>
      <c r="F67" s="75" t="s">
        <v>1845</v>
      </c>
      <c r="G67" s="74">
        <v>11</v>
      </c>
      <c r="H67" s="75" t="e">
        <v>#N/A</v>
      </c>
      <c r="I67" s="74">
        <v>1</v>
      </c>
      <c r="J67" t="e">
        <v>#N/A</v>
      </c>
      <c r="K67" s="73" t="s">
        <v>1939</v>
      </c>
      <c r="M67" s="58" t="s">
        <v>1968</v>
      </c>
      <c r="N67" s="72" t="s">
        <v>1969</v>
      </c>
    </row>
    <row r="68" spans="2:14" x14ac:dyDescent="0.35">
      <c r="B68">
        <v>6</v>
      </c>
      <c r="C68" s="58" t="s">
        <v>2097</v>
      </c>
      <c r="D68" s="72" t="s">
        <v>1909</v>
      </c>
      <c r="E68" s="74">
        <v>2</v>
      </c>
      <c r="F68" s="75" t="s">
        <v>1846</v>
      </c>
      <c r="G68" s="74">
        <v>11</v>
      </c>
      <c r="H68" s="75" t="e">
        <v>#N/A</v>
      </c>
      <c r="I68" s="74">
        <v>1</v>
      </c>
      <c r="J68" t="e">
        <v>#N/A</v>
      </c>
      <c r="K68" s="73" t="s">
        <v>1909</v>
      </c>
      <c r="M68" s="58" t="s">
        <v>1970</v>
      </c>
      <c r="N68" s="72" t="s">
        <v>1853</v>
      </c>
    </row>
    <row r="69" spans="2:14" x14ac:dyDescent="0.35">
      <c r="B69">
        <v>6</v>
      </c>
      <c r="C69" s="58" t="s">
        <v>2098</v>
      </c>
      <c r="D69" s="72" t="s">
        <v>1969</v>
      </c>
      <c r="E69" s="74">
        <v>5</v>
      </c>
      <c r="F69" s="75" t="s">
        <v>1849</v>
      </c>
      <c r="G69" s="74">
        <v>11</v>
      </c>
      <c r="H69" s="75" t="e">
        <v>#N/A</v>
      </c>
      <c r="I69" s="74">
        <v>1</v>
      </c>
      <c r="J69" t="e">
        <v>#N/A</v>
      </c>
      <c r="K69" s="73" t="s">
        <v>1969</v>
      </c>
      <c r="M69" s="58" t="s">
        <v>1971</v>
      </c>
      <c r="N69" s="72" t="s">
        <v>1972</v>
      </c>
    </row>
    <row r="70" spans="2:14" x14ac:dyDescent="0.35">
      <c r="B70">
        <v>6</v>
      </c>
      <c r="C70" s="58" t="s">
        <v>2099</v>
      </c>
      <c r="D70" s="72" t="s">
        <v>2100</v>
      </c>
      <c r="E70" s="74">
        <v>6</v>
      </c>
      <c r="F70" s="75" t="s">
        <v>1850</v>
      </c>
      <c r="G70" s="74">
        <v>11</v>
      </c>
      <c r="H70" s="75" t="e">
        <v>#N/A</v>
      </c>
      <c r="I70" s="74">
        <v>1</v>
      </c>
      <c r="J70" t="e">
        <v>#N/A</v>
      </c>
      <c r="K70" s="73" t="s">
        <v>2100</v>
      </c>
      <c r="M70" s="58" t="s">
        <v>1973</v>
      </c>
      <c r="N70" s="72" t="s">
        <v>1974</v>
      </c>
    </row>
    <row r="71" spans="2:14" x14ac:dyDescent="0.35">
      <c r="B71">
        <v>6</v>
      </c>
      <c r="C71" s="58" t="s">
        <v>2101</v>
      </c>
      <c r="D71" s="72" t="s">
        <v>2102</v>
      </c>
      <c r="E71" s="74">
        <v>1</v>
      </c>
      <c r="F71" s="75" t="s">
        <v>1845</v>
      </c>
      <c r="G71" s="74">
        <v>12</v>
      </c>
      <c r="H71" s="75" t="e">
        <v>#N/A</v>
      </c>
      <c r="I71" s="74">
        <v>1</v>
      </c>
      <c r="J71" t="e">
        <v>#N/A</v>
      </c>
      <c r="K71" s="73" t="s">
        <v>2102</v>
      </c>
      <c r="M71" s="58" t="s">
        <v>1975</v>
      </c>
      <c r="N71" s="72" t="s">
        <v>1976</v>
      </c>
    </row>
    <row r="72" spans="2:14" x14ac:dyDescent="0.35">
      <c r="B72">
        <v>6</v>
      </c>
      <c r="C72" s="58" t="s">
        <v>2103</v>
      </c>
      <c r="D72" s="72" t="s">
        <v>2104</v>
      </c>
      <c r="E72" s="74">
        <v>2</v>
      </c>
      <c r="F72" s="75" t="s">
        <v>1846</v>
      </c>
      <c r="G72" s="74">
        <v>12</v>
      </c>
      <c r="H72" s="75" t="e">
        <v>#N/A</v>
      </c>
      <c r="I72" s="74">
        <v>1</v>
      </c>
      <c r="J72" t="e">
        <v>#N/A</v>
      </c>
      <c r="K72" s="73" t="s">
        <v>2104</v>
      </c>
      <c r="M72" s="58" t="s">
        <v>1977</v>
      </c>
      <c r="N72" s="72" t="s">
        <v>1978</v>
      </c>
    </row>
    <row r="73" spans="2:14" x14ac:dyDescent="0.35">
      <c r="B73">
        <v>6</v>
      </c>
      <c r="C73" s="58" t="s">
        <v>2105</v>
      </c>
      <c r="D73" s="72" t="s">
        <v>2106</v>
      </c>
      <c r="E73" s="74">
        <v>1</v>
      </c>
      <c r="F73" s="75" t="s">
        <v>1845</v>
      </c>
      <c r="G73" s="74">
        <v>13</v>
      </c>
      <c r="H73" s="75" t="e">
        <v>#N/A</v>
      </c>
      <c r="I73" s="74">
        <v>1</v>
      </c>
      <c r="J73" t="e">
        <v>#N/A</v>
      </c>
      <c r="K73" s="73" t="s">
        <v>2106</v>
      </c>
      <c r="M73" s="58" t="s">
        <v>1979</v>
      </c>
      <c r="N73" s="72" t="s">
        <v>1980</v>
      </c>
    </row>
    <row r="74" spans="2:14" x14ac:dyDescent="0.35">
      <c r="B74">
        <v>6</v>
      </c>
      <c r="C74" s="58" t="s">
        <v>2107</v>
      </c>
      <c r="D74" s="72" t="s">
        <v>1913</v>
      </c>
      <c r="E74" s="74">
        <v>2</v>
      </c>
      <c r="F74" s="75" t="s">
        <v>1846</v>
      </c>
      <c r="G74" s="74">
        <v>13</v>
      </c>
      <c r="H74" s="75" t="e">
        <v>#N/A</v>
      </c>
      <c r="I74" s="74">
        <v>1</v>
      </c>
      <c r="J74" t="e">
        <v>#N/A</v>
      </c>
      <c r="K74" s="73" t="s">
        <v>1913</v>
      </c>
      <c r="M74" s="58" t="s">
        <v>1981</v>
      </c>
      <c r="N74" s="72" t="s">
        <v>1982</v>
      </c>
    </row>
    <row r="75" spans="2:14" x14ac:dyDescent="0.35">
      <c r="B75">
        <v>6</v>
      </c>
      <c r="C75" s="58" t="s">
        <v>2108</v>
      </c>
      <c r="D75" s="72" t="s">
        <v>2109</v>
      </c>
      <c r="E75" s="74">
        <v>1</v>
      </c>
      <c r="F75" s="75" t="s">
        <v>1845</v>
      </c>
      <c r="G75" s="74">
        <v>14</v>
      </c>
      <c r="H75" s="75" t="e">
        <v>#N/A</v>
      </c>
      <c r="I75" s="74">
        <v>1</v>
      </c>
      <c r="J75" t="e">
        <v>#N/A</v>
      </c>
      <c r="K75" s="73" t="s">
        <v>2109</v>
      </c>
      <c r="M75" s="58" t="s">
        <v>1983</v>
      </c>
      <c r="N75" s="72" t="s">
        <v>1984</v>
      </c>
    </row>
    <row r="76" spans="2:14" x14ac:dyDescent="0.35">
      <c r="B76">
        <v>6</v>
      </c>
      <c r="C76" s="58" t="s">
        <v>2110</v>
      </c>
      <c r="D76" s="72" t="s">
        <v>1915</v>
      </c>
      <c r="E76" s="74">
        <v>2</v>
      </c>
      <c r="F76" s="75" t="s">
        <v>1846</v>
      </c>
      <c r="G76" s="74">
        <v>14</v>
      </c>
      <c r="H76" s="75" t="e">
        <v>#N/A</v>
      </c>
      <c r="I76" s="74">
        <v>1</v>
      </c>
      <c r="J76" t="e">
        <v>#N/A</v>
      </c>
      <c r="K76" s="73" t="s">
        <v>1915</v>
      </c>
      <c r="M76" s="58" t="s">
        <v>1985</v>
      </c>
      <c r="N76" s="72" t="s">
        <v>1986</v>
      </c>
    </row>
    <row r="77" spans="2:14" x14ac:dyDescent="0.35">
      <c r="B77">
        <v>6</v>
      </c>
      <c r="C77" s="58" t="s">
        <v>2111</v>
      </c>
      <c r="D77" s="72" t="s">
        <v>2074</v>
      </c>
      <c r="E77" s="74">
        <v>1</v>
      </c>
      <c r="F77" s="75" t="s">
        <v>1845</v>
      </c>
      <c r="G77" s="74">
        <v>15</v>
      </c>
      <c r="H77" s="75" t="e">
        <v>#N/A</v>
      </c>
      <c r="I77" s="74">
        <v>1</v>
      </c>
      <c r="J77" t="e">
        <v>#N/A</v>
      </c>
      <c r="K77" s="73" t="s">
        <v>2074</v>
      </c>
      <c r="M77" s="58" t="s">
        <v>1987</v>
      </c>
      <c r="N77" s="72" t="s">
        <v>1988</v>
      </c>
    </row>
    <row r="78" spans="2:14" x14ac:dyDescent="0.35">
      <c r="B78">
        <v>6</v>
      </c>
      <c r="C78" s="58" t="s">
        <v>2112</v>
      </c>
      <c r="D78" s="72" t="s">
        <v>1937</v>
      </c>
      <c r="E78" s="74">
        <v>2</v>
      </c>
      <c r="F78" s="75" t="s">
        <v>1846</v>
      </c>
      <c r="G78" s="74">
        <v>15</v>
      </c>
      <c r="H78" s="75" t="e">
        <v>#N/A</v>
      </c>
      <c r="I78" s="74">
        <v>1</v>
      </c>
      <c r="J78" t="e">
        <v>#N/A</v>
      </c>
      <c r="K78" s="73" t="s">
        <v>1937</v>
      </c>
      <c r="M78" s="58" t="s">
        <v>1989</v>
      </c>
      <c r="N78" s="72" t="s">
        <v>1990</v>
      </c>
    </row>
    <row r="79" spans="2:14" x14ac:dyDescent="0.35">
      <c r="B79">
        <v>6</v>
      </c>
      <c r="C79" s="58" t="s">
        <v>2113</v>
      </c>
      <c r="D79" s="72" t="s">
        <v>1945</v>
      </c>
      <c r="E79" s="74">
        <v>1</v>
      </c>
      <c r="F79" s="75" t="s">
        <v>1845</v>
      </c>
      <c r="G79" s="74">
        <v>16</v>
      </c>
      <c r="H79" s="75" t="e">
        <v>#N/A</v>
      </c>
      <c r="I79" s="74">
        <v>1</v>
      </c>
      <c r="J79" t="e">
        <v>#N/A</v>
      </c>
      <c r="K79" s="73" t="s">
        <v>1945</v>
      </c>
      <c r="M79" s="58" t="s">
        <v>1995</v>
      </c>
      <c r="N79" s="72" t="s">
        <v>1853</v>
      </c>
    </row>
    <row r="80" spans="2:14" x14ac:dyDescent="0.35">
      <c r="B80">
        <v>6</v>
      </c>
      <c r="C80" s="58" t="s">
        <v>2114</v>
      </c>
      <c r="D80" s="72" t="s">
        <v>2115</v>
      </c>
      <c r="E80" s="74">
        <v>2</v>
      </c>
      <c r="F80" s="75" t="s">
        <v>1846</v>
      </c>
      <c r="G80" s="74">
        <v>16</v>
      </c>
      <c r="H80" s="75" t="e">
        <v>#N/A</v>
      </c>
      <c r="I80" s="74">
        <v>1</v>
      </c>
      <c r="J80" t="e">
        <v>#N/A</v>
      </c>
      <c r="K80" s="73" t="s">
        <v>2115</v>
      </c>
      <c r="M80" s="58" t="s">
        <v>1996</v>
      </c>
      <c r="N80" s="72" t="s">
        <v>1997</v>
      </c>
    </row>
    <row r="81" spans="2:14" x14ac:dyDescent="0.35">
      <c r="B81">
        <v>6</v>
      </c>
      <c r="C81" s="58" t="s">
        <v>2116</v>
      </c>
      <c r="D81" s="72" t="s">
        <v>2117</v>
      </c>
      <c r="E81" s="74">
        <v>1</v>
      </c>
      <c r="F81" s="75" t="s">
        <v>1845</v>
      </c>
      <c r="G81" s="74">
        <v>17</v>
      </c>
      <c r="H81" s="75" t="e">
        <v>#N/A</v>
      </c>
      <c r="I81" s="74">
        <v>1</v>
      </c>
      <c r="J81" t="e">
        <v>#N/A</v>
      </c>
      <c r="K81" s="73" t="s">
        <v>2117</v>
      </c>
      <c r="M81" s="58" t="s">
        <v>1998</v>
      </c>
      <c r="N81" s="72" t="s">
        <v>1999</v>
      </c>
    </row>
    <row r="82" spans="2:14" x14ac:dyDescent="0.35">
      <c r="B82">
        <v>6</v>
      </c>
      <c r="C82" s="58" t="s">
        <v>2118</v>
      </c>
      <c r="D82" s="72" t="s">
        <v>1886</v>
      </c>
      <c r="E82" s="74">
        <v>1</v>
      </c>
      <c r="F82" s="75" t="s">
        <v>1845</v>
      </c>
      <c r="G82" s="74">
        <v>18</v>
      </c>
      <c r="H82" s="75" t="e">
        <v>#N/A</v>
      </c>
      <c r="I82" s="74">
        <v>1</v>
      </c>
      <c r="J82" t="e">
        <v>#N/A</v>
      </c>
      <c r="K82" s="73" t="s">
        <v>1886</v>
      </c>
      <c r="M82" s="58" t="s">
        <v>2000</v>
      </c>
      <c r="N82" s="72" t="s">
        <v>2001</v>
      </c>
    </row>
    <row r="83" spans="2:14" x14ac:dyDescent="0.35">
      <c r="B83">
        <v>6</v>
      </c>
      <c r="C83" s="58" t="s">
        <v>2119</v>
      </c>
      <c r="D83" s="72" t="s">
        <v>2120</v>
      </c>
      <c r="E83" s="74">
        <v>1</v>
      </c>
      <c r="F83" s="75" t="s">
        <v>1845</v>
      </c>
      <c r="G83" s="74">
        <v>19</v>
      </c>
      <c r="H83" s="75" t="e">
        <v>#N/A</v>
      </c>
      <c r="I83" s="74">
        <v>1</v>
      </c>
      <c r="J83" t="e">
        <v>#N/A</v>
      </c>
      <c r="K83" s="73" t="s">
        <v>2120</v>
      </c>
      <c r="M83" s="58" t="s">
        <v>2002</v>
      </c>
      <c r="N83" s="72" t="s">
        <v>2003</v>
      </c>
    </row>
    <row r="84" spans="2:14" x14ac:dyDescent="0.35">
      <c r="B84">
        <v>6</v>
      </c>
      <c r="C84" s="58" t="s">
        <v>2121</v>
      </c>
      <c r="D84" s="72" t="s">
        <v>1945</v>
      </c>
      <c r="E84" s="74">
        <v>1</v>
      </c>
      <c r="F84" s="75" t="s">
        <v>1845</v>
      </c>
      <c r="G84" s="74">
        <v>20</v>
      </c>
      <c r="H84" s="75" t="e">
        <v>#N/A</v>
      </c>
      <c r="I84" s="74">
        <v>1</v>
      </c>
      <c r="J84" t="e">
        <v>#N/A</v>
      </c>
      <c r="K84" s="73" t="s">
        <v>1945</v>
      </c>
      <c r="M84" s="58" t="s">
        <v>2004</v>
      </c>
      <c r="N84" s="72" t="s">
        <v>2005</v>
      </c>
    </row>
    <row r="85" spans="2:14" x14ac:dyDescent="0.35">
      <c r="B85">
        <v>5</v>
      </c>
      <c r="C85" s="58" t="s">
        <v>2122</v>
      </c>
      <c r="D85" s="72" t="s">
        <v>2123</v>
      </c>
      <c r="E85" s="74">
        <v>1</v>
      </c>
      <c r="F85" s="75" t="s">
        <v>1845</v>
      </c>
      <c r="G85" s="74">
        <v>1</v>
      </c>
      <c r="H85" s="75" t="e">
        <v>#N/A</v>
      </c>
      <c r="I85" s="74">
        <v>2</v>
      </c>
      <c r="J85" t="e">
        <v>#N/A</v>
      </c>
      <c r="K85" s="73" t="s">
        <v>2123</v>
      </c>
    </row>
    <row r="86" spans="2:14" x14ac:dyDescent="0.35">
      <c r="B86">
        <v>5</v>
      </c>
      <c r="C86" s="58" t="s">
        <v>2124</v>
      </c>
      <c r="D86" s="72" t="s">
        <v>1845</v>
      </c>
      <c r="E86" s="74">
        <v>2</v>
      </c>
      <c r="F86" s="75" t="s">
        <v>1846</v>
      </c>
      <c r="G86" s="74">
        <v>1</v>
      </c>
      <c r="H86" s="75" t="e">
        <v>#N/A</v>
      </c>
      <c r="I86" s="74">
        <v>2</v>
      </c>
      <c r="J86" t="e">
        <v>#N/A</v>
      </c>
      <c r="K86" s="73" t="s">
        <v>1845</v>
      </c>
    </row>
    <row r="87" spans="2:14" x14ac:dyDescent="0.35">
      <c r="B87">
        <v>5</v>
      </c>
      <c r="C87" s="58" t="s">
        <v>2125</v>
      </c>
      <c r="D87" s="72" t="s">
        <v>2126</v>
      </c>
      <c r="E87" s="74">
        <v>3</v>
      </c>
      <c r="F87" s="75" t="s">
        <v>1847</v>
      </c>
      <c r="G87" s="74">
        <v>1</v>
      </c>
      <c r="H87" s="75" t="e">
        <v>#N/A</v>
      </c>
      <c r="I87" s="74">
        <v>2</v>
      </c>
      <c r="J87" t="e">
        <v>#N/A</v>
      </c>
      <c r="K87" s="73" t="s">
        <v>2126</v>
      </c>
    </row>
    <row r="88" spans="2:14" x14ac:dyDescent="0.35">
      <c r="B88">
        <v>5</v>
      </c>
      <c r="C88" s="58" t="s">
        <v>2127</v>
      </c>
      <c r="D88" s="72" t="s">
        <v>2128</v>
      </c>
      <c r="E88" s="74">
        <v>4</v>
      </c>
      <c r="F88" s="75" t="s">
        <v>1848</v>
      </c>
      <c r="G88" s="74">
        <v>1</v>
      </c>
      <c r="H88" s="75" t="e">
        <v>#N/A</v>
      </c>
      <c r="I88" s="74">
        <v>2</v>
      </c>
      <c r="J88" t="e">
        <v>#N/A</v>
      </c>
      <c r="K88" s="73" t="s">
        <v>2128</v>
      </c>
    </row>
    <row r="89" spans="2:14" x14ac:dyDescent="0.35">
      <c r="B89">
        <v>5</v>
      </c>
      <c r="C89" s="58" t="s">
        <v>2129</v>
      </c>
      <c r="D89" s="72" t="s">
        <v>2130</v>
      </c>
      <c r="E89" s="74">
        <v>5</v>
      </c>
      <c r="F89" s="75" t="s">
        <v>1849</v>
      </c>
      <c r="G89" s="74">
        <v>1</v>
      </c>
      <c r="H89" s="75" t="e">
        <v>#N/A</v>
      </c>
      <c r="I89" s="74">
        <v>2</v>
      </c>
      <c r="J89" t="e">
        <v>#N/A</v>
      </c>
      <c r="K89" s="73" t="s">
        <v>2130</v>
      </c>
    </row>
    <row r="90" spans="2:14" x14ac:dyDescent="0.35">
      <c r="B90">
        <v>5</v>
      </c>
      <c r="C90" s="58" t="s">
        <v>2131</v>
      </c>
      <c r="D90" s="72" t="s">
        <v>2132</v>
      </c>
      <c r="E90" s="74">
        <v>6</v>
      </c>
      <c r="F90" s="75" t="s">
        <v>1850</v>
      </c>
      <c r="G90" s="74">
        <v>1</v>
      </c>
      <c r="H90" s="75" t="e">
        <v>#N/A</v>
      </c>
      <c r="I90" s="74">
        <v>2</v>
      </c>
      <c r="J90" t="e">
        <v>#N/A</v>
      </c>
      <c r="K90" s="73" t="s">
        <v>2132</v>
      </c>
    </row>
    <row r="91" spans="2:14" x14ac:dyDescent="0.35">
      <c r="B91">
        <v>5</v>
      </c>
      <c r="C91" s="58" t="s">
        <v>2133</v>
      </c>
      <c r="D91" s="72" t="s">
        <v>2134</v>
      </c>
      <c r="E91" s="74">
        <v>7</v>
      </c>
      <c r="F91" s="75" t="s">
        <v>1851</v>
      </c>
      <c r="G91" s="74">
        <v>1</v>
      </c>
      <c r="H91" s="75" t="e">
        <v>#N/A</v>
      </c>
      <c r="I91" s="74">
        <v>2</v>
      </c>
      <c r="J91" t="e">
        <v>#N/A</v>
      </c>
      <c r="K91" s="73" t="s">
        <v>2134</v>
      </c>
    </row>
    <row r="92" spans="2:14" x14ac:dyDescent="0.35">
      <c r="B92">
        <v>5</v>
      </c>
      <c r="C92" s="58" t="s">
        <v>2135</v>
      </c>
      <c r="D92" s="72" t="s">
        <v>2067</v>
      </c>
      <c r="E92" s="74">
        <v>1</v>
      </c>
      <c r="F92" s="75" t="s">
        <v>1845</v>
      </c>
      <c r="G92" s="74">
        <v>2</v>
      </c>
      <c r="H92" s="75" t="e">
        <v>#N/A</v>
      </c>
      <c r="I92" s="74">
        <v>2</v>
      </c>
      <c r="J92" t="e">
        <v>#N/A</v>
      </c>
      <c r="K92" s="73" t="s">
        <v>2067</v>
      </c>
    </row>
    <row r="93" spans="2:14" x14ac:dyDescent="0.35">
      <c r="B93">
        <v>5</v>
      </c>
      <c r="C93" s="58" t="s">
        <v>2136</v>
      </c>
      <c r="D93" s="72" t="s">
        <v>2034</v>
      </c>
      <c r="E93" s="74">
        <v>2</v>
      </c>
      <c r="F93" s="75" t="s">
        <v>1846</v>
      </c>
      <c r="G93" s="74">
        <v>2</v>
      </c>
      <c r="H93" s="75" t="e">
        <v>#N/A</v>
      </c>
      <c r="I93" s="74">
        <v>2</v>
      </c>
      <c r="J93" t="e">
        <v>#N/A</v>
      </c>
      <c r="K93" s="73" t="s">
        <v>2034</v>
      </c>
    </row>
    <row r="94" spans="2:14" x14ac:dyDescent="0.35">
      <c r="B94">
        <v>5</v>
      </c>
      <c r="C94" s="58" t="s">
        <v>2137</v>
      </c>
      <c r="D94" s="72" t="s">
        <v>2034</v>
      </c>
      <c r="E94" s="74">
        <v>3</v>
      </c>
      <c r="F94" s="75" t="s">
        <v>1847</v>
      </c>
      <c r="G94" s="74">
        <v>2</v>
      </c>
      <c r="H94" s="75" t="e">
        <v>#N/A</v>
      </c>
      <c r="I94" s="74">
        <v>2</v>
      </c>
      <c r="J94" t="e">
        <v>#N/A</v>
      </c>
      <c r="K94" s="73" t="s">
        <v>2034</v>
      </c>
    </row>
    <row r="95" spans="2:14" x14ac:dyDescent="0.35">
      <c r="B95">
        <v>5</v>
      </c>
      <c r="C95" s="58" t="s">
        <v>2138</v>
      </c>
      <c r="D95" s="72" t="s">
        <v>2074</v>
      </c>
      <c r="E95" s="74">
        <v>4</v>
      </c>
      <c r="F95" s="75" t="s">
        <v>1848</v>
      </c>
      <c r="G95" s="74">
        <v>2</v>
      </c>
      <c r="H95" s="75" t="e">
        <v>#N/A</v>
      </c>
      <c r="I95" s="74">
        <v>2</v>
      </c>
      <c r="J95" t="e">
        <v>#N/A</v>
      </c>
      <c r="K95" s="73" t="s">
        <v>2074</v>
      </c>
    </row>
    <row r="96" spans="2:14" x14ac:dyDescent="0.35">
      <c r="B96">
        <v>5</v>
      </c>
      <c r="C96" s="58" t="s">
        <v>2139</v>
      </c>
      <c r="D96" s="72" t="s">
        <v>2140</v>
      </c>
      <c r="E96" s="74">
        <v>5</v>
      </c>
      <c r="F96" s="75" t="s">
        <v>1849</v>
      </c>
      <c r="G96" s="74">
        <v>2</v>
      </c>
      <c r="H96" s="75" t="e">
        <v>#N/A</v>
      </c>
      <c r="I96" s="74">
        <v>2</v>
      </c>
      <c r="J96" t="e">
        <v>#N/A</v>
      </c>
      <c r="K96" s="73" t="s">
        <v>2140</v>
      </c>
    </row>
    <row r="97" spans="2:11" x14ac:dyDescent="0.35">
      <c r="B97">
        <v>5</v>
      </c>
      <c r="C97" s="58" t="s">
        <v>2141</v>
      </c>
      <c r="D97" s="72" t="s">
        <v>2142</v>
      </c>
      <c r="E97" s="74">
        <v>6</v>
      </c>
      <c r="F97" s="75" t="s">
        <v>1850</v>
      </c>
      <c r="G97" s="74">
        <v>2</v>
      </c>
      <c r="H97" s="75" t="e">
        <v>#N/A</v>
      </c>
      <c r="I97" s="74">
        <v>2</v>
      </c>
      <c r="J97" t="e">
        <v>#N/A</v>
      </c>
      <c r="K97" s="73" t="s">
        <v>2142</v>
      </c>
    </row>
    <row r="98" spans="2:11" x14ac:dyDescent="0.35">
      <c r="B98">
        <v>5</v>
      </c>
      <c r="C98" s="58" t="s">
        <v>2143</v>
      </c>
      <c r="D98" s="72" t="s">
        <v>1922</v>
      </c>
      <c r="E98" s="74">
        <v>7</v>
      </c>
      <c r="F98" s="75" t="s">
        <v>1851</v>
      </c>
      <c r="G98" s="74">
        <v>2</v>
      </c>
      <c r="H98" s="75" t="e">
        <v>#N/A</v>
      </c>
      <c r="I98" s="74">
        <v>2</v>
      </c>
      <c r="J98" t="e">
        <v>#N/A</v>
      </c>
      <c r="K98" s="73" t="s">
        <v>1922</v>
      </c>
    </row>
    <row r="99" spans="2:11" x14ac:dyDescent="0.35">
      <c r="B99">
        <v>5</v>
      </c>
      <c r="C99" s="58" t="s">
        <v>2144</v>
      </c>
      <c r="D99" s="72" t="s">
        <v>2145</v>
      </c>
      <c r="E99" s="74">
        <v>1</v>
      </c>
      <c r="F99" s="75" t="s">
        <v>1845</v>
      </c>
      <c r="G99" s="74">
        <v>3</v>
      </c>
      <c r="H99" s="75" t="e">
        <v>#N/A</v>
      </c>
      <c r="I99" s="74">
        <v>2</v>
      </c>
      <c r="J99" t="e">
        <v>#N/A</v>
      </c>
      <c r="K99" s="73" t="s">
        <v>2145</v>
      </c>
    </row>
    <row r="100" spans="2:11" x14ac:dyDescent="0.35">
      <c r="B100">
        <v>5</v>
      </c>
      <c r="C100" s="58" t="s">
        <v>2146</v>
      </c>
      <c r="D100" s="72" t="s">
        <v>1939</v>
      </c>
      <c r="E100" s="74">
        <v>2</v>
      </c>
      <c r="F100" s="75" t="s">
        <v>1846</v>
      </c>
      <c r="G100" s="74">
        <v>3</v>
      </c>
      <c r="H100" s="75" t="e">
        <v>#N/A</v>
      </c>
      <c r="I100" s="74">
        <v>2</v>
      </c>
      <c r="J100" t="e">
        <v>#N/A</v>
      </c>
      <c r="K100" s="73" t="s">
        <v>1939</v>
      </c>
    </row>
    <row r="101" spans="2:11" x14ac:dyDescent="0.35">
      <c r="B101">
        <v>5</v>
      </c>
      <c r="C101" s="58" t="s">
        <v>2147</v>
      </c>
      <c r="D101" s="72" t="s">
        <v>2148</v>
      </c>
      <c r="E101" s="74">
        <v>3</v>
      </c>
      <c r="F101" s="75" t="s">
        <v>1847</v>
      </c>
      <c r="G101" s="74">
        <v>3</v>
      </c>
      <c r="H101" s="75" t="e">
        <v>#N/A</v>
      </c>
      <c r="I101" s="74">
        <v>2</v>
      </c>
      <c r="J101" t="e">
        <v>#N/A</v>
      </c>
      <c r="K101" s="73" t="s">
        <v>2148</v>
      </c>
    </row>
    <row r="102" spans="2:11" x14ac:dyDescent="0.35">
      <c r="B102">
        <v>5</v>
      </c>
      <c r="C102" s="58" t="s">
        <v>2149</v>
      </c>
      <c r="D102" s="72" t="s">
        <v>2109</v>
      </c>
      <c r="E102" s="74">
        <v>4</v>
      </c>
      <c r="F102" s="75" t="s">
        <v>1848</v>
      </c>
      <c r="G102" s="74">
        <v>3</v>
      </c>
      <c r="H102" s="75" t="e">
        <v>#N/A</v>
      </c>
      <c r="I102" s="74">
        <v>2</v>
      </c>
      <c r="J102" t="e">
        <v>#N/A</v>
      </c>
      <c r="K102" s="73" t="s">
        <v>2109</v>
      </c>
    </row>
    <row r="103" spans="2:11" x14ac:dyDescent="0.35">
      <c r="B103">
        <v>5</v>
      </c>
      <c r="C103" s="58" t="s">
        <v>2150</v>
      </c>
      <c r="D103" s="72" t="s">
        <v>2151</v>
      </c>
      <c r="E103" s="74">
        <v>5</v>
      </c>
      <c r="F103" s="75" t="s">
        <v>1849</v>
      </c>
      <c r="G103" s="74">
        <v>3</v>
      </c>
      <c r="H103" s="75" t="e">
        <v>#N/A</v>
      </c>
      <c r="I103" s="74">
        <v>2</v>
      </c>
      <c r="J103" t="e">
        <v>#N/A</v>
      </c>
      <c r="K103" s="73" t="s">
        <v>2151</v>
      </c>
    </row>
    <row r="104" spans="2:11" x14ac:dyDescent="0.35">
      <c r="B104">
        <v>5</v>
      </c>
      <c r="C104" s="58" t="s">
        <v>2152</v>
      </c>
      <c r="D104" s="72" t="s">
        <v>2153</v>
      </c>
      <c r="E104" s="74">
        <v>6</v>
      </c>
      <c r="F104" s="75" t="s">
        <v>1850</v>
      </c>
      <c r="G104" s="74">
        <v>3</v>
      </c>
      <c r="H104" s="75" t="e">
        <v>#N/A</v>
      </c>
      <c r="I104" s="74">
        <v>2</v>
      </c>
      <c r="J104" t="e">
        <v>#N/A</v>
      </c>
      <c r="K104" s="73" t="s">
        <v>2153</v>
      </c>
    </row>
    <row r="105" spans="2:11" x14ac:dyDescent="0.35">
      <c r="B105">
        <v>5</v>
      </c>
      <c r="C105" s="58" t="s">
        <v>2154</v>
      </c>
      <c r="D105" s="72" t="s">
        <v>2155</v>
      </c>
      <c r="E105" s="74">
        <v>7</v>
      </c>
      <c r="F105" s="75" t="s">
        <v>1851</v>
      </c>
      <c r="G105" s="74">
        <v>3</v>
      </c>
      <c r="H105" s="75" t="e">
        <v>#N/A</v>
      </c>
      <c r="I105" s="74">
        <v>2</v>
      </c>
      <c r="J105" t="e">
        <v>#N/A</v>
      </c>
      <c r="K105" s="73" t="s">
        <v>2155</v>
      </c>
    </row>
    <row r="106" spans="2:11" x14ac:dyDescent="0.35">
      <c r="B106">
        <v>5</v>
      </c>
      <c r="C106" s="58" t="s">
        <v>2156</v>
      </c>
      <c r="D106" s="72" t="s">
        <v>2157</v>
      </c>
      <c r="E106" s="74">
        <v>1</v>
      </c>
      <c r="F106" s="75" t="s">
        <v>1845</v>
      </c>
      <c r="G106" s="74">
        <v>4</v>
      </c>
      <c r="H106" s="75" t="e">
        <v>#N/A</v>
      </c>
      <c r="I106" s="74">
        <v>2</v>
      </c>
      <c r="J106" t="e">
        <v>#N/A</v>
      </c>
      <c r="K106" s="73" t="s">
        <v>2157</v>
      </c>
    </row>
    <row r="107" spans="2:11" x14ac:dyDescent="0.35">
      <c r="B107">
        <v>5</v>
      </c>
      <c r="C107" s="58" t="s">
        <v>2158</v>
      </c>
      <c r="D107" s="72" t="s">
        <v>2159</v>
      </c>
      <c r="E107" s="74">
        <v>2</v>
      </c>
      <c r="F107" s="75" t="s">
        <v>1846</v>
      </c>
      <c r="G107" s="74">
        <v>4</v>
      </c>
      <c r="H107" s="75" t="e">
        <v>#N/A</v>
      </c>
      <c r="I107" s="74">
        <v>2</v>
      </c>
      <c r="J107" t="e">
        <v>#N/A</v>
      </c>
      <c r="K107" s="73" t="s">
        <v>2159</v>
      </c>
    </row>
    <row r="108" spans="2:11" x14ac:dyDescent="0.35">
      <c r="B108">
        <v>5</v>
      </c>
      <c r="C108" s="58" t="s">
        <v>2160</v>
      </c>
      <c r="D108" s="72" t="s">
        <v>2161</v>
      </c>
      <c r="E108" s="74">
        <v>3</v>
      </c>
      <c r="F108" s="75" t="s">
        <v>1847</v>
      </c>
      <c r="G108" s="74">
        <v>4</v>
      </c>
      <c r="H108" s="75" t="e">
        <v>#N/A</v>
      </c>
      <c r="I108" s="74">
        <v>2</v>
      </c>
      <c r="J108" t="e">
        <v>#N/A</v>
      </c>
      <c r="K108" s="73" t="s">
        <v>2161</v>
      </c>
    </row>
    <row r="109" spans="2:11" x14ac:dyDescent="0.35">
      <c r="B109">
        <v>5</v>
      </c>
      <c r="C109" s="58" t="s">
        <v>2162</v>
      </c>
      <c r="D109" s="72" t="s">
        <v>2074</v>
      </c>
      <c r="E109" s="74">
        <v>4</v>
      </c>
      <c r="F109" s="75" t="s">
        <v>1848</v>
      </c>
      <c r="G109" s="74">
        <v>4</v>
      </c>
      <c r="H109" s="75" t="e">
        <v>#N/A</v>
      </c>
      <c r="I109" s="74">
        <v>2</v>
      </c>
      <c r="J109" t="e">
        <v>#N/A</v>
      </c>
      <c r="K109" s="73" t="s">
        <v>2074</v>
      </c>
    </row>
    <row r="110" spans="2:11" x14ac:dyDescent="0.35">
      <c r="B110">
        <v>5</v>
      </c>
      <c r="C110" s="58" t="s">
        <v>2163</v>
      </c>
      <c r="D110" s="72" t="s">
        <v>2164</v>
      </c>
      <c r="E110" s="74">
        <v>5</v>
      </c>
      <c r="F110" s="75" t="s">
        <v>1849</v>
      </c>
      <c r="G110" s="74">
        <v>4</v>
      </c>
      <c r="H110" s="75" t="e">
        <v>#N/A</v>
      </c>
      <c r="I110" s="74">
        <v>2</v>
      </c>
      <c r="J110" t="e">
        <v>#N/A</v>
      </c>
      <c r="K110" s="73" t="s">
        <v>2164</v>
      </c>
    </row>
    <row r="111" spans="2:11" x14ac:dyDescent="0.35">
      <c r="B111">
        <v>5</v>
      </c>
      <c r="C111" s="58" t="s">
        <v>2165</v>
      </c>
      <c r="D111" s="72" t="s">
        <v>1921</v>
      </c>
      <c r="E111" s="74">
        <v>6</v>
      </c>
      <c r="F111" s="75" t="s">
        <v>1850</v>
      </c>
      <c r="G111" s="74">
        <v>4</v>
      </c>
      <c r="H111" s="75" t="e">
        <v>#N/A</v>
      </c>
      <c r="I111" s="74">
        <v>2</v>
      </c>
      <c r="J111" t="e">
        <v>#N/A</v>
      </c>
      <c r="K111" s="73" t="s">
        <v>1921</v>
      </c>
    </row>
    <row r="112" spans="2:11" x14ac:dyDescent="0.35">
      <c r="B112">
        <v>5</v>
      </c>
      <c r="C112" s="58" t="s">
        <v>2166</v>
      </c>
      <c r="D112" s="72" t="s">
        <v>2167</v>
      </c>
      <c r="E112" s="74">
        <v>7</v>
      </c>
      <c r="F112" s="75" t="s">
        <v>1851</v>
      </c>
      <c r="G112" s="74">
        <v>4</v>
      </c>
      <c r="H112" s="75" t="e">
        <v>#N/A</v>
      </c>
      <c r="I112" s="74">
        <v>2</v>
      </c>
      <c r="J112" t="e">
        <v>#N/A</v>
      </c>
      <c r="K112" s="73" t="s">
        <v>2167</v>
      </c>
    </row>
    <row r="113" spans="2:11" x14ac:dyDescent="0.35">
      <c r="B113">
        <v>5</v>
      </c>
      <c r="C113" s="58" t="s">
        <v>2168</v>
      </c>
      <c r="D113" s="72" t="s">
        <v>2169</v>
      </c>
      <c r="E113" s="74">
        <v>1</v>
      </c>
      <c r="F113" s="75" t="s">
        <v>1845</v>
      </c>
      <c r="G113" s="74">
        <v>5</v>
      </c>
      <c r="H113" s="75" t="e">
        <v>#N/A</v>
      </c>
      <c r="I113" s="74">
        <v>2</v>
      </c>
      <c r="J113" t="e">
        <v>#N/A</v>
      </c>
      <c r="K113" s="73" t="s">
        <v>2169</v>
      </c>
    </row>
    <row r="114" spans="2:11" x14ac:dyDescent="0.35">
      <c r="B114">
        <v>5</v>
      </c>
      <c r="C114" s="58" t="s">
        <v>2170</v>
      </c>
      <c r="D114" s="72" t="s">
        <v>2171</v>
      </c>
      <c r="E114" s="74">
        <v>2</v>
      </c>
      <c r="F114" s="75" t="s">
        <v>1846</v>
      </c>
      <c r="G114" s="74">
        <v>5</v>
      </c>
      <c r="H114" s="75" t="e">
        <v>#N/A</v>
      </c>
      <c r="I114" s="74">
        <v>2</v>
      </c>
      <c r="J114" t="e">
        <v>#N/A</v>
      </c>
      <c r="K114" s="73" t="s">
        <v>2171</v>
      </c>
    </row>
    <row r="115" spans="2:11" x14ac:dyDescent="0.35">
      <c r="B115">
        <v>5</v>
      </c>
      <c r="C115" s="58" t="s">
        <v>2172</v>
      </c>
      <c r="D115" s="72" t="s">
        <v>2173</v>
      </c>
      <c r="E115" s="74">
        <v>3</v>
      </c>
      <c r="F115" s="75" t="s">
        <v>1847</v>
      </c>
      <c r="G115" s="74">
        <v>5</v>
      </c>
      <c r="H115" s="75" t="e">
        <v>#N/A</v>
      </c>
      <c r="I115" s="74">
        <v>2</v>
      </c>
      <c r="J115" t="e">
        <v>#N/A</v>
      </c>
      <c r="K115" s="73" t="s">
        <v>2173</v>
      </c>
    </row>
    <row r="116" spans="2:11" x14ac:dyDescent="0.35">
      <c r="B116">
        <v>5</v>
      </c>
      <c r="C116" s="58" t="s">
        <v>2174</v>
      </c>
      <c r="D116" s="72" t="s">
        <v>2175</v>
      </c>
      <c r="E116" s="74">
        <v>4</v>
      </c>
      <c r="F116" s="75" t="s">
        <v>1848</v>
      </c>
      <c r="G116" s="74">
        <v>5</v>
      </c>
      <c r="H116" s="75" t="e">
        <v>#N/A</v>
      </c>
      <c r="I116" s="74">
        <v>2</v>
      </c>
      <c r="J116" t="e">
        <v>#N/A</v>
      </c>
      <c r="K116" s="73" t="s">
        <v>2175</v>
      </c>
    </row>
    <row r="117" spans="2:11" x14ac:dyDescent="0.35">
      <c r="B117">
        <v>5</v>
      </c>
      <c r="C117" s="58" t="s">
        <v>2176</v>
      </c>
      <c r="D117" s="72" t="s">
        <v>2177</v>
      </c>
      <c r="E117" s="74">
        <v>5</v>
      </c>
      <c r="F117" s="75" t="s">
        <v>1849</v>
      </c>
      <c r="G117" s="74">
        <v>5</v>
      </c>
      <c r="H117" s="75" t="e">
        <v>#N/A</v>
      </c>
      <c r="I117" s="74">
        <v>2</v>
      </c>
      <c r="J117" t="e">
        <v>#N/A</v>
      </c>
      <c r="K117" s="73" t="s">
        <v>2177</v>
      </c>
    </row>
    <row r="118" spans="2:11" x14ac:dyDescent="0.35">
      <c r="B118">
        <v>5</v>
      </c>
      <c r="C118" s="58" t="s">
        <v>2178</v>
      </c>
      <c r="D118" s="72" t="s">
        <v>2179</v>
      </c>
      <c r="E118" s="74">
        <v>6</v>
      </c>
      <c r="F118" s="75" t="s">
        <v>1850</v>
      </c>
      <c r="G118" s="74">
        <v>5</v>
      </c>
      <c r="H118" s="75" t="e">
        <v>#N/A</v>
      </c>
      <c r="I118" s="74">
        <v>2</v>
      </c>
      <c r="J118" t="e">
        <v>#N/A</v>
      </c>
      <c r="K118" s="73" t="s">
        <v>2179</v>
      </c>
    </row>
    <row r="119" spans="2:11" x14ac:dyDescent="0.35">
      <c r="B119">
        <v>5</v>
      </c>
      <c r="C119" s="58" t="s">
        <v>2180</v>
      </c>
      <c r="D119" s="72" t="s">
        <v>2181</v>
      </c>
      <c r="E119" s="74">
        <v>7</v>
      </c>
      <c r="F119" s="75" t="s">
        <v>1851</v>
      </c>
      <c r="G119" s="74">
        <v>5</v>
      </c>
      <c r="H119" s="75" t="e">
        <v>#N/A</v>
      </c>
      <c r="I119" s="74">
        <v>2</v>
      </c>
      <c r="J119" t="e">
        <v>#N/A</v>
      </c>
      <c r="K119" s="73" t="s">
        <v>2181</v>
      </c>
    </row>
    <row r="120" spans="2:11" x14ac:dyDescent="0.35">
      <c r="B120">
        <v>5</v>
      </c>
      <c r="C120" s="58" t="s">
        <v>2182</v>
      </c>
      <c r="D120" s="72" t="s">
        <v>2183</v>
      </c>
      <c r="E120" s="74">
        <v>1</v>
      </c>
      <c r="F120" s="75" t="s">
        <v>1845</v>
      </c>
      <c r="G120" s="74">
        <v>6</v>
      </c>
      <c r="H120" s="75" t="e">
        <v>#N/A</v>
      </c>
      <c r="I120" s="74">
        <v>2</v>
      </c>
      <c r="J120" t="e">
        <v>#N/A</v>
      </c>
      <c r="K120" s="73" t="s">
        <v>2183</v>
      </c>
    </row>
    <row r="121" spans="2:11" x14ac:dyDescent="0.35">
      <c r="B121">
        <v>5</v>
      </c>
      <c r="C121" s="58" t="s">
        <v>2184</v>
      </c>
      <c r="D121" s="72" t="s">
        <v>2145</v>
      </c>
      <c r="E121" s="74">
        <v>2</v>
      </c>
      <c r="F121" s="75" t="s">
        <v>1846</v>
      </c>
      <c r="G121" s="74">
        <v>6</v>
      </c>
      <c r="H121" s="75" t="e">
        <v>#N/A</v>
      </c>
      <c r="I121" s="74">
        <v>2</v>
      </c>
      <c r="J121" t="e">
        <v>#N/A</v>
      </c>
      <c r="K121" s="73" t="s">
        <v>2145</v>
      </c>
    </row>
    <row r="122" spans="2:11" x14ac:dyDescent="0.35">
      <c r="B122">
        <v>5</v>
      </c>
      <c r="C122" s="58" t="s">
        <v>2185</v>
      </c>
      <c r="D122" s="72" t="s">
        <v>2186</v>
      </c>
      <c r="E122" s="74">
        <v>3</v>
      </c>
      <c r="F122" s="75" t="s">
        <v>1847</v>
      </c>
      <c r="G122" s="74">
        <v>6</v>
      </c>
      <c r="H122" s="75" t="e">
        <v>#N/A</v>
      </c>
      <c r="I122" s="74">
        <v>2</v>
      </c>
      <c r="J122" t="e">
        <v>#N/A</v>
      </c>
      <c r="K122" s="73" t="s">
        <v>2186</v>
      </c>
    </row>
    <row r="123" spans="2:11" x14ac:dyDescent="0.35">
      <c r="B123">
        <v>5</v>
      </c>
      <c r="C123" s="58" t="s">
        <v>2187</v>
      </c>
      <c r="D123" s="72" t="s">
        <v>1845</v>
      </c>
      <c r="E123" s="74">
        <v>4</v>
      </c>
      <c r="F123" s="75" t="s">
        <v>1848</v>
      </c>
      <c r="G123" s="74">
        <v>6</v>
      </c>
      <c r="H123" s="75" t="e">
        <v>#N/A</v>
      </c>
      <c r="I123" s="74">
        <v>2</v>
      </c>
      <c r="J123" t="e">
        <v>#N/A</v>
      </c>
      <c r="K123" s="73" t="s">
        <v>1845</v>
      </c>
    </row>
    <row r="124" spans="2:11" x14ac:dyDescent="0.35">
      <c r="B124">
        <v>5</v>
      </c>
      <c r="C124" s="58" t="s">
        <v>2188</v>
      </c>
      <c r="D124" s="72" t="s">
        <v>2177</v>
      </c>
      <c r="E124" s="74">
        <v>5</v>
      </c>
      <c r="F124" s="75" t="s">
        <v>1849</v>
      </c>
      <c r="G124" s="74">
        <v>6</v>
      </c>
      <c r="H124" s="75" t="e">
        <v>#N/A</v>
      </c>
      <c r="I124" s="74">
        <v>2</v>
      </c>
      <c r="J124" t="e">
        <v>#N/A</v>
      </c>
      <c r="K124" s="73" t="s">
        <v>2177</v>
      </c>
    </row>
    <row r="125" spans="2:11" x14ac:dyDescent="0.35">
      <c r="B125">
        <v>5</v>
      </c>
      <c r="C125" s="58" t="s">
        <v>2189</v>
      </c>
      <c r="D125" s="72" t="s">
        <v>2190</v>
      </c>
      <c r="E125" s="74">
        <v>6</v>
      </c>
      <c r="F125" s="75" t="s">
        <v>1850</v>
      </c>
      <c r="G125" s="74">
        <v>6</v>
      </c>
      <c r="H125" s="75" t="e">
        <v>#N/A</v>
      </c>
      <c r="I125" s="74">
        <v>2</v>
      </c>
      <c r="J125" t="e">
        <v>#N/A</v>
      </c>
      <c r="K125" s="73" t="s">
        <v>2190</v>
      </c>
    </row>
    <row r="126" spans="2:11" x14ac:dyDescent="0.35">
      <c r="B126">
        <v>5</v>
      </c>
      <c r="C126" s="58" t="s">
        <v>2191</v>
      </c>
      <c r="D126" s="72" t="s">
        <v>2128</v>
      </c>
      <c r="E126" s="74">
        <v>7</v>
      </c>
      <c r="F126" s="75" t="s">
        <v>1851</v>
      </c>
      <c r="G126" s="74">
        <v>6</v>
      </c>
      <c r="H126" s="75" t="e">
        <v>#N/A</v>
      </c>
      <c r="I126" s="74">
        <v>2</v>
      </c>
      <c r="J126" t="e">
        <v>#N/A</v>
      </c>
      <c r="K126" s="73" t="s">
        <v>2128</v>
      </c>
    </row>
    <row r="127" spans="2:11" x14ac:dyDescent="0.35">
      <c r="B127">
        <v>5</v>
      </c>
      <c r="C127" s="58" t="s">
        <v>2192</v>
      </c>
      <c r="D127" s="72" t="s">
        <v>2193</v>
      </c>
      <c r="E127" s="74">
        <v>1</v>
      </c>
      <c r="F127" s="75" t="s">
        <v>1845</v>
      </c>
      <c r="G127" s="74">
        <v>7</v>
      </c>
      <c r="H127" s="75" t="e">
        <v>#N/A</v>
      </c>
      <c r="I127" s="74">
        <v>2</v>
      </c>
      <c r="J127" t="e">
        <v>#N/A</v>
      </c>
      <c r="K127" s="73" t="s">
        <v>2193</v>
      </c>
    </row>
    <row r="128" spans="2:11" x14ac:dyDescent="0.35">
      <c r="B128">
        <v>5</v>
      </c>
      <c r="C128" s="58" t="s">
        <v>2194</v>
      </c>
      <c r="D128" s="72" t="s">
        <v>2195</v>
      </c>
      <c r="E128" s="74">
        <v>2</v>
      </c>
      <c r="F128" s="75" t="s">
        <v>1846</v>
      </c>
      <c r="G128" s="74">
        <v>7</v>
      </c>
      <c r="H128" s="75" t="e">
        <v>#N/A</v>
      </c>
      <c r="I128" s="74">
        <v>2</v>
      </c>
      <c r="J128" t="e">
        <v>#N/A</v>
      </c>
      <c r="K128" s="73" t="s">
        <v>2195</v>
      </c>
    </row>
    <row r="129" spans="2:11" x14ac:dyDescent="0.35">
      <c r="B129">
        <v>5</v>
      </c>
      <c r="C129" s="58" t="s">
        <v>2196</v>
      </c>
      <c r="D129" s="72" t="s">
        <v>2197</v>
      </c>
      <c r="E129" s="74">
        <v>3</v>
      </c>
      <c r="F129" s="75" t="s">
        <v>1847</v>
      </c>
      <c r="G129" s="74">
        <v>7</v>
      </c>
      <c r="H129" s="75" t="e">
        <v>#N/A</v>
      </c>
      <c r="I129" s="74">
        <v>2</v>
      </c>
      <c r="J129" t="e">
        <v>#N/A</v>
      </c>
      <c r="K129" s="73" t="s">
        <v>2197</v>
      </c>
    </row>
    <row r="130" spans="2:11" x14ac:dyDescent="0.35">
      <c r="B130">
        <v>5</v>
      </c>
      <c r="C130" s="58" t="s">
        <v>2198</v>
      </c>
      <c r="D130" s="72" t="s">
        <v>2199</v>
      </c>
      <c r="E130" s="74">
        <v>4</v>
      </c>
      <c r="F130" s="75" t="s">
        <v>1848</v>
      </c>
      <c r="G130" s="74">
        <v>7</v>
      </c>
      <c r="H130" s="75" t="e">
        <v>#N/A</v>
      </c>
      <c r="I130" s="74">
        <v>2</v>
      </c>
      <c r="J130" t="e">
        <v>#N/A</v>
      </c>
      <c r="K130" s="73" t="s">
        <v>2199</v>
      </c>
    </row>
    <row r="131" spans="2:11" x14ac:dyDescent="0.35">
      <c r="B131">
        <v>5</v>
      </c>
      <c r="C131" s="58" t="s">
        <v>2200</v>
      </c>
      <c r="D131" s="72" t="s">
        <v>2201</v>
      </c>
      <c r="E131" s="74">
        <v>5</v>
      </c>
      <c r="F131" s="75" t="s">
        <v>1849</v>
      </c>
      <c r="G131" s="74">
        <v>7</v>
      </c>
      <c r="H131" s="75" t="e">
        <v>#N/A</v>
      </c>
      <c r="I131" s="74">
        <v>2</v>
      </c>
      <c r="J131" t="e">
        <v>#N/A</v>
      </c>
      <c r="K131" s="73" t="s">
        <v>2201</v>
      </c>
    </row>
    <row r="132" spans="2:11" x14ac:dyDescent="0.35">
      <c r="B132">
        <v>5</v>
      </c>
      <c r="C132" s="58" t="s">
        <v>2202</v>
      </c>
      <c r="D132" s="72" t="s">
        <v>1994</v>
      </c>
      <c r="E132" s="74">
        <v>6</v>
      </c>
      <c r="F132" s="75" t="s">
        <v>1850</v>
      </c>
      <c r="G132" s="74">
        <v>7</v>
      </c>
      <c r="H132" s="75" t="e">
        <v>#N/A</v>
      </c>
      <c r="I132" s="74">
        <v>2</v>
      </c>
      <c r="J132" t="e">
        <v>#N/A</v>
      </c>
      <c r="K132" s="73" t="s">
        <v>1994</v>
      </c>
    </row>
    <row r="133" spans="2:11" x14ac:dyDescent="0.35">
      <c r="B133">
        <v>5</v>
      </c>
      <c r="C133" s="58" t="s">
        <v>2204</v>
      </c>
      <c r="D133" s="72" t="s">
        <v>2205</v>
      </c>
      <c r="E133" s="74">
        <v>1</v>
      </c>
      <c r="F133" s="75" t="s">
        <v>1845</v>
      </c>
      <c r="G133" s="74">
        <v>8</v>
      </c>
      <c r="H133" s="75" t="e">
        <v>#N/A</v>
      </c>
      <c r="I133" s="74">
        <v>2</v>
      </c>
      <c r="J133" t="e">
        <v>#N/A</v>
      </c>
      <c r="K133" s="73" t="s">
        <v>2205</v>
      </c>
    </row>
    <row r="134" spans="2:11" x14ac:dyDescent="0.35">
      <c r="B134">
        <v>5</v>
      </c>
      <c r="C134" s="58" t="s">
        <v>2206</v>
      </c>
      <c r="D134" s="72" t="s">
        <v>2106</v>
      </c>
      <c r="E134" s="74">
        <v>2</v>
      </c>
      <c r="F134" s="75" t="s">
        <v>1846</v>
      </c>
      <c r="G134" s="74">
        <v>8</v>
      </c>
      <c r="H134" s="75" t="e">
        <v>#N/A</v>
      </c>
      <c r="I134" s="74">
        <v>2</v>
      </c>
      <c r="J134" t="e">
        <v>#N/A</v>
      </c>
      <c r="K134" s="73" t="s">
        <v>2106</v>
      </c>
    </row>
    <row r="135" spans="2:11" x14ac:dyDescent="0.35">
      <c r="B135">
        <v>5</v>
      </c>
      <c r="C135" s="58" t="s">
        <v>2207</v>
      </c>
      <c r="D135" s="72" t="s">
        <v>1939</v>
      </c>
      <c r="E135" s="74">
        <v>3</v>
      </c>
      <c r="F135" s="75" t="s">
        <v>1847</v>
      </c>
      <c r="G135" s="74">
        <v>8</v>
      </c>
      <c r="H135" s="75" t="e">
        <v>#N/A</v>
      </c>
      <c r="I135" s="74">
        <v>2</v>
      </c>
      <c r="J135" t="e">
        <v>#N/A</v>
      </c>
      <c r="K135" s="73" t="s">
        <v>1939</v>
      </c>
    </row>
    <row r="136" spans="2:11" x14ac:dyDescent="0.35">
      <c r="B136">
        <v>5</v>
      </c>
      <c r="C136" s="58" t="s">
        <v>2208</v>
      </c>
      <c r="D136" s="72" t="s">
        <v>2209</v>
      </c>
      <c r="E136" s="74">
        <v>4</v>
      </c>
      <c r="F136" s="75" t="s">
        <v>1848</v>
      </c>
      <c r="G136" s="74">
        <v>8</v>
      </c>
      <c r="H136" s="75" t="e">
        <v>#N/A</v>
      </c>
      <c r="I136" s="74">
        <v>2</v>
      </c>
      <c r="J136" t="e">
        <v>#N/A</v>
      </c>
      <c r="K136" s="73" t="s">
        <v>2209</v>
      </c>
    </row>
    <row r="137" spans="2:11" x14ac:dyDescent="0.35">
      <c r="B137">
        <v>5</v>
      </c>
      <c r="C137" s="58" t="s">
        <v>2210</v>
      </c>
      <c r="D137" s="72" t="s">
        <v>2211</v>
      </c>
      <c r="E137" s="74">
        <v>5</v>
      </c>
      <c r="F137" s="75" t="s">
        <v>1849</v>
      </c>
      <c r="G137" s="74">
        <v>8</v>
      </c>
      <c r="H137" s="75" t="e">
        <v>#N/A</v>
      </c>
      <c r="I137" s="74">
        <v>2</v>
      </c>
      <c r="J137" t="e">
        <v>#N/A</v>
      </c>
      <c r="K137" s="73" t="s">
        <v>2211</v>
      </c>
    </row>
    <row r="138" spans="2:11" x14ac:dyDescent="0.35">
      <c r="B138">
        <v>5</v>
      </c>
      <c r="C138" s="58" t="s">
        <v>2212</v>
      </c>
      <c r="D138" s="72" t="s">
        <v>2213</v>
      </c>
      <c r="E138" s="74">
        <v>6</v>
      </c>
      <c r="F138" s="75" t="s">
        <v>1850</v>
      </c>
      <c r="G138" s="74">
        <v>8</v>
      </c>
      <c r="H138" s="75" t="e">
        <v>#N/A</v>
      </c>
      <c r="I138" s="74">
        <v>2</v>
      </c>
      <c r="J138" t="e">
        <v>#N/A</v>
      </c>
      <c r="K138" s="73" t="s">
        <v>2213</v>
      </c>
    </row>
    <row r="139" spans="2:11" x14ac:dyDescent="0.35">
      <c r="B139">
        <v>5</v>
      </c>
      <c r="C139" s="58" t="s">
        <v>2214</v>
      </c>
      <c r="D139" s="72" t="s">
        <v>2215</v>
      </c>
      <c r="E139" s="74">
        <v>1</v>
      </c>
      <c r="F139" s="75" t="s">
        <v>1845</v>
      </c>
      <c r="G139" s="74">
        <v>9</v>
      </c>
      <c r="H139" s="75" t="e">
        <v>#N/A</v>
      </c>
      <c r="I139" s="74">
        <v>2</v>
      </c>
      <c r="J139" t="e">
        <v>#N/A</v>
      </c>
      <c r="K139" s="73" t="s">
        <v>2215</v>
      </c>
    </row>
    <row r="140" spans="2:11" x14ac:dyDescent="0.35">
      <c r="B140">
        <v>5</v>
      </c>
      <c r="C140" s="58" t="s">
        <v>2216</v>
      </c>
      <c r="D140" s="72" t="s">
        <v>2217</v>
      </c>
      <c r="E140" s="74">
        <v>2</v>
      </c>
      <c r="F140" s="75" t="s">
        <v>1846</v>
      </c>
      <c r="G140" s="74">
        <v>9</v>
      </c>
      <c r="H140" s="75" t="e">
        <v>#N/A</v>
      </c>
      <c r="I140" s="74">
        <v>2</v>
      </c>
      <c r="J140" t="e">
        <v>#N/A</v>
      </c>
      <c r="K140" s="73" t="s">
        <v>2217</v>
      </c>
    </row>
    <row r="141" spans="2:11" x14ac:dyDescent="0.35">
      <c r="B141">
        <v>5</v>
      </c>
      <c r="C141" s="58" t="s">
        <v>2218</v>
      </c>
      <c r="D141" s="72" t="s">
        <v>2219</v>
      </c>
      <c r="E141" s="74">
        <v>4</v>
      </c>
      <c r="F141" s="75" t="s">
        <v>1848</v>
      </c>
      <c r="G141" s="74">
        <v>9</v>
      </c>
      <c r="H141" s="75" t="e">
        <v>#N/A</v>
      </c>
      <c r="I141" s="74">
        <v>2</v>
      </c>
      <c r="J141" t="e">
        <v>#N/A</v>
      </c>
      <c r="K141" s="73" t="s">
        <v>2219</v>
      </c>
    </row>
    <row r="142" spans="2:11" x14ac:dyDescent="0.35">
      <c r="B142">
        <v>5</v>
      </c>
      <c r="C142" s="58" t="s">
        <v>2220</v>
      </c>
      <c r="D142" s="72" t="s">
        <v>2221</v>
      </c>
      <c r="E142" s="74">
        <v>5</v>
      </c>
      <c r="F142" s="75" t="s">
        <v>1849</v>
      </c>
      <c r="G142" s="74">
        <v>9</v>
      </c>
      <c r="H142" s="75" t="e">
        <v>#N/A</v>
      </c>
      <c r="I142" s="74">
        <v>2</v>
      </c>
      <c r="J142" t="e">
        <v>#N/A</v>
      </c>
      <c r="K142" s="73" t="s">
        <v>2221</v>
      </c>
    </row>
    <row r="143" spans="2:11" x14ac:dyDescent="0.35">
      <c r="B143">
        <v>6</v>
      </c>
      <c r="C143" s="58" t="s">
        <v>2222</v>
      </c>
      <c r="D143" s="72" t="s">
        <v>2175</v>
      </c>
      <c r="E143" s="74">
        <v>1</v>
      </c>
      <c r="F143" s="75" t="s">
        <v>1845</v>
      </c>
      <c r="G143" s="74">
        <v>10</v>
      </c>
      <c r="H143" s="75" t="e">
        <v>#N/A</v>
      </c>
      <c r="I143" s="74">
        <v>2</v>
      </c>
      <c r="J143" t="e">
        <v>#N/A</v>
      </c>
      <c r="K143" s="73" t="s">
        <v>2175</v>
      </c>
    </row>
    <row r="144" spans="2:11" x14ac:dyDescent="0.35">
      <c r="B144">
        <v>6</v>
      </c>
      <c r="C144" s="58" t="s">
        <v>2223</v>
      </c>
      <c r="D144" s="72" t="s">
        <v>2224</v>
      </c>
      <c r="E144" s="74">
        <v>2</v>
      </c>
      <c r="F144" s="75" t="s">
        <v>1846</v>
      </c>
      <c r="G144" s="74">
        <v>10</v>
      </c>
      <c r="H144" s="75" t="e">
        <v>#N/A</v>
      </c>
      <c r="I144" s="74">
        <v>2</v>
      </c>
      <c r="J144" t="e">
        <v>#N/A</v>
      </c>
      <c r="K144" s="73" t="s">
        <v>2224</v>
      </c>
    </row>
    <row r="145" spans="2:11" x14ac:dyDescent="0.35">
      <c r="B145">
        <v>6</v>
      </c>
      <c r="C145" s="58" t="s">
        <v>2225</v>
      </c>
      <c r="D145" s="72" t="s">
        <v>2226</v>
      </c>
      <c r="E145" s="74">
        <v>4</v>
      </c>
      <c r="F145" s="75" t="s">
        <v>1848</v>
      </c>
      <c r="G145" s="74">
        <v>10</v>
      </c>
      <c r="H145" s="75" t="e">
        <v>#N/A</v>
      </c>
      <c r="I145" s="74">
        <v>2</v>
      </c>
      <c r="J145" t="e">
        <v>#N/A</v>
      </c>
      <c r="K145" s="73" t="s">
        <v>2226</v>
      </c>
    </row>
    <row r="146" spans="2:11" x14ac:dyDescent="0.35">
      <c r="B146">
        <v>6</v>
      </c>
      <c r="C146" s="58" t="s">
        <v>2227</v>
      </c>
      <c r="D146" s="72" t="s">
        <v>2228</v>
      </c>
      <c r="E146" s="74">
        <v>5</v>
      </c>
      <c r="F146" s="75" t="s">
        <v>1849</v>
      </c>
      <c r="G146" s="74">
        <v>10</v>
      </c>
      <c r="H146" s="75" t="e">
        <v>#N/A</v>
      </c>
      <c r="I146" s="74">
        <v>2</v>
      </c>
      <c r="J146" t="e">
        <v>#N/A</v>
      </c>
      <c r="K146" s="73" t="s">
        <v>2228</v>
      </c>
    </row>
    <row r="147" spans="2:11" x14ac:dyDescent="0.35">
      <c r="B147">
        <v>6</v>
      </c>
      <c r="C147" s="58" t="s">
        <v>2229</v>
      </c>
      <c r="D147" s="72" t="s">
        <v>2230</v>
      </c>
      <c r="E147" s="74">
        <v>6</v>
      </c>
      <c r="F147" s="75" t="s">
        <v>1850</v>
      </c>
      <c r="G147" s="74">
        <v>10</v>
      </c>
      <c r="H147" s="75" t="e">
        <v>#N/A</v>
      </c>
      <c r="I147" s="74">
        <v>2</v>
      </c>
      <c r="J147" t="e">
        <v>#N/A</v>
      </c>
      <c r="K147" s="73" t="s">
        <v>2230</v>
      </c>
    </row>
    <row r="148" spans="2:11" x14ac:dyDescent="0.35">
      <c r="B148">
        <v>6</v>
      </c>
      <c r="C148" s="58" t="s">
        <v>2231</v>
      </c>
      <c r="D148" s="72" t="s">
        <v>1937</v>
      </c>
      <c r="E148" s="74">
        <v>1</v>
      </c>
      <c r="F148" s="75" t="s">
        <v>1845</v>
      </c>
      <c r="G148" s="74">
        <v>11</v>
      </c>
      <c r="H148" s="75" t="e">
        <v>#N/A</v>
      </c>
      <c r="I148" s="74">
        <v>2</v>
      </c>
      <c r="J148" t="e">
        <v>#N/A</v>
      </c>
      <c r="K148" s="73" t="s">
        <v>1937</v>
      </c>
    </row>
    <row r="149" spans="2:11" x14ac:dyDescent="0.35">
      <c r="B149">
        <v>6</v>
      </c>
      <c r="C149" s="58" t="s">
        <v>2232</v>
      </c>
      <c r="D149" s="72" t="s">
        <v>2233</v>
      </c>
      <c r="E149" s="74">
        <v>2</v>
      </c>
      <c r="F149" s="75" t="s">
        <v>1846</v>
      </c>
      <c r="G149" s="74">
        <v>11</v>
      </c>
      <c r="H149" s="75" t="e">
        <v>#N/A</v>
      </c>
      <c r="I149" s="74">
        <v>2</v>
      </c>
      <c r="J149" t="e">
        <v>#N/A</v>
      </c>
      <c r="K149" s="73" t="s">
        <v>2233</v>
      </c>
    </row>
    <row r="150" spans="2:11" x14ac:dyDescent="0.35">
      <c r="B150">
        <v>6</v>
      </c>
      <c r="C150" s="58" t="s">
        <v>2234</v>
      </c>
      <c r="D150" s="72" t="s">
        <v>2235</v>
      </c>
      <c r="E150" s="74">
        <v>5</v>
      </c>
      <c r="F150" s="75" t="s">
        <v>1849</v>
      </c>
      <c r="G150" s="74">
        <v>11</v>
      </c>
      <c r="H150" s="75" t="e">
        <v>#N/A</v>
      </c>
      <c r="I150" s="74">
        <v>2</v>
      </c>
      <c r="J150" t="e">
        <v>#N/A</v>
      </c>
      <c r="K150" s="73" t="s">
        <v>2235</v>
      </c>
    </row>
    <row r="151" spans="2:11" x14ac:dyDescent="0.35">
      <c r="B151">
        <v>6</v>
      </c>
      <c r="C151" s="58" t="s">
        <v>2236</v>
      </c>
      <c r="D151" s="72" t="s">
        <v>2237</v>
      </c>
      <c r="E151" s="74">
        <v>6</v>
      </c>
      <c r="F151" s="75" t="s">
        <v>1850</v>
      </c>
      <c r="G151" s="74">
        <v>11</v>
      </c>
      <c r="H151" s="75" t="e">
        <v>#N/A</v>
      </c>
      <c r="I151" s="74">
        <v>2</v>
      </c>
      <c r="J151" t="e">
        <v>#N/A</v>
      </c>
      <c r="K151" s="73" t="s">
        <v>2237</v>
      </c>
    </row>
    <row r="152" spans="2:11" x14ac:dyDescent="0.35">
      <c r="B152">
        <v>6</v>
      </c>
      <c r="C152" s="58" t="s">
        <v>2238</v>
      </c>
      <c r="D152" s="72" t="s">
        <v>2239</v>
      </c>
      <c r="E152" s="74">
        <v>1</v>
      </c>
      <c r="F152" s="75" t="s">
        <v>1845</v>
      </c>
      <c r="G152" s="74">
        <v>12</v>
      </c>
      <c r="H152" s="75" t="e">
        <v>#N/A</v>
      </c>
      <c r="I152" s="74">
        <v>2</v>
      </c>
      <c r="J152" t="e">
        <v>#N/A</v>
      </c>
      <c r="K152" s="73" t="s">
        <v>2239</v>
      </c>
    </row>
    <row r="153" spans="2:11" x14ac:dyDescent="0.35">
      <c r="B153">
        <v>6</v>
      </c>
      <c r="C153" s="58" t="s">
        <v>2240</v>
      </c>
      <c r="D153" s="72" t="s">
        <v>2241</v>
      </c>
      <c r="E153" s="74">
        <v>2</v>
      </c>
      <c r="F153" s="75" t="s">
        <v>1846</v>
      </c>
      <c r="G153" s="74">
        <v>12</v>
      </c>
      <c r="H153" s="75" t="e">
        <v>#N/A</v>
      </c>
      <c r="I153" s="74">
        <v>2</v>
      </c>
      <c r="J153" t="e">
        <v>#N/A</v>
      </c>
      <c r="K153" s="73" t="s">
        <v>2241</v>
      </c>
    </row>
    <row r="154" spans="2:11" x14ac:dyDescent="0.35">
      <c r="B154">
        <v>6</v>
      </c>
      <c r="C154" s="58" t="s">
        <v>2242</v>
      </c>
      <c r="D154" s="72" t="s">
        <v>2243</v>
      </c>
      <c r="E154" s="74">
        <v>1</v>
      </c>
      <c r="F154" s="75" t="s">
        <v>1845</v>
      </c>
      <c r="G154" s="74">
        <v>13</v>
      </c>
      <c r="H154" s="75" t="e">
        <v>#N/A</v>
      </c>
      <c r="I154" s="74">
        <v>2</v>
      </c>
      <c r="J154" t="e">
        <v>#N/A</v>
      </c>
      <c r="K154" s="73" t="s">
        <v>2243</v>
      </c>
    </row>
    <row r="155" spans="2:11" x14ac:dyDescent="0.35">
      <c r="B155">
        <v>6</v>
      </c>
      <c r="C155" s="58" t="s">
        <v>2244</v>
      </c>
      <c r="D155" s="72" t="s">
        <v>2245</v>
      </c>
      <c r="E155" s="74">
        <v>2</v>
      </c>
      <c r="F155" s="75" t="s">
        <v>1846</v>
      </c>
      <c r="G155" s="74">
        <v>13</v>
      </c>
      <c r="H155" s="75" t="e">
        <v>#N/A</v>
      </c>
      <c r="I155" s="74">
        <v>2</v>
      </c>
      <c r="J155" t="e">
        <v>#N/A</v>
      </c>
      <c r="K155" s="73" t="s">
        <v>2245</v>
      </c>
    </row>
    <row r="156" spans="2:11" x14ac:dyDescent="0.35">
      <c r="B156">
        <v>6</v>
      </c>
      <c r="C156" s="58" t="s">
        <v>2246</v>
      </c>
      <c r="D156" s="72" t="s">
        <v>2247</v>
      </c>
      <c r="E156" s="74">
        <v>1</v>
      </c>
      <c r="F156" s="75" t="s">
        <v>1845</v>
      </c>
      <c r="G156" s="74">
        <v>14</v>
      </c>
      <c r="H156" s="75" t="e">
        <v>#N/A</v>
      </c>
      <c r="I156" s="74">
        <v>2</v>
      </c>
      <c r="J156" t="e">
        <v>#N/A</v>
      </c>
      <c r="K156" s="73" t="s">
        <v>2247</v>
      </c>
    </row>
    <row r="157" spans="2:11" x14ac:dyDescent="0.35">
      <c r="B157">
        <v>6</v>
      </c>
      <c r="C157" s="58" t="s">
        <v>2248</v>
      </c>
      <c r="D157" s="72" t="s">
        <v>2249</v>
      </c>
      <c r="E157" s="74">
        <v>2</v>
      </c>
      <c r="F157" s="75" t="s">
        <v>1846</v>
      </c>
      <c r="G157" s="74">
        <v>14</v>
      </c>
      <c r="H157" s="75" t="e">
        <v>#N/A</v>
      </c>
      <c r="I157" s="74">
        <v>2</v>
      </c>
      <c r="J157" t="e">
        <v>#N/A</v>
      </c>
      <c r="K157" s="73" t="s">
        <v>2249</v>
      </c>
    </row>
    <row r="158" spans="2:11" x14ac:dyDescent="0.35">
      <c r="B158">
        <v>6</v>
      </c>
      <c r="C158" s="58" t="s">
        <v>2250</v>
      </c>
      <c r="D158" s="72" t="s">
        <v>2251</v>
      </c>
      <c r="E158" s="74">
        <v>1</v>
      </c>
      <c r="F158" s="75" t="s">
        <v>1845</v>
      </c>
      <c r="G158" s="74">
        <v>15</v>
      </c>
      <c r="H158" s="75" t="e">
        <v>#N/A</v>
      </c>
      <c r="I158" s="74">
        <v>2</v>
      </c>
      <c r="J158" t="e">
        <v>#N/A</v>
      </c>
      <c r="K158" s="73" t="s">
        <v>2251</v>
      </c>
    </row>
    <row r="159" spans="2:11" x14ac:dyDescent="0.35">
      <c r="B159">
        <v>6</v>
      </c>
      <c r="C159" s="58" t="s">
        <v>2252</v>
      </c>
      <c r="D159" s="72" t="s">
        <v>2253</v>
      </c>
      <c r="E159" s="74">
        <v>2</v>
      </c>
      <c r="F159" s="75" t="s">
        <v>1846</v>
      </c>
      <c r="G159" s="74">
        <v>15</v>
      </c>
      <c r="H159" s="75" t="e">
        <v>#N/A</v>
      </c>
      <c r="I159" s="74">
        <v>2</v>
      </c>
      <c r="J159" t="e">
        <v>#N/A</v>
      </c>
      <c r="K159" s="73" t="s">
        <v>2253</v>
      </c>
    </row>
    <row r="160" spans="2:11" x14ac:dyDescent="0.35">
      <c r="B160">
        <v>6</v>
      </c>
      <c r="C160" s="58" t="s">
        <v>2254</v>
      </c>
      <c r="D160" s="72" t="s">
        <v>2074</v>
      </c>
      <c r="E160" s="74">
        <v>1</v>
      </c>
      <c r="F160" s="75" t="s">
        <v>1845</v>
      </c>
      <c r="G160" s="74">
        <v>16</v>
      </c>
      <c r="H160" s="75" t="e">
        <v>#N/A</v>
      </c>
      <c r="I160" s="74">
        <v>2</v>
      </c>
      <c r="J160" t="e">
        <v>#N/A</v>
      </c>
      <c r="K160" s="73" t="s">
        <v>2074</v>
      </c>
    </row>
    <row r="161" spans="2:11" x14ac:dyDescent="0.35">
      <c r="B161">
        <v>6</v>
      </c>
      <c r="C161" s="58" t="s">
        <v>2255</v>
      </c>
      <c r="D161" s="72" t="s">
        <v>2221</v>
      </c>
      <c r="E161" s="74">
        <v>2</v>
      </c>
      <c r="F161" s="75" t="s">
        <v>1846</v>
      </c>
      <c r="G161" s="74">
        <v>16</v>
      </c>
      <c r="H161" s="75" t="e">
        <v>#N/A</v>
      </c>
      <c r="I161" s="74">
        <v>2</v>
      </c>
      <c r="J161" t="e">
        <v>#N/A</v>
      </c>
      <c r="K161" s="73" t="s">
        <v>2221</v>
      </c>
    </row>
    <row r="162" spans="2:11" x14ac:dyDescent="0.35">
      <c r="B162">
        <v>6</v>
      </c>
      <c r="C162" s="58" t="s">
        <v>2256</v>
      </c>
      <c r="D162" s="72" t="s">
        <v>2257</v>
      </c>
      <c r="E162" s="74">
        <v>1</v>
      </c>
      <c r="F162" s="75" t="s">
        <v>1845</v>
      </c>
      <c r="G162" s="74">
        <v>17</v>
      </c>
      <c r="H162" s="75" t="e">
        <v>#N/A</v>
      </c>
      <c r="I162" s="74">
        <v>2</v>
      </c>
      <c r="J162" t="e">
        <v>#N/A</v>
      </c>
      <c r="K162" s="73" t="s">
        <v>2257</v>
      </c>
    </row>
    <row r="163" spans="2:11" x14ac:dyDescent="0.35">
      <c r="B163">
        <v>6</v>
      </c>
      <c r="C163" s="58" t="s">
        <v>2258</v>
      </c>
      <c r="D163" s="72" t="s">
        <v>2259</v>
      </c>
      <c r="E163" s="74">
        <v>1</v>
      </c>
      <c r="F163" s="75" t="s">
        <v>1845</v>
      </c>
      <c r="G163" s="74">
        <v>18</v>
      </c>
      <c r="H163" s="75" t="e">
        <v>#N/A</v>
      </c>
      <c r="I163" s="74">
        <v>2</v>
      </c>
      <c r="J163" t="e">
        <v>#N/A</v>
      </c>
      <c r="K163" s="73" t="s">
        <v>2259</v>
      </c>
    </row>
    <row r="164" spans="2:11" x14ac:dyDescent="0.35">
      <c r="B164">
        <v>6</v>
      </c>
      <c r="C164" s="58" t="s">
        <v>2260</v>
      </c>
      <c r="D164" s="72" t="s">
        <v>2261</v>
      </c>
      <c r="E164" s="74">
        <v>1</v>
      </c>
      <c r="F164" s="75" t="s">
        <v>1845</v>
      </c>
      <c r="G164" s="74">
        <v>19</v>
      </c>
      <c r="H164" s="75" t="e">
        <v>#N/A</v>
      </c>
      <c r="I164" s="74">
        <v>2</v>
      </c>
      <c r="J164" t="e">
        <v>#N/A</v>
      </c>
      <c r="K164" s="73" t="s">
        <v>2261</v>
      </c>
    </row>
    <row r="165" spans="2:11" x14ac:dyDescent="0.35">
      <c r="B165">
        <v>6</v>
      </c>
      <c r="C165" s="58" t="s">
        <v>2262</v>
      </c>
      <c r="D165" s="72" t="s">
        <v>2263</v>
      </c>
      <c r="E165" s="74">
        <v>1</v>
      </c>
      <c r="F165" s="75" t="s">
        <v>1845</v>
      </c>
      <c r="G165" s="74">
        <v>20</v>
      </c>
      <c r="H165" s="75" t="e">
        <v>#N/A</v>
      </c>
      <c r="I165" s="74">
        <v>2</v>
      </c>
      <c r="J165" t="e">
        <v>#N/A</v>
      </c>
      <c r="K165" s="73" t="s">
        <v>2263</v>
      </c>
    </row>
    <row r="166" spans="2:11" x14ac:dyDescent="0.35">
      <c r="B166">
        <v>5</v>
      </c>
      <c r="C166" s="58" t="s">
        <v>2264</v>
      </c>
      <c r="D166" s="72" t="s">
        <v>2265</v>
      </c>
      <c r="E166" s="74">
        <v>1</v>
      </c>
      <c r="F166" s="75" t="s">
        <v>1845</v>
      </c>
      <c r="G166" s="74">
        <v>1</v>
      </c>
      <c r="H166" s="75" t="e">
        <v>#N/A</v>
      </c>
      <c r="I166" s="74">
        <v>3</v>
      </c>
      <c r="J166" t="e">
        <v>#N/A</v>
      </c>
      <c r="K166" s="73" t="s">
        <v>2265</v>
      </c>
    </row>
    <row r="167" spans="2:11" x14ac:dyDescent="0.35">
      <c r="B167">
        <v>5</v>
      </c>
      <c r="C167" s="58" t="s">
        <v>2266</v>
      </c>
      <c r="D167" s="72" t="s">
        <v>2267</v>
      </c>
      <c r="E167" s="74">
        <v>2</v>
      </c>
      <c r="F167" s="75" t="s">
        <v>1846</v>
      </c>
      <c r="G167" s="74">
        <v>1</v>
      </c>
      <c r="H167" s="75" t="e">
        <v>#N/A</v>
      </c>
      <c r="I167" s="74">
        <v>3</v>
      </c>
      <c r="J167" t="e">
        <v>#N/A</v>
      </c>
      <c r="K167" s="73" t="s">
        <v>2267</v>
      </c>
    </row>
    <row r="168" spans="2:11" x14ac:dyDescent="0.35">
      <c r="B168">
        <v>5</v>
      </c>
      <c r="C168" s="58" t="s">
        <v>2268</v>
      </c>
      <c r="D168" s="72" t="s">
        <v>2008</v>
      </c>
      <c r="E168" s="74">
        <v>3</v>
      </c>
      <c r="F168" s="75" t="s">
        <v>1847</v>
      </c>
      <c r="G168" s="74">
        <v>1</v>
      </c>
      <c r="H168" s="75" t="e">
        <v>#N/A</v>
      </c>
      <c r="I168" s="74">
        <v>3</v>
      </c>
      <c r="J168" t="e">
        <v>#N/A</v>
      </c>
      <c r="K168" s="73" t="s">
        <v>2008</v>
      </c>
    </row>
    <row r="169" spans="2:11" x14ac:dyDescent="0.35">
      <c r="B169">
        <v>5</v>
      </c>
      <c r="C169" s="58" t="s">
        <v>2269</v>
      </c>
      <c r="D169" s="72" t="s">
        <v>2205</v>
      </c>
      <c r="E169" s="74">
        <v>4</v>
      </c>
      <c r="F169" s="75" t="s">
        <v>1848</v>
      </c>
      <c r="G169" s="74">
        <v>1</v>
      </c>
      <c r="H169" s="75" t="e">
        <v>#N/A</v>
      </c>
      <c r="I169" s="74">
        <v>3</v>
      </c>
      <c r="J169" t="e">
        <v>#N/A</v>
      </c>
      <c r="K169" s="73" t="s">
        <v>2205</v>
      </c>
    </row>
    <row r="170" spans="2:11" x14ac:dyDescent="0.35">
      <c r="B170">
        <v>5</v>
      </c>
      <c r="C170" s="58" t="s">
        <v>2270</v>
      </c>
      <c r="D170" s="72" t="s">
        <v>2271</v>
      </c>
      <c r="E170" s="74">
        <v>5</v>
      </c>
      <c r="F170" s="75" t="s">
        <v>1849</v>
      </c>
      <c r="G170" s="74">
        <v>1</v>
      </c>
      <c r="H170" s="75" t="e">
        <v>#N/A</v>
      </c>
      <c r="I170" s="74">
        <v>3</v>
      </c>
      <c r="J170" t="e">
        <v>#N/A</v>
      </c>
      <c r="K170" s="73" t="s">
        <v>2271</v>
      </c>
    </row>
    <row r="171" spans="2:11" x14ac:dyDescent="0.35">
      <c r="B171">
        <v>5</v>
      </c>
      <c r="C171" s="58" t="s">
        <v>2272</v>
      </c>
      <c r="D171" s="72" t="s">
        <v>2273</v>
      </c>
      <c r="E171" s="74">
        <v>6</v>
      </c>
      <c r="F171" s="75" t="s">
        <v>1850</v>
      </c>
      <c r="G171" s="74">
        <v>1</v>
      </c>
      <c r="H171" s="75" t="e">
        <v>#N/A</v>
      </c>
      <c r="I171" s="74">
        <v>3</v>
      </c>
      <c r="J171" t="e">
        <v>#N/A</v>
      </c>
      <c r="K171" s="73" t="s">
        <v>2273</v>
      </c>
    </row>
    <row r="172" spans="2:11" x14ac:dyDescent="0.35">
      <c r="B172">
        <v>5</v>
      </c>
      <c r="C172" s="58" t="s">
        <v>2274</v>
      </c>
      <c r="D172" s="72" t="s">
        <v>2275</v>
      </c>
      <c r="E172" s="74">
        <v>7</v>
      </c>
      <c r="F172" s="75" t="s">
        <v>1851</v>
      </c>
      <c r="G172" s="74">
        <v>1</v>
      </c>
      <c r="H172" s="75" t="e">
        <v>#N/A</v>
      </c>
      <c r="I172" s="74">
        <v>3</v>
      </c>
      <c r="J172" t="e">
        <v>#N/A</v>
      </c>
      <c r="K172" s="73" t="s">
        <v>2275</v>
      </c>
    </row>
    <row r="173" spans="2:11" x14ac:dyDescent="0.35">
      <c r="B173">
        <v>5</v>
      </c>
      <c r="C173" s="58" t="s">
        <v>2276</v>
      </c>
      <c r="D173" s="72" t="s">
        <v>1937</v>
      </c>
      <c r="E173" s="74">
        <v>1</v>
      </c>
      <c r="F173" s="75" t="s">
        <v>1845</v>
      </c>
      <c r="G173" s="74">
        <v>2</v>
      </c>
      <c r="H173" s="75" t="e">
        <v>#N/A</v>
      </c>
      <c r="I173" s="74">
        <v>3</v>
      </c>
      <c r="J173" t="e">
        <v>#N/A</v>
      </c>
      <c r="K173" s="73" t="s">
        <v>1937</v>
      </c>
    </row>
    <row r="174" spans="2:11" x14ac:dyDescent="0.35">
      <c r="B174">
        <v>5</v>
      </c>
      <c r="C174" s="58" t="s">
        <v>2277</v>
      </c>
      <c r="D174" s="72" t="s">
        <v>2106</v>
      </c>
      <c r="E174" s="74">
        <v>2</v>
      </c>
      <c r="F174" s="75" t="s">
        <v>1846</v>
      </c>
      <c r="G174" s="74">
        <v>2</v>
      </c>
      <c r="H174" s="75" t="e">
        <v>#N/A</v>
      </c>
      <c r="I174" s="74">
        <v>3</v>
      </c>
      <c r="J174" t="e">
        <v>#N/A</v>
      </c>
      <c r="K174" s="73" t="s">
        <v>2106</v>
      </c>
    </row>
    <row r="175" spans="2:11" x14ac:dyDescent="0.35">
      <c r="B175">
        <v>5</v>
      </c>
      <c r="C175" s="58" t="s">
        <v>2278</v>
      </c>
      <c r="D175" s="72" t="s">
        <v>2279</v>
      </c>
      <c r="E175" s="74">
        <v>3</v>
      </c>
      <c r="F175" s="75" t="s">
        <v>1847</v>
      </c>
      <c r="G175" s="74">
        <v>2</v>
      </c>
      <c r="H175" s="75" t="e">
        <v>#N/A</v>
      </c>
      <c r="I175" s="74">
        <v>3</v>
      </c>
      <c r="J175" t="e">
        <v>#N/A</v>
      </c>
      <c r="K175" s="73" t="s">
        <v>2279</v>
      </c>
    </row>
    <row r="176" spans="2:11" x14ac:dyDescent="0.35">
      <c r="B176">
        <v>5</v>
      </c>
      <c r="C176" s="58" t="s">
        <v>2280</v>
      </c>
      <c r="D176" s="72" t="s">
        <v>1945</v>
      </c>
      <c r="E176" s="74">
        <v>4</v>
      </c>
      <c r="F176" s="75" t="s">
        <v>1848</v>
      </c>
      <c r="G176" s="74">
        <v>2</v>
      </c>
      <c r="H176" s="75" t="e">
        <v>#N/A</v>
      </c>
      <c r="I176" s="74">
        <v>3</v>
      </c>
      <c r="J176" t="e">
        <v>#N/A</v>
      </c>
      <c r="K176" s="73" t="s">
        <v>1945</v>
      </c>
    </row>
    <row r="177" spans="2:11" x14ac:dyDescent="0.35">
      <c r="B177">
        <v>5</v>
      </c>
      <c r="C177" s="58" t="s">
        <v>2281</v>
      </c>
      <c r="D177" s="72" t="s">
        <v>2067</v>
      </c>
      <c r="E177" s="74">
        <v>5</v>
      </c>
      <c r="F177" s="75" t="s">
        <v>1849</v>
      </c>
      <c r="G177" s="74">
        <v>2</v>
      </c>
      <c r="H177" s="75" t="e">
        <v>#N/A</v>
      </c>
      <c r="I177" s="74">
        <v>3</v>
      </c>
      <c r="J177" t="e">
        <v>#N/A</v>
      </c>
      <c r="K177" s="73" t="s">
        <v>2067</v>
      </c>
    </row>
    <row r="178" spans="2:11" x14ac:dyDescent="0.35">
      <c r="B178">
        <v>5</v>
      </c>
      <c r="C178" s="58" t="s">
        <v>2282</v>
      </c>
      <c r="D178" s="72" t="s">
        <v>2283</v>
      </c>
      <c r="E178" s="74">
        <v>6</v>
      </c>
      <c r="F178" s="75" t="s">
        <v>1850</v>
      </c>
      <c r="G178" s="74">
        <v>2</v>
      </c>
      <c r="H178" s="75" t="e">
        <v>#N/A</v>
      </c>
      <c r="I178" s="74">
        <v>3</v>
      </c>
      <c r="J178" t="e">
        <v>#N/A</v>
      </c>
      <c r="K178" s="73" t="s">
        <v>2283</v>
      </c>
    </row>
    <row r="179" spans="2:11" x14ac:dyDescent="0.35">
      <c r="B179">
        <v>5</v>
      </c>
      <c r="C179" s="58" t="s">
        <v>2284</v>
      </c>
      <c r="D179" s="72" t="s">
        <v>2285</v>
      </c>
      <c r="E179" s="74">
        <v>7</v>
      </c>
      <c r="F179" s="75" t="s">
        <v>1851</v>
      </c>
      <c r="G179" s="74">
        <v>2</v>
      </c>
      <c r="H179" s="75" t="e">
        <v>#N/A</v>
      </c>
      <c r="I179" s="74">
        <v>3</v>
      </c>
      <c r="J179" t="e">
        <v>#N/A</v>
      </c>
      <c r="K179" s="73" t="s">
        <v>2285</v>
      </c>
    </row>
    <row r="180" spans="2:11" x14ac:dyDescent="0.35">
      <c r="B180">
        <v>5</v>
      </c>
      <c r="C180" s="58" t="s">
        <v>2286</v>
      </c>
      <c r="D180" s="72" t="s">
        <v>2287</v>
      </c>
      <c r="E180" s="74">
        <v>1</v>
      </c>
      <c r="F180" s="75" t="s">
        <v>1845</v>
      </c>
      <c r="G180" s="74">
        <v>3</v>
      </c>
      <c r="H180" s="75" t="e">
        <v>#N/A</v>
      </c>
      <c r="I180" s="74">
        <v>3</v>
      </c>
      <c r="J180" t="e">
        <v>#N/A</v>
      </c>
      <c r="K180" s="73" t="s">
        <v>2287</v>
      </c>
    </row>
    <row r="181" spans="2:11" x14ac:dyDescent="0.35">
      <c r="B181">
        <v>5</v>
      </c>
      <c r="C181" s="58" t="s">
        <v>2288</v>
      </c>
      <c r="D181" s="72" t="s">
        <v>1845</v>
      </c>
      <c r="E181" s="74">
        <v>2</v>
      </c>
      <c r="F181" s="75" t="s">
        <v>1846</v>
      </c>
      <c r="G181" s="74">
        <v>3</v>
      </c>
      <c r="H181" s="75" t="e">
        <v>#N/A</v>
      </c>
      <c r="I181" s="74">
        <v>3</v>
      </c>
      <c r="J181" t="e">
        <v>#N/A</v>
      </c>
      <c r="K181" s="73" t="s">
        <v>1845</v>
      </c>
    </row>
    <row r="182" spans="2:11" x14ac:dyDescent="0.35">
      <c r="B182">
        <v>5</v>
      </c>
      <c r="C182" s="58" t="s">
        <v>2289</v>
      </c>
      <c r="D182" s="72" t="s">
        <v>2106</v>
      </c>
      <c r="E182" s="74">
        <v>3</v>
      </c>
      <c r="F182" s="75" t="s">
        <v>1847</v>
      </c>
      <c r="G182" s="74">
        <v>3</v>
      </c>
      <c r="H182" s="75" t="e">
        <v>#N/A</v>
      </c>
      <c r="I182" s="74">
        <v>3</v>
      </c>
      <c r="J182" t="e">
        <v>#N/A</v>
      </c>
      <c r="K182" s="73" t="s">
        <v>2106</v>
      </c>
    </row>
    <row r="183" spans="2:11" x14ac:dyDescent="0.35">
      <c r="B183">
        <v>5</v>
      </c>
      <c r="C183" s="58" t="s">
        <v>2290</v>
      </c>
      <c r="D183" s="72" t="s">
        <v>2145</v>
      </c>
      <c r="E183" s="74">
        <v>4</v>
      </c>
      <c r="F183" s="75" t="s">
        <v>1848</v>
      </c>
      <c r="G183" s="74">
        <v>3</v>
      </c>
      <c r="H183" s="75" t="e">
        <v>#N/A</v>
      </c>
      <c r="I183" s="74">
        <v>3</v>
      </c>
      <c r="J183" t="e">
        <v>#N/A</v>
      </c>
      <c r="K183" s="73" t="s">
        <v>2145</v>
      </c>
    </row>
    <row r="184" spans="2:11" x14ac:dyDescent="0.35">
      <c r="B184">
        <v>5</v>
      </c>
      <c r="C184" s="58" t="s">
        <v>2291</v>
      </c>
      <c r="D184" s="72" t="s">
        <v>2292</v>
      </c>
      <c r="E184" s="74">
        <v>5</v>
      </c>
      <c r="F184" s="75" t="s">
        <v>1849</v>
      </c>
      <c r="G184" s="74">
        <v>3</v>
      </c>
      <c r="H184" s="75" t="e">
        <v>#N/A</v>
      </c>
      <c r="I184" s="74">
        <v>3</v>
      </c>
      <c r="J184" t="e">
        <v>#N/A</v>
      </c>
      <c r="K184" s="73" t="s">
        <v>2292</v>
      </c>
    </row>
    <row r="185" spans="2:11" x14ac:dyDescent="0.35">
      <c r="B185">
        <v>5</v>
      </c>
      <c r="C185" s="58" t="s">
        <v>2293</v>
      </c>
      <c r="D185" s="72" t="s">
        <v>2294</v>
      </c>
      <c r="E185" s="74">
        <v>6</v>
      </c>
      <c r="F185" s="75" t="s">
        <v>1850</v>
      </c>
      <c r="G185" s="74">
        <v>3</v>
      </c>
      <c r="H185" s="75" t="e">
        <v>#N/A</v>
      </c>
      <c r="I185" s="74">
        <v>3</v>
      </c>
      <c r="J185" t="e">
        <v>#N/A</v>
      </c>
      <c r="K185" s="73" t="s">
        <v>2294</v>
      </c>
    </row>
    <row r="186" spans="2:11" x14ac:dyDescent="0.35">
      <c r="B186">
        <v>5</v>
      </c>
      <c r="C186" s="58" t="s">
        <v>2295</v>
      </c>
      <c r="D186" s="72" t="s">
        <v>2296</v>
      </c>
      <c r="E186" s="74">
        <v>7</v>
      </c>
      <c r="F186" s="75" t="s">
        <v>1851</v>
      </c>
      <c r="G186" s="74">
        <v>3</v>
      </c>
      <c r="H186" s="75" t="e">
        <v>#N/A</v>
      </c>
      <c r="I186" s="74">
        <v>3</v>
      </c>
      <c r="J186" t="e">
        <v>#N/A</v>
      </c>
      <c r="K186" s="73" t="s">
        <v>2296</v>
      </c>
    </row>
    <row r="187" spans="2:11" x14ac:dyDescent="0.35">
      <c r="B187">
        <v>5</v>
      </c>
      <c r="C187" s="58" t="s">
        <v>2297</v>
      </c>
      <c r="D187" s="72" t="s">
        <v>2298</v>
      </c>
      <c r="E187" s="74">
        <v>1</v>
      </c>
      <c r="F187" s="75" t="s">
        <v>1845</v>
      </c>
      <c r="G187" s="74">
        <v>4</v>
      </c>
      <c r="H187" s="75" t="e">
        <v>#N/A</v>
      </c>
      <c r="I187" s="74">
        <v>3</v>
      </c>
      <c r="J187" t="e">
        <v>#N/A</v>
      </c>
      <c r="K187" s="73" t="s">
        <v>2298</v>
      </c>
    </row>
    <row r="188" spans="2:11" x14ac:dyDescent="0.35">
      <c r="B188">
        <v>5</v>
      </c>
      <c r="C188" s="58" t="s">
        <v>2299</v>
      </c>
      <c r="D188" s="72" t="s">
        <v>2300</v>
      </c>
      <c r="E188" s="74">
        <v>2</v>
      </c>
      <c r="F188" s="75" t="s">
        <v>1846</v>
      </c>
      <c r="G188" s="74">
        <v>4</v>
      </c>
      <c r="H188" s="75" t="e">
        <v>#N/A</v>
      </c>
      <c r="I188" s="74">
        <v>3</v>
      </c>
      <c r="J188" t="e">
        <v>#N/A</v>
      </c>
      <c r="K188" s="73" t="s">
        <v>2300</v>
      </c>
    </row>
    <row r="189" spans="2:11" x14ac:dyDescent="0.35">
      <c r="B189">
        <v>5</v>
      </c>
      <c r="C189" s="58" t="s">
        <v>2301</v>
      </c>
      <c r="D189" s="72" t="s">
        <v>2302</v>
      </c>
      <c r="E189" s="74">
        <v>3</v>
      </c>
      <c r="F189" s="75" t="s">
        <v>1847</v>
      </c>
      <c r="G189" s="74">
        <v>4</v>
      </c>
      <c r="H189" s="75" t="e">
        <v>#N/A</v>
      </c>
      <c r="I189" s="74">
        <v>3</v>
      </c>
      <c r="J189" t="e">
        <v>#N/A</v>
      </c>
      <c r="K189" s="73" t="s">
        <v>2302</v>
      </c>
    </row>
    <row r="190" spans="2:11" x14ac:dyDescent="0.35">
      <c r="B190">
        <v>5</v>
      </c>
      <c r="C190" s="58" t="s">
        <v>2303</v>
      </c>
      <c r="D190" s="72" t="s">
        <v>2106</v>
      </c>
      <c r="E190" s="74">
        <v>4</v>
      </c>
      <c r="F190" s="75" t="s">
        <v>1848</v>
      </c>
      <c r="G190" s="74">
        <v>4</v>
      </c>
      <c r="H190" s="75" t="e">
        <v>#N/A</v>
      </c>
      <c r="I190" s="74">
        <v>3</v>
      </c>
      <c r="J190" t="e">
        <v>#N/A</v>
      </c>
      <c r="K190" s="73" t="s">
        <v>2106</v>
      </c>
    </row>
    <row r="191" spans="2:11" x14ac:dyDescent="0.35">
      <c r="B191">
        <v>5</v>
      </c>
      <c r="C191" s="58" t="s">
        <v>2304</v>
      </c>
      <c r="D191" s="72" t="s">
        <v>2305</v>
      </c>
      <c r="E191" s="74">
        <v>5</v>
      </c>
      <c r="F191" s="75" t="s">
        <v>1849</v>
      </c>
      <c r="G191" s="74">
        <v>4</v>
      </c>
      <c r="H191" s="75" t="e">
        <v>#N/A</v>
      </c>
      <c r="I191" s="74">
        <v>3</v>
      </c>
      <c r="J191" t="e">
        <v>#N/A</v>
      </c>
      <c r="K191" s="73" t="s">
        <v>2305</v>
      </c>
    </row>
    <row r="192" spans="2:11" x14ac:dyDescent="0.35">
      <c r="B192">
        <v>5</v>
      </c>
      <c r="C192" s="58" t="s">
        <v>2306</v>
      </c>
      <c r="D192" s="72" t="s">
        <v>1939</v>
      </c>
      <c r="E192" s="74">
        <v>6</v>
      </c>
      <c r="F192" s="75" t="s">
        <v>1850</v>
      </c>
      <c r="G192" s="74">
        <v>4</v>
      </c>
      <c r="H192" s="75" t="e">
        <v>#N/A</v>
      </c>
      <c r="I192" s="74">
        <v>3</v>
      </c>
      <c r="J192" t="e">
        <v>#N/A</v>
      </c>
      <c r="K192" s="73" t="s">
        <v>1939</v>
      </c>
    </row>
    <row r="193" spans="2:11" x14ac:dyDescent="0.35">
      <c r="B193">
        <v>5</v>
      </c>
      <c r="C193" s="58" t="s">
        <v>2307</v>
      </c>
      <c r="D193" s="72" t="s">
        <v>2308</v>
      </c>
      <c r="E193" s="74">
        <v>7</v>
      </c>
      <c r="F193" s="75" t="s">
        <v>1851</v>
      </c>
      <c r="G193" s="74">
        <v>4</v>
      </c>
      <c r="H193" s="75" t="e">
        <v>#N/A</v>
      </c>
      <c r="I193" s="74">
        <v>3</v>
      </c>
      <c r="J193" t="e">
        <v>#N/A</v>
      </c>
      <c r="K193" s="73" t="s">
        <v>2308</v>
      </c>
    </row>
    <row r="194" spans="2:11" x14ac:dyDescent="0.35">
      <c r="B194">
        <v>5</v>
      </c>
      <c r="C194" s="58" t="s">
        <v>2309</v>
      </c>
      <c r="D194" s="72" t="s">
        <v>1907</v>
      </c>
      <c r="E194" s="74">
        <v>1</v>
      </c>
      <c r="F194" s="75" t="s">
        <v>1845</v>
      </c>
      <c r="G194" s="74">
        <v>5</v>
      </c>
      <c r="H194" s="75" t="e">
        <v>#N/A</v>
      </c>
      <c r="I194" s="74">
        <v>3</v>
      </c>
      <c r="J194" t="e">
        <v>#N/A</v>
      </c>
      <c r="K194" s="73" t="s">
        <v>1907</v>
      </c>
    </row>
    <row r="195" spans="2:11" x14ac:dyDescent="0.35">
      <c r="B195">
        <v>5</v>
      </c>
      <c r="C195" s="58" t="s">
        <v>2310</v>
      </c>
      <c r="D195" s="72" t="s">
        <v>2128</v>
      </c>
      <c r="E195" s="74">
        <v>2</v>
      </c>
      <c r="F195" s="75" t="s">
        <v>1846</v>
      </c>
      <c r="G195" s="74">
        <v>5</v>
      </c>
      <c r="H195" s="75" t="e">
        <v>#N/A</v>
      </c>
      <c r="I195" s="74">
        <v>3</v>
      </c>
      <c r="J195" t="e">
        <v>#N/A</v>
      </c>
      <c r="K195" s="73" t="s">
        <v>2128</v>
      </c>
    </row>
    <row r="196" spans="2:11" x14ac:dyDescent="0.35">
      <c r="B196">
        <v>5</v>
      </c>
      <c r="C196" s="58" t="s">
        <v>2311</v>
      </c>
      <c r="D196" s="72" t="s">
        <v>2312</v>
      </c>
      <c r="E196" s="74">
        <v>3</v>
      </c>
      <c r="F196" s="75" t="s">
        <v>1847</v>
      </c>
      <c r="G196" s="74">
        <v>5</v>
      </c>
      <c r="H196" s="75" t="e">
        <v>#N/A</v>
      </c>
      <c r="I196" s="74">
        <v>3</v>
      </c>
      <c r="J196" t="e">
        <v>#N/A</v>
      </c>
      <c r="K196" s="73" t="s">
        <v>2312</v>
      </c>
    </row>
    <row r="197" spans="2:11" x14ac:dyDescent="0.35">
      <c r="B197">
        <v>5</v>
      </c>
      <c r="C197" s="58" t="s">
        <v>2313</v>
      </c>
      <c r="D197" s="72" t="s">
        <v>2034</v>
      </c>
      <c r="E197" s="74">
        <v>4</v>
      </c>
      <c r="F197" s="75" t="s">
        <v>1848</v>
      </c>
      <c r="G197" s="74">
        <v>5</v>
      </c>
      <c r="H197" s="75" t="e">
        <v>#N/A</v>
      </c>
      <c r="I197" s="74">
        <v>3</v>
      </c>
      <c r="J197" t="e">
        <v>#N/A</v>
      </c>
      <c r="K197" s="73" t="s">
        <v>2034</v>
      </c>
    </row>
    <row r="198" spans="2:11" x14ac:dyDescent="0.35">
      <c r="B198">
        <v>5</v>
      </c>
      <c r="C198" s="58" t="s">
        <v>2314</v>
      </c>
      <c r="D198" s="72" t="s">
        <v>2315</v>
      </c>
      <c r="E198" s="74">
        <v>5</v>
      </c>
      <c r="F198" s="75" t="s">
        <v>1849</v>
      </c>
      <c r="G198" s="74">
        <v>5</v>
      </c>
      <c r="H198" s="75" t="e">
        <v>#N/A</v>
      </c>
      <c r="I198" s="74">
        <v>3</v>
      </c>
      <c r="J198" t="e">
        <v>#N/A</v>
      </c>
      <c r="K198" s="73" t="s">
        <v>2315</v>
      </c>
    </row>
    <row r="199" spans="2:11" x14ac:dyDescent="0.35">
      <c r="B199">
        <v>5</v>
      </c>
      <c r="C199" s="58" t="s">
        <v>2316</v>
      </c>
      <c r="D199" s="72" t="s">
        <v>2317</v>
      </c>
      <c r="E199" s="74">
        <v>6</v>
      </c>
      <c r="F199" s="75" t="s">
        <v>1850</v>
      </c>
      <c r="G199" s="74">
        <v>5</v>
      </c>
      <c r="H199" s="75" t="e">
        <v>#N/A</v>
      </c>
      <c r="I199" s="74">
        <v>3</v>
      </c>
      <c r="J199" t="e">
        <v>#N/A</v>
      </c>
      <c r="K199" s="73" t="s">
        <v>2317</v>
      </c>
    </row>
    <row r="200" spans="2:11" x14ac:dyDescent="0.35">
      <c r="B200">
        <v>5</v>
      </c>
      <c r="C200" s="58" t="s">
        <v>2318</v>
      </c>
      <c r="D200" s="72" t="s">
        <v>2319</v>
      </c>
      <c r="E200" s="74">
        <v>7</v>
      </c>
      <c r="F200" s="75" t="s">
        <v>1851</v>
      </c>
      <c r="G200" s="74">
        <v>5</v>
      </c>
      <c r="H200" s="75" t="e">
        <v>#N/A</v>
      </c>
      <c r="I200" s="74">
        <v>3</v>
      </c>
      <c r="J200" t="e">
        <v>#N/A</v>
      </c>
      <c r="K200" s="73" t="s">
        <v>2319</v>
      </c>
    </row>
    <row r="201" spans="2:11" x14ac:dyDescent="0.35">
      <c r="B201">
        <v>5</v>
      </c>
      <c r="C201" s="58" t="s">
        <v>2320</v>
      </c>
      <c r="D201" s="72" t="s">
        <v>2321</v>
      </c>
      <c r="E201" s="74">
        <v>1</v>
      </c>
      <c r="F201" s="75" t="s">
        <v>1845</v>
      </c>
      <c r="G201" s="74">
        <v>6</v>
      </c>
      <c r="H201" s="75" t="e">
        <v>#N/A</v>
      </c>
      <c r="I201" s="74">
        <v>3</v>
      </c>
      <c r="J201" t="e">
        <v>#N/A</v>
      </c>
      <c r="K201" s="73" t="s">
        <v>2321</v>
      </c>
    </row>
    <row r="202" spans="2:11" x14ac:dyDescent="0.35">
      <c r="B202">
        <v>5</v>
      </c>
      <c r="C202" s="58" t="s">
        <v>2322</v>
      </c>
      <c r="D202" s="72" t="s">
        <v>1845</v>
      </c>
      <c r="E202" s="74">
        <v>2</v>
      </c>
      <c r="F202" s="75" t="s">
        <v>1846</v>
      </c>
      <c r="G202" s="74">
        <v>6</v>
      </c>
      <c r="H202" s="75" t="e">
        <v>#N/A</v>
      </c>
      <c r="I202" s="74">
        <v>3</v>
      </c>
      <c r="J202" t="e">
        <v>#N/A</v>
      </c>
      <c r="K202" s="73" t="s">
        <v>1845</v>
      </c>
    </row>
    <row r="203" spans="2:11" x14ac:dyDescent="0.35">
      <c r="B203">
        <v>5</v>
      </c>
      <c r="C203" s="58" t="s">
        <v>2323</v>
      </c>
      <c r="D203" s="72" t="s">
        <v>2324</v>
      </c>
      <c r="E203" s="74">
        <v>3</v>
      </c>
      <c r="F203" s="75" t="s">
        <v>1847</v>
      </c>
      <c r="G203" s="74">
        <v>6</v>
      </c>
      <c r="H203" s="75" t="e">
        <v>#N/A</v>
      </c>
      <c r="I203" s="74">
        <v>3</v>
      </c>
      <c r="J203" t="e">
        <v>#N/A</v>
      </c>
      <c r="K203" s="73" t="s">
        <v>2324</v>
      </c>
    </row>
    <row r="204" spans="2:11" x14ac:dyDescent="0.35">
      <c r="B204">
        <v>5</v>
      </c>
      <c r="C204" s="58" t="s">
        <v>2325</v>
      </c>
      <c r="D204" s="72" t="s">
        <v>2326</v>
      </c>
      <c r="E204" s="74">
        <v>4</v>
      </c>
      <c r="F204" s="75" t="s">
        <v>1848</v>
      </c>
      <c r="G204" s="74">
        <v>6</v>
      </c>
      <c r="H204" s="75" t="e">
        <v>#N/A</v>
      </c>
      <c r="I204" s="74">
        <v>3</v>
      </c>
      <c r="J204" t="e">
        <v>#N/A</v>
      </c>
      <c r="K204" s="73" t="s">
        <v>2326</v>
      </c>
    </row>
    <row r="205" spans="2:11" x14ac:dyDescent="0.35">
      <c r="B205">
        <v>5</v>
      </c>
      <c r="C205" s="58" t="s">
        <v>2327</v>
      </c>
      <c r="D205" s="72" t="s">
        <v>2145</v>
      </c>
      <c r="E205" s="74">
        <v>5</v>
      </c>
      <c r="F205" s="75" t="s">
        <v>1849</v>
      </c>
      <c r="G205" s="74">
        <v>6</v>
      </c>
      <c r="H205" s="75" t="e">
        <v>#N/A</v>
      </c>
      <c r="I205" s="74">
        <v>3</v>
      </c>
      <c r="J205" t="e">
        <v>#N/A</v>
      </c>
      <c r="K205" s="73" t="s">
        <v>2145</v>
      </c>
    </row>
    <row r="206" spans="2:11" x14ac:dyDescent="0.35">
      <c r="B206">
        <v>5</v>
      </c>
      <c r="C206" s="58" t="s">
        <v>2328</v>
      </c>
      <c r="D206" s="72" t="s">
        <v>2329</v>
      </c>
      <c r="E206" s="74">
        <v>6</v>
      </c>
      <c r="F206" s="75" t="s">
        <v>1850</v>
      </c>
      <c r="G206" s="74">
        <v>6</v>
      </c>
      <c r="H206" s="75" t="e">
        <v>#N/A</v>
      </c>
      <c r="I206" s="74">
        <v>3</v>
      </c>
      <c r="J206" t="e">
        <v>#N/A</v>
      </c>
      <c r="K206" s="73" t="s">
        <v>2329</v>
      </c>
    </row>
    <row r="207" spans="2:11" x14ac:dyDescent="0.35">
      <c r="B207">
        <v>5</v>
      </c>
      <c r="C207" s="58" t="s">
        <v>2330</v>
      </c>
      <c r="D207" s="72" t="s">
        <v>2331</v>
      </c>
      <c r="E207" s="74">
        <v>7</v>
      </c>
      <c r="F207" s="75" t="s">
        <v>1851</v>
      </c>
      <c r="G207" s="74">
        <v>6</v>
      </c>
      <c r="H207" s="75" t="e">
        <v>#N/A</v>
      </c>
      <c r="I207" s="74">
        <v>3</v>
      </c>
      <c r="J207" t="e">
        <v>#N/A</v>
      </c>
      <c r="K207" s="73" t="s">
        <v>2331</v>
      </c>
    </row>
    <row r="208" spans="2:11" x14ac:dyDescent="0.35">
      <c r="B208">
        <v>5</v>
      </c>
      <c r="C208" s="58" t="s">
        <v>2332</v>
      </c>
      <c r="D208" s="72" t="s">
        <v>2333</v>
      </c>
      <c r="E208" s="74">
        <v>1</v>
      </c>
      <c r="F208" s="75" t="s">
        <v>1845</v>
      </c>
      <c r="G208" s="74">
        <v>7</v>
      </c>
      <c r="H208" s="75" t="e">
        <v>#N/A</v>
      </c>
      <c r="I208" s="74">
        <v>3</v>
      </c>
      <c r="J208" t="e">
        <v>#N/A</v>
      </c>
      <c r="K208" s="73" t="s">
        <v>2333</v>
      </c>
    </row>
    <row r="209" spans="2:11" x14ac:dyDescent="0.35">
      <c r="B209">
        <v>5</v>
      </c>
      <c r="C209" s="58" t="s">
        <v>2334</v>
      </c>
      <c r="D209" s="72" t="s">
        <v>1974</v>
      </c>
      <c r="E209" s="74">
        <v>2</v>
      </c>
      <c r="F209" s="75" t="s">
        <v>1846</v>
      </c>
      <c r="G209" s="74">
        <v>7</v>
      </c>
      <c r="H209" s="75" t="e">
        <v>#N/A</v>
      </c>
      <c r="I209" s="74">
        <v>3</v>
      </c>
      <c r="J209" t="e">
        <v>#N/A</v>
      </c>
      <c r="K209" s="73" t="s">
        <v>1974</v>
      </c>
    </row>
    <row r="210" spans="2:11" x14ac:dyDescent="0.35">
      <c r="B210">
        <v>5</v>
      </c>
      <c r="C210" s="58" t="s">
        <v>2335</v>
      </c>
      <c r="D210" s="72" t="s">
        <v>2336</v>
      </c>
      <c r="E210" s="74">
        <v>3</v>
      </c>
      <c r="F210" s="75" t="s">
        <v>1847</v>
      </c>
      <c r="G210" s="74">
        <v>7</v>
      </c>
      <c r="H210" s="75" t="e">
        <v>#N/A</v>
      </c>
      <c r="I210" s="74">
        <v>3</v>
      </c>
      <c r="J210" t="e">
        <v>#N/A</v>
      </c>
      <c r="K210" s="73" t="s">
        <v>2336</v>
      </c>
    </row>
    <row r="211" spans="2:11" x14ac:dyDescent="0.35">
      <c r="B211">
        <v>5</v>
      </c>
      <c r="C211" s="58" t="s">
        <v>2337</v>
      </c>
      <c r="D211" s="72" t="s">
        <v>2338</v>
      </c>
      <c r="E211" s="74">
        <v>4</v>
      </c>
      <c r="F211" s="75" t="s">
        <v>1848</v>
      </c>
      <c r="G211" s="74">
        <v>7</v>
      </c>
      <c r="H211" s="75" t="e">
        <v>#N/A</v>
      </c>
      <c r="I211" s="74">
        <v>3</v>
      </c>
      <c r="J211" t="e">
        <v>#N/A</v>
      </c>
      <c r="K211" s="73" t="s">
        <v>2338</v>
      </c>
    </row>
    <row r="212" spans="2:11" x14ac:dyDescent="0.35">
      <c r="B212">
        <v>5</v>
      </c>
      <c r="C212" s="58" t="s">
        <v>2339</v>
      </c>
      <c r="D212" s="72" t="s">
        <v>2106</v>
      </c>
      <c r="E212" s="74">
        <v>5</v>
      </c>
      <c r="F212" s="75" t="s">
        <v>1849</v>
      </c>
      <c r="G212" s="74">
        <v>7</v>
      </c>
      <c r="H212" s="75" t="e">
        <v>#N/A</v>
      </c>
      <c r="I212" s="74">
        <v>3</v>
      </c>
      <c r="J212" t="e">
        <v>#N/A</v>
      </c>
      <c r="K212" s="73" t="s">
        <v>2106</v>
      </c>
    </row>
    <row r="213" spans="2:11" x14ac:dyDescent="0.35">
      <c r="B213">
        <v>5</v>
      </c>
      <c r="C213" s="58" t="s">
        <v>2340</v>
      </c>
      <c r="D213" s="72" t="s">
        <v>2341</v>
      </c>
      <c r="E213" s="74">
        <v>6</v>
      </c>
      <c r="F213" s="75" t="s">
        <v>1850</v>
      </c>
      <c r="G213" s="74">
        <v>7</v>
      </c>
      <c r="H213" s="75" t="e">
        <v>#N/A</v>
      </c>
      <c r="I213" s="74">
        <v>3</v>
      </c>
      <c r="J213" t="e">
        <v>#N/A</v>
      </c>
      <c r="K213" s="73" t="s">
        <v>2341</v>
      </c>
    </row>
    <row r="214" spans="2:11" x14ac:dyDescent="0.35">
      <c r="B214">
        <v>5</v>
      </c>
      <c r="C214" s="58" t="s">
        <v>2342</v>
      </c>
      <c r="D214" s="72" t="s">
        <v>2343</v>
      </c>
      <c r="E214" s="74">
        <v>1</v>
      </c>
      <c r="F214" s="75" t="s">
        <v>1845</v>
      </c>
      <c r="G214" s="74">
        <v>8</v>
      </c>
      <c r="H214" s="75" t="e">
        <v>#N/A</v>
      </c>
      <c r="I214" s="74">
        <v>3</v>
      </c>
      <c r="J214" t="e">
        <v>#N/A</v>
      </c>
      <c r="K214" s="73" t="s">
        <v>2343</v>
      </c>
    </row>
    <row r="215" spans="2:11" x14ac:dyDescent="0.35">
      <c r="B215">
        <v>5</v>
      </c>
      <c r="C215" s="58" t="s">
        <v>2344</v>
      </c>
      <c r="D215" s="72" t="s">
        <v>1937</v>
      </c>
      <c r="E215" s="74">
        <v>2</v>
      </c>
      <c r="F215" s="75" t="s">
        <v>1846</v>
      </c>
      <c r="G215" s="74">
        <v>8</v>
      </c>
      <c r="H215" s="75" t="e">
        <v>#N/A</v>
      </c>
      <c r="I215" s="74">
        <v>3</v>
      </c>
      <c r="J215" t="e">
        <v>#N/A</v>
      </c>
      <c r="K215" s="73" t="s">
        <v>1937</v>
      </c>
    </row>
    <row r="216" spans="2:11" x14ac:dyDescent="0.35">
      <c r="B216">
        <v>5</v>
      </c>
      <c r="C216" s="58" t="s">
        <v>2345</v>
      </c>
      <c r="D216" s="72" t="s">
        <v>2346</v>
      </c>
      <c r="E216" s="74">
        <v>3</v>
      </c>
      <c r="F216" s="75" t="s">
        <v>1847</v>
      </c>
      <c r="G216" s="74">
        <v>8</v>
      </c>
      <c r="H216" s="75" t="e">
        <v>#N/A</v>
      </c>
      <c r="I216" s="74">
        <v>3</v>
      </c>
      <c r="J216" t="e">
        <v>#N/A</v>
      </c>
      <c r="K216" s="73" t="s">
        <v>2346</v>
      </c>
    </row>
    <row r="217" spans="2:11" x14ac:dyDescent="0.35">
      <c r="B217">
        <v>5</v>
      </c>
      <c r="C217" s="58" t="s">
        <v>2347</v>
      </c>
      <c r="D217" s="72" t="s">
        <v>2348</v>
      </c>
      <c r="E217" s="74">
        <v>4</v>
      </c>
      <c r="F217" s="75" t="s">
        <v>1848</v>
      </c>
      <c r="G217" s="74">
        <v>8</v>
      </c>
      <c r="H217" s="75" t="e">
        <v>#N/A</v>
      </c>
      <c r="I217" s="74">
        <v>3</v>
      </c>
      <c r="J217" t="e">
        <v>#N/A</v>
      </c>
      <c r="K217" s="73" t="s">
        <v>2348</v>
      </c>
    </row>
    <row r="218" spans="2:11" x14ac:dyDescent="0.35">
      <c r="B218">
        <v>5</v>
      </c>
      <c r="C218" s="58" t="s">
        <v>2349</v>
      </c>
      <c r="D218" s="72" t="s">
        <v>2350</v>
      </c>
      <c r="E218" s="74">
        <v>5</v>
      </c>
      <c r="F218" s="75" t="s">
        <v>1849</v>
      </c>
      <c r="G218" s="74">
        <v>8</v>
      </c>
      <c r="H218" s="75" t="e">
        <v>#N/A</v>
      </c>
      <c r="I218" s="74">
        <v>3</v>
      </c>
      <c r="J218" t="e">
        <v>#N/A</v>
      </c>
      <c r="K218" s="73" t="s">
        <v>2350</v>
      </c>
    </row>
    <row r="219" spans="2:11" x14ac:dyDescent="0.35">
      <c r="B219">
        <v>5</v>
      </c>
      <c r="C219" s="58" t="s">
        <v>2351</v>
      </c>
      <c r="D219" s="72" t="s">
        <v>2352</v>
      </c>
      <c r="E219" s="74">
        <v>6</v>
      </c>
      <c r="F219" s="75" t="s">
        <v>1850</v>
      </c>
      <c r="G219" s="74">
        <v>8</v>
      </c>
      <c r="H219" s="75" t="e">
        <v>#N/A</v>
      </c>
      <c r="I219" s="74">
        <v>3</v>
      </c>
      <c r="J219" t="e">
        <v>#N/A</v>
      </c>
      <c r="K219" s="73" t="s">
        <v>2352</v>
      </c>
    </row>
    <row r="220" spans="2:11" x14ac:dyDescent="0.35">
      <c r="B220">
        <v>5</v>
      </c>
      <c r="C220" s="58" t="s">
        <v>2353</v>
      </c>
      <c r="D220" s="72" t="s">
        <v>2354</v>
      </c>
      <c r="E220" s="74">
        <v>1</v>
      </c>
      <c r="F220" s="75" t="s">
        <v>1845</v>
      </c>
      <c r="G220" s="74">
        <v>9</v>
      </c>
      <c r="H220" s="75" t="e">
        <v>#N/A</v>
      </c>
      <c r="I220" s="74">
        <v>3</v>
      </c>
      <c r="J220" t="e">
        <v>#N/A</v>
      </c>
      <c r="K220" s="73" t="s">
        <v>2354</v>
      </c>
    </row>
    <row r="221" spans="2:11" x14ac:dyDescent="0.35">
      <c r="B221">
        <v>5</v>
      </c>
      <c r="C221" s="58" t="s">
        <v>2355</v>
      </c>
      <c r="D221" s="72" t="s">
        <v>2356</v>
      </c>
      <c r="E221" s="74">
        <v>2</v>
      </c>
      <c r="F221" s="75" t="s">
        <v>1846</v>
      </c>
      <c r="G221" s="74">
        <v>9</v>
      </c>
      <c r="H221" s="75" t="e">
        <v>#N/A</v>
      </c>
      <c r="I221" s="74">
        <v>3</v>
      </c>
      <c r="J221" t="e">
        <v>#N/A</v>
      </c>
      <c r="K221" s="73" t="s">
        <v>2356</v>
      </c>
    </row>
    <row r="222" spans="2:11" x14ac:dyDescent="0.35">
      <c r="B222">
        <v>5</v>
      </c>
      <c r="C222" s="58" t="s">
        <v>2357</v>
      </c>
      <c r="D222" s="72" t="s">
        <v>2358</v>
      </c>
      <c r="E222" s="74">
        <v>5</v>
      </c>
      <c r="F222" s="75" t="s">
        <v>1849</v>
      </c>
      <c r="G222" s="74">
        <v>9</v>
      </c>
      <c r="H222" s="75" t="e">
        <v>#N/A</v>
      </c>
      <c r="I222" s="74">
        <v>3</v>
      </c>
      <c r="J222" t="e">
        <v>#N/A</v>
      </c>
      <c r="K222" s="73" t="s">
        <v>2358</v>
      </c>
    </row>
    <row r="223" spans="2:11" x14ac:dyDescent="0.35">
      <c r="B223">
        <v>6</v>
      </c>
      <c r="C223" s="58" t="s">
        <v>2359</v>
      </c>
      <c r="D223" s="72" t="s">
        <v>2067</v>
      </c>
      <c r="E223" s="74">
        <v>1</v>
      </c>
      <c r="F223" s="75" t="s">
        <v>1845</v>
      </c>
      <c r="G223" s="74">
        <v>10</v>
      </c>
      <c r="H223" s="75" t="e">
        <v>#N/A</v>
      </c>
      <c r="I223" s="74">
        <v>3</v>
      </c>
      <c r="J223" t="e">
        <v>#N/A</v>
      </c>
      <c r="K223" s="73" t="s">
        <v>2067</v>
      </c>
    </row>
    <row r="224" spans="2:11" x14ac:dyDescent="0.35">
      <c r="B224">
        <v>6</v>
      </c>
      <c r="C224" s="58" t="s">
        <v>2360</v>
      </c>
      <c r="D224" s="72" t="s">
        <v>2253</v>
      </c>
      <c r="E224" s="74">
        <v>2</v>
      </c>
      <c r="F224" s="75" t="s">
        <v>1846</v>
      </c>
      <c r="G224" s="74">
        <v>10</v>
      </c>
      <c r="H224" s="75" t="e">
        <v>#N/A</v>
      </c>
      <c r="I224" s="74">
        <v>3</v>
      </c>
      <c r="J224" t="e">
        <v>#N/A</v>
      </c>
      <c r="K224" s="73" t="s">
        <v>2253</v>
      </c>
    </row>
    <row r="225" spans="2:11" x14ac:dyDescent="0.35">
      <c r="B225">
        <v>6</v>
      </c>
      <c r="C225" s="58" t="s">
        <v>2361</v>
      </c>
      <c r="D225" s="72" t="s">
        <v>2362</v>
      </c>
      <c r="E225" s="74">
        <v>4</v>
      </c>
      <c r="F225" s="75" t="s">
        <v>1848</v>
      </c>
      <c r="G225" s="74">
        <v>10</v>
      </c>
      <c r="H225" s="75" t="e">
        <v>#N/A</v>
      </c>
      <c r="I225" s="74">
        <v>3</v>
      </c>
      <c r="J225" t="e">
        <v>#N/A</v>
      </c>
      <c r="K225" s="73" t="s">
        <v>2362</v>
      </c>
    </row>
    <row r="226" spans="2:11" x14ac:dyDescent="0.35">
      <c r="B226">
        <v>6</v>
      </c>
      <c r="C226" s="58" t="s">
        <v>2363</v>
      </c>
      <c r="D226" s="72" t="s">
        <v>2364</v>
      </c>
      <c r="E226" s="74">
        <v>5</v>
      </c>
      <c r="F226" s="75" t="s">
        <v>1849</v>
      </c>
      <c r="G226" s="74">
        <v>10</v>
      </c>
      <c r="H226" s="75" t="e">
        <v>#N/A</v>
      </c>
      <c r="I226" s="74">
        <v>3</v>
      </c>
      <c r="J226" t="e">
        <v>#N/A</v>
      </c>
      <c r="K226" s="73" t="s">
        <v>2364</v>
      </c>
    </row>
    <row r="227" spans="2:11" x14ac:dyDescent="0.35">
      <c r="B227">
        <v>6</v>
      </c>
      <c r="C227" s="58" t="s">
        <v>2365</v>
      </c>
      <c r="D227" s="72" t="s">
        <v>2366</v>
      </c>
      <c r="E227" s="74">
        <v>6</v>
      </c>
      <c r="F227" s="75" t="s">
        <v>1850</v>
      </c>
      <c r="G227" s="74">
        <v>10</v>
      </c>
      <c r="H227" s="75" t="e">
        <v>#N/A</v>
      </c>
      <c r="I227" s="74">
        <v>3</v>
      </c>
      <c r="J227" t="e">
        <v>#N/A</v>
      </c>
      <c r="K227" s="73" t="s">
        <v>2366</v>
      </c>
    </row>
    <row r="228" spans="2:11" x14ac:dyDescent="0.35">
      <c r="B228">
        <v>6</v>
      </c>
      <c r="C228" s="58" t="s">
        <v>2367</v>
      </c>
      <c r="D228" s="72" t="s">
        <v>2368</v>
      </c>
      <c r="E228" s="74">
        <v>1</v>
      </c>
      <c r="F228" s="75" t="s">
        <v>1845</v>
      </c>
      <c r="G228" s="74">
        <v>11</v>
      </c>
      <c r="H228" s="75" t="e">
        <v>#N/A</v>
      </c>
      <c r="I228" s="74">
        <v>3</v>
      </c>
      <c r="J228" t="e">
        <v>#N/A</v>
      </c>
      <c r="K228" s="73" t="s">
        <v>2368</v>
      </c>
    </row>
    <row r="229" spans="2:11" x14ac:dyDescent="0.35">
      <c r="B229">
        <v>6</v>
      </c>
      <c r="C229" s="58" t="s">
        <v>2369</v>
      </c>
      <c r="D229" s="72" t="s">
        <v>2370</v>
      </c>
      <c r="E229" s="74">
        <v>2</v>
      </c>
      <c r="F229" s="75" t="s">
        <v>1846</v>
      </c>
      <c r="G229" s="74">
        <v>11</v>
      </c>
      <c r="H229" s="75" t="e">
        <v>#N/A</v>
      </c>
      <c r="I229" s="74">
        <v>3</v>
      </c>
      <c r="J229" t="e">
        <v>#N/A</v>
      </c>
      <c r="K229" s="73" t="s">
        <v>2370</v>
      </c>
    </row>
    <row r="230" spans="2:11" x14ac:dyDescent="0.35">
      <c r="B230">
        <v>6</v>
      </c>
      <c r="C230" s="58" t="s">
        <v>2371</v>
      </c>
      <c r="D230" s="72" t="s">
        <v>2372</v>
      </c>
      <c r="E230" s="74">
        <v>5</v>
      </c>
      <c r="F230" s="75" t="s">
        <v>1849</v>
      </c>
      <c r="G230" s="74">
        <v>11</v>
      </c>
      <c r="H230" s="75" t="e">
        <v>#N/A</v>
      </c>
      <c r="I230" s="74">
        <v>3</v>
      </c>
      <c r="J230" t="e">
        <v>#N/A</v>
      </c>
      <c r="K230" s="73" t="s">
        <v>2372</v>
      </c>
    </row>
    <row r="231" spans="2:11" x14ac:dyDescent="0.35">
      <c r="B231">
        <v>6</v>
      </c>
      <c r="C231" s="58" t="s">
        <v>2373</v>
      </c>
      <c r="D231" s="72" t="s">
        <v>2374</v>
      </c>
      <c r="E231" s="74">
        <v>1</v>
      </c>
      <c r="F231" s="75" t="s">
        <v>1845</v>
      </c>
      <c r="G231" s="74">
        <v>12</v>
      </c>
      <c r="H231" s="75" t="e">
        <v>#N/A</v>
      </c>
      <c r="I231" s="74">
        <v>3</v>
      </c>
      <c r="J231" t="e">
        <v>#N/A</v>
      </c>
      <c r="K231" s="73" t="s">
        <v>2374</v>
      </c>
    </row>
    <row r="232" spans="2:11" x14ac:dyDescent="0.35">
      <c r="B232">
        <v>6</v>
      </c>
      <c r="C232" s="58" t="s">
        <v>2375</v>
      </c>
      <c r="D232" s="72" t="s">
        <v>2376</v>
      </c>
      <c r="E232" s="74">
        <v>2</v>
      </c>
      <c r="F232" s="75" t="s">
        <v>1846</v>
      </c>
      <c r="G232" s="74">
        <v>12</v>
      </c>
      <c r="H232" s="75" t="e">
        <v>#N/A</v>
      </c>
      <c r="I232" s="74">
        <v>3</v>
      </c>
      <c r="J232" t="e">
        <v>#N/A</v>
      </c>
      <c r="K232" s="73" t="s">
        <v>2376</v>
      </c>
    </row>
    <row r="233" spans="2:11" x14ac:dyDescent="0.35">
      <c r="B233">
        <v>6</v>
      </c>
      <c r="C233" s="58" t="s">
        <v>2377</v>
      </c>
      <c r="D233" s="72" t="s">
        <v>2378</v>
      </c>
      <c r="E233" s="74">
        <v>1</v>
      </c>
      <c r="F233" s="75" t="s">
        <v>1845</v>
      </c>
      <c r="G233" s="74">
        <v>13</v>
      </c>
      <c r="H233" s="75" t="e">
        <v>#N/A</v>
      </c>
      <c r="I233" s="74">
        <v>3</v>
      </c>
      <c r="J233" t="e">
        <v>#N/A</v>
      </c>
      <c r="K233" s="73" t="s">
        <v>2378</v>
      </c>
    </row>
    <row r="234" spans="2:11" x14ac:dyDescent="0.35">
      <c r="B234">
        <v>6</v>
      </c>
      <c r="C234" s="58" t="s">
        <v>2379</v>
      </c>
      <c r="D234" s="72" t="s">
        <v>2380</v>
      </c>
      <c r="E234" s="74">
        <v>2</v>
      </c>
      <c r="F234" s="75" t="s">
        <v>1846</v>
      </c>
      <c r="G234" s="74">
        <v>13</v>
      </c>
      <c r="H234" s="75" t="e">
        <v>#N/A</v>
      </c>
      <c r="I234" s="74">
        <v>3</v>
      </c>
      <c r="J234" t="e">
        <v>#N/A</v>
      </c>
      <c r="K234" s="73" t="s">
        <v>2380</v>
      </c>
    </row>
    <row r="235" spans="2:11" x14ac:dyDescent="0.35">
      <c r="B235">
        <v>6</v>
      </c>
      <c r="C235" s="58" t="s">
        <v>2381</v>
      </c>
      <c r="D235" s="72" t="s">
        <v>2382</v>
      </c>
      <c r="E235" s="74">
        <v>1</v>
      </c>
      <c r="F235" s="75" t="s">
        <v>1845</v>
      </c>
      <c r="G235" s="74">
        <v>14</v>
      </c>
      <c r="H235" s="75" t="e">
        <v>#N/A</v>
      </c>
      <c r="I235" s="74">
        <v>3</v>
      </c>
      <c r="J235" t="e">
        <v>#N/A</v>
      </c>
      <c r="K235" s="73" t="s">
        <v>2382</v>
      </c>
    </row>
    <row r="236" spans="2:11" x14ac:dyDescent="0.35">
      <c r="B236">
        <v>6</v>
      </c>
      <c r="C236" s="58" t="s">
        <v>2383</v>
      </c>
      <c r="D236" s="72" t="s">
        <v>2384</v>
      </c>
      <c r="E236" s="74">
        <v>2</v>
      </c>
      <c r="F236" s="75" t="s">
        <v>1846</v>
      </c>
      <c r="G236" s="74">
        <v>14</v>
      </c>
      <c r="H236" s="75" t="e">
        <v>#N/A</v>
      </c>
      <c r="I236" s="74">
        <v>3</v>
      </c>
      <c r="J236" t="e">
        <v>#N/A</v>
      </c>
      <c r="K236" s="73" t="s">
        <v>2384</v>
      </c>
    </row>
    <row r="237" spans="2:11" x14ac:dyDescent="0.35">
      <c r="B237">
        <v>6</v>
      </c>
      <c r="C237" s="58" t="s">
        <v>2385</v>
      </c>
      <c r="D237" s="72" t="s">
        <v>2128</v>
      </c>
      <c r="E237" s="74">
        <v>1</v>
      </c>
      <c r="F237" s="75" t="s">
        <v>1845</v>
      </c>
      <c r="G237" s="74">
        <v>15</v>
      </c>
      <c r="H237" s="75" t="e">
        <v>#N/A</v>
      </c>
      <c r="I237" s="74">
        <v>3</v>
      </c>
      <c r="J237" t="e">
        <v>#N/A</v>
      </c>
      <c r="K237" s="73" t="s">
        <v>2128</v>
      </c>
    </row>
    <row r="238" spans="2:11" x14ac:dyDescent="0.35">
      <c r="B238">
        <v>6</v>
      </c>
      <c r="C238" s="58" t="s">
        <v>2386</v>
      </c>
      <c r="D238" s="72" t="s">
        <v>2387</v>
      </c>
      <c r="E238" s="74">
        <v>2</v>
      </c>
      <c r="F238" s="75" t="s">
        <v>1846</v>
      </c>
      <c r="G238" s="74">
        <v>15</v>
      </c>
      <c r="H238" s="75" t="e">
        <v>#N/A</v>
      </c>
      <c r="I238" s="74">
        <v>3</v>
      </c>
      <c r="J238" t="e">
        <v>#N/A</v>
      </c>
      <c r="K238" s="73" t="s">
        <v>2387</v>
      </c>
    </row>
    <row r="239" spans="2:11" x14ac:dyDescent="0.35">
      <c r="B239">
        <v>6</v>
      </c>
      <c r="C239" s="58" t="s">
        <v>2388</v>
      </c>
      <c r="D239" s="72" t="s">
        <v>2389</v>
      </c>
      <c r="E239" s="74">
        <v>1</v>
      </c>
      <c r="F239" s="75" t="s">
        <v>1845</v>
      </c>
      <c r="G239" s="74">
        <v>16</v>
      </c>
      <c r="H239" s="75" t="e">
        <v>#N/A</v>
      </c>
      <c r="I239" s="74">
        <v>3</v>
      </c>
      <c r="J239" t="e">
        <v>#N/A</v>
      </c>
      <c r="K239" s="73" t="s">
        <v>2389</v>
      </c>
    </row>
    <row r="240" spans="2:11" x14ac:dyDescent="0.35">
      <c r="B240">
        <v>6</v>
      </c>
      <c r="C240" s="58" t="s">
        <v>2390</v>
      </c>
      <c r="D240" s="72" t="s">
        <v>2391</v>
      </c>
      <c r="E240" s="74">
        <v>2</v>
      </c>
      <c r="F240" s="75" t="s">
        <v>1846</v>
      </c>
      <c r="G240" s="74">
        <v>16</v>
      </c>
      <c r="H240" s="75" t="e">
        <v>#N/A</v>
      </c>
      <c r="I240" s="74">
        <v>3</v>
      </c>
      <c r="J240" t="e">
        <v>#N/A</v>
      </c>
      <c r="K240" s="73" t="s">
        <v>2391</v>
      </c>
    </row>
    <row r="241" spans="2:11" x14ac:dyDescent="0.35">
      <c r="B241">
        <v>6</v>
      </c>
      <c r="C241" s="58" t="s">
        <v>2392</v>
      </c>
      <c r="D241" s="72" t="s">
        <v>2393</v>
      </c>
      <c r="E241" s="74">
        <v>1</v>
      </c>
      <c r="F241" s="75" t="s">
        <v>1845</v>
      </c>
      <c r="G241" s="74">
        <v>17</v>
      </c>
      <c r="H241" s="75" t="e">
        <v>#N/A</v>
      </c>
      <c r="I241" s="74">
        <v>3</v>
      </c>
      <c r="J241" t="e">
        <v>#N/A</v>
      </c>
      <c r="K241" s="73" t="s">
        <v>2393</v>
      </c>
    </row>
    <row r="242" spans="2:11" x14ac:dyDescent="0.35">
      <c r="B242">
        <v>6</v>
      </c>
      <c r="C242" s="58" t="s">
        <v>2394</v>
      </c>
      <c r="D242" s="72" t="s">
        <v>2395</v>
      </c>
      <c r="E242" s="74">
        <v>1</v>
      </c>
      <c r="F242" s="75" t="s">
        <v>1845</v>
      </c>
      <c r="G242" s="74">
        <v>18</v>
      </c>
      <c r="H242" s="75" t="e">
        <v>#N/A</v>
      </c>
      <c r="I242" s="74">
        <v>3</v>
      </c>
      <c r="J242" t="e">
        <v>#N/A</v>
      </c>
      <c r="K242" s="73" t="s">
        <v>2395</v>
      </c>
    </row>
    <row r="243" spans="2:11" x14ac:dyDescent="0.35">
      <c r="B243">
        <v>6</v>
      </c>
      <c r="C243" s="58" t="s">
        <v>2396</v>
      </c>
      <c r="D243" s="72" t="s">
        <v>2397</v>
      </c>
      <c r="E243" s="74">
        <v>1</v>
      </c>
      <c r="F243" s="75" t="s">
        <v>1845</v>
      </c>
      <c r="G243" s="74">
        <v>19</v>
      </c>
      <c r="H243" s="75" t="e">
        <v>#N/A</v>
      </c>
      <c r="I243" s="74">
        <v>3</v>
      </c>
      <c r="J243" t="e">
        <v>#N/A</v>
      </c>
      <c r="K243" s="73" t="s">
        <v>2397</v>
      </c>
    </row>
    <row r="244" spans="2:11" x14ac:dyDescent="0.35">
      <c r="B244">
        <v>6</v>
      </c>
      <c r="C244" s="58" t="s">
        <v>2398</v>
      </c>
      <c r="D244" s="72" t="s">
        <v>2399</v>
      </c>
      <c r="E244" s="74">
        <v>1</v>
      </c>
      <c r="F244" s="75" t="s">
        <v>1845</v>
      </c>
      <c r="G244" s="74">
        <v>20</v>
      </c>
      <c r="H244" s="75" t="e">
        <v>#N/A</v>
      </c>
      <c r="I244" s="74">
        <v>3</v>
      </c>
      <c r="J244" t="e">
        <v>#N/A</v>
      </c>
      <c r="K244" s="73" t="s">
        <v>2399</v>
      </c>
    </row>
    <row r="245" spans="2:11" x14ac:dyDescent="0.35">
      <c r="B245">
        <v>5</v>
      </c>
      <c r="C245" s="58" t="s">
        <v>2400</v>
      </c>
      <c r="D245" s="72" t="s">
        <v>2401</v>
      </c>
      <c r="E245" s="74">
        <v>1</v>
      </c>
      <c r="F245" s="75" t="s">
        <v>1845</v>
      </c>
      <c r="G245" s="74">
        <v>1</v>
      </c>
      <c r="H245" s="75" t="e">
        <v>#N/A</v>
      </c>
      <c r="I245" s="74">
        <v>4</v>
      </c>
      <c r="J245" t="e">
        <v>#N/A</v>
      </c>
      <c r="K245" s="73" t="s">
        <v>2401</v>
      </c>
    </row>
    <row r="246" spans="2:11" x14ac:dyDescent="0.35">
      <c r="B246">
        <v>5</v>
      </c>
      <c r="C246" s="58" t="s">
        <v>2402</v>
      </c>
      <c r="D246" s="72" t="s">
        <v>2067</v>
      </c>
      <c r="E246" s="74">
        <v>2</v>
      </c>
      <c r="F246" s="75" t="s">
        <v>1846</v>
      </c>
      <c r="G246" s="74">
        <v>1</v>
      </c>
      <c r="H246" s="75" t="e">
        <v>#N/A</v>
      </c>
      <c r="I246" s="74">
        <v>4</v>
      </c>
      <c r="J246" t="e">
        <v>#N/A</v>
      </c>
      <c r="K246" s="73" t="s">
        <v>2067</v>
      </c>
    </row>
    <row r="247" spans="2:11" x14ac:dyDescent="0.35">
      <c r="B247">
        <v>5</v>
      </c>
      <c r="C247" s="58" t="s">
        <v>2403</v>
      </c>
      <c r="D247" s="72" t="s">
        <v>2404</v>
      </c>
      <c r="E247" s="74">
        <v>3</v>
      </c>
      <c r="F247" s="75" t="s">
        <v>1847</v>
      </c>
      <c r="G247" s="74">
        <v>1</v>
      </c>
      <c r="H247" s="75" t="e">
        <v>#N/A</v>
      </c>
      <c r="I247" s="74">
        <v>4</v>
      </c>
      <c r="J247" t="e">
        <v>#N/A</v>
      </c>
      <c r="K247" s="73" t="s">
        <v>2404</v>
      </c>
    </row>
    <row r="248" spans="2:11" x14ac:dyDescent="0.35">
      <c r="B248">
        <v>5</v>
      </c>
      <c r="C248" s="58" t="s">
        <v>2405</v>
      </c>
      <c r="D248" s="72" t="s">
        <v>2406</v>
      </c>
      <c r="E248" s="74">
        <v>4</v>
      </c>
      <c r="F248" s="75" t="s">
        <v>1848</v>
      </c>
      <c r="G248" s="74">
        <v>1</v>
      </c>
      <c r="H248" s="75" t="e">
        <v>#N/A</v>
      </c>
      <c r="I248" s="74">
        <v>4</v>
      </c>
      <c r="J248" t="e">
        <v>#N/A</v>
      </c>
      <c r="K248" s="73" t="s">
        <v>2406</v>
      </c>
    </row>
    <row r="249" spans="2:11" x14ac:dyDescent="0.35">
      <c r="B249">
        <v>5</v>
      </c>
      <c r="C249" s="58" t="s">
        <v>2407</v>
      </c>
      <c r="D249" s="72" t="s">
        <v>2408</v>
      </c>
      <c r="E249" s="74">
        <v>5</v>
      </c>
      <c r="F249" s="75" t="s">
        <v>1849</v>
      </c>
      <c r="G249" s="74">
        <v>1</v>
      </c>
      <c r="H249" s="75" t="e">
        <v>#N/A</v>
      </c>
      <c r="I249" s="74">
        <v>4</v>
      </c>
      <c r="J249" t="e">
        <v>#N/A</v>
      </c>
      <c r="K249" s="73" t="s">
        <v>2408</v>
      </c>
    </row>
    <row r="250" spans="2:11" x14ac:dyDescent="0.35">
      <c r="B250">
        <v>5</v>
      </c>
      <c r="C250" s="58" t="s">
        <v>2409</v>
      </c>
      <c r="D250" s="72" t="s">
        <v>2410</v>
      </c>
      <c r="E250" s="74">
        <v>6</v>
      </c>
      <c r="F250" s="75" t="s">
        <v>1850</v>
      </c>
      <c r="G250" s="74">
        <v>1</v>
      </c>
      <c r="H250" s="75" t="e">
        <v>#N/A</v>
      </c>
      <c r="I250" s="74">
        <v>4</v>
      </c>
      <c r="J250" t="e">
        <v>#N/A</v>
      </c>
      <c r="K250" s="73" t="s">
        <v>2410</v>
      </c>
    </row>
    <row r="251" spans="2:11" x14ac:dyDescent="0.35">
      <c r="B251">
        <v>5</v>
      </c>
      <c r="C251" s="58" t="s">
        <v>2411</v>
      </c>
      <c r="D251" s="72" t="s">
        <v>2412</v>
      </c>
      <c r="E251" s="74">
        <v>7</v>
      </c>
      <c r="F251" s="75" t="s">
        <v>1851</v>
      </c>
      <c r="G251" s="74">
        <v>1</v>
      </c>
      <c r="H251" s="75" t="e">
        <v>#N/A</v>
      </c>
      <c r="I251" s="74">
        <v>4</v>
      </c>
      <c r="J251" t="e">
        <v>#N/A</v>
      </c>
      <c r="K251" s="73" t="s">
        <v>2412</v>
      </c>
    </row>
    <row r="252" spans="2:11" x14ac:dyDescent="0.35">
      <c r="B252">
        <v>5</v>
      </c>
      <c r="C252" s="58" t="s">
        <v>2413</v>
      </c>
      <c r="D252" s="72" t="s">
        <v>2414</v>
      </c>
      <c r="E252" s="74">
        <v>1</v>
      </c>
      <c r="F252" s="75" t="s">
        <v>1845</v>
      </c>
      <c r="G252" s="74">
        <v>2</v>
      </c>
      <c r="H252" s="75" t="e">
        <v>#N/A</v>
      </c>
      <c r="I252" s="74">
        <v>4</v>
      </c>
      <c r="J252" t="e">
        <v>#N/A</v>
      </c>
      <c r="K252" s="73" t="s">
        <v>2414</v>
      </c>
    </row>
    <row r="253" spans="2:11" x14ac:dyDescent="0.35">
      <c r="B253">
        <v>5</v>
      </c>
      <c r="C253" s="58" t="s">
        <v>2415</v>
      </c>
      <c r="D253" s="72" t="s">
        <v>2416</v>
      </c>
      <c r="E253" s="74">
        <v>2</v>
      </c>
      <c r="F253" s="75" t="s">
        <v>1846</v>
      </c>
      <c r="G253" s="74">
        <v>2</v>
      </c>
      <c r="H253" s="75" t="e">
        <v>#N/A</v>
      </c>
      <c r="I253" s="74">
        <v>4</v>
      </c>
      <c r="J253" t="e">
        <v>#N/A</v>
      </c>
      <c r="K253" s="73" t="s">
        <v>2416</v>
      </c>
    </row>
    <row r="254" spans="2:11" x14ac:dyDescent="0.35">
      <c r="B254">
        <v>5</v>
      </c>
      <c r="C254" s="58" t="s">
        <v>2417</v>
      </c>
      <c r="D254" s="72" t="s">
        <v>2418</v>
      </c>
      <c r="E254" s="74">
        <v>3</v>
      </c>
      <c r="F254" s="75" t="s">
        <v>1847</v>
      </c>
      <c r="G254" s="74">
        <v>2</v>
      </c>
      <c r="H254" s="75" t="e">
        <v>#N/A</v>
      </c>
      <c r="I254" s="74">
        <v>4</v>
      </c>
      <c r="J254" t="e">
        <v>#N/A</v>
      </c>
      <c r="K254" s="73" t="s">
        <v>2418</v>
      </c>
    </row>
    <row r="255" spans="2:11" x14ac:dyDescent="0.35">
      <c r="B255">
        <v>5</v>
      </c>
      <c r="C255" s="58" t="s">
        <v>2419</v>
      </c>
      <c r="D255" s="72" t="s">
        <v>2420</v>
      </c>
      <c r="E255" s="74">
        <v>4</v>
      </c>
      <c r="F255" s="75" t="s">
        <v>1848</v>
      </c>
      <c r="G255" s="74">
        <v>2</v>
      </c>
      <c r="H255" s="75" t="e">
        <v>#N/A</v>
      </c>
      <c r="I255" s="74">
        <v>4</v>
      </c>
      <c r="J255" t="e">
        <v>#N/A</v>
      </c>
      <c r="K255" s="73" t="s">
        <v>2420</v>
      </c>
    </row>
    <row r="256" spans="2:11" x14ac:dyDescent="0.35">
      <c r="B256">
        <v>5</v>
      </c>
      <c r="C256" s="58" t="s">
        <v>2421</v>
      </c>
      <c r="D256" s="72" t="s">
        <v>2422</v>
      </c>
      <c r="E256" s="74">
        <v>5</v>
      </c>
      <c r="F256" s="75" t="s">
        <v>1849</v>
      </c>
      <c r="G256" s="74">
        <v>2</v>
      </c>
      <c r="H256" s="75" t="e">
        <v>#N/A</v>
      </c>
      <c r="I256" s="74">
        <v>4</v>
      </c>
      <c r="J256" t="e">
        <v>#N/A</v>
      </c>
      <c r="K256" s="73" t="s">
        <v>2422</v>
      </c>
    </row>
    <row r="257" spans="2:11" x14ac:dyDescent="0.35">
      <c r="B257">
        <v>5</v>
      </c>
      <c r="C257" s="58" t="s">
        <v>2423</v>
      </c>
      <c r="D257" s="72" t="s">
        <v>1937</v>
      </c>
      <c r="E257" s="74">
        <v>6</v>
      </c>
      <c r="F257" s="75" t="s">
        <v>1850</v>
      </c>
      <c r="G257" s="74">
        <v>2</v>
      </c>
      <c r="H257" s="75" t="e">
        <v>#N/A</v>
      </c>
      <c r="I257" s="74">
        <v>4</v>
      </c>
      <c r="J257" t="e">
        <v>#N/A</v>
      </c>
      <c r="K257" s="73" t="s">
        <v>1937</v>
      </c>
    </row>
    <row r="258" spans="2:11" x14ac:dyDescent="0.35">
      <c r="B258">
        <v>5</v>
      </c>
      <c r="C258" s="58" t="s">
        <v>2424</v>
      </c>
      <c r="D258" s="72" t="s">
        <v>2425</v>
      </c>
      <c r="E258" s="74">
        <v>7</v>
      </c>
      <c r="F258" s="75" t="s">
        <v>1851</v>
      </c>
      <c r="G258" s="74">
        <v>2</v>
      </c>
      <c r="H258" s="75" t="e">
        <v>#N/A</v>
      </c>
      <c r="I258" s="74">
        <v>4</v>
      </c>
      <c r="J258" t="e">
        <v>#N/A</v>
      </c>
      <c r="K258" s="73" t="s">
        <v>2425</v>
      </c>
    </row>
    <row r="259" spans="2:11" x14ac:dyDescent="0.35">
      <c r="B259">
        <v>5</v>
      </c>
      <c r="C259" s="58" t="s">
        <v>2426</v>
      </c>
      <c r="D259" s="72" t="s">
        <v>2427</v>
      </c>
      <c r="E259" s="74">
        <v>1</v>
      </c>
      <c r="F259" s="75" t="s">
        <v>1845</v>
      </c>
      <c r="G259" s="74">
        <v>3</v>
      </c>
      <c r="H259" s="75" t="e">
        <v>#N/A</v>
      </c>
      <c r="I259" s="74">
        <v>4</v>
      </c>
      <c r="J259" t="e">
        <v>#N/A</v>
      </c>
      <c r="K259" s="73" t="s">
        <v>2427</v>
      </c>
    </row>
    <row r="260" spans="2:11" x14ac:dyDescent="0.35">
      <c r="B260">
        <v>5</v>
      </c>
      <c r="C260" s="58" t="s">
        <v>2428</v>
      </c>
      <c r="D260" s="72" t="s">
        <v>2420</v>
      </c>
      <c r="E260" s="74">
        <v>2</v>
      </c>
      <c r="F260" s="75" t="s">
        <v>1846</v>
      </c>
      <c r="G260" s="74">
        <v>3</v>
      </c>
      <c r="H260" s="75" t="e">
        <v>#N/A</v>
      </c>
      <c r="I260" s="74">
        <v>4</v>
      </c>
      <c r="J260" t="e">
        <v>#N/A</v>
      </c>
      <c r="K260" s="73" t="s">
        <v>2420</v>
      </c>
    </row>
    <row r="261" spans="2:11" x14ac:dyDescent="0.35">
      <c r="B261">
        <v>5</v>
      </c>
      <c r="C261" s="58" t="s">
        <v>2429</v>
      </c>
      <c r="D261" s="72" t="s">
        <v>1937</v>
      </c>
      <c r="E261" s="74">
        <v>3</v>
      </c>
      <c r="F261" s="75" t="s">
        <v>1847</v>
      </c>
      <c r="G261" s="74">
        <v>3</v>
      </c>
      <c r="H261" s="75" t="e">
        <v>#N/A</v>
      </c>
      <c r="I261" s="74">
        <v>4</v>
      </c>
      <c r="J261" t="e">
        <v>#N/A</v>
      </c>
      <c r="K261" s="73" t="s">
        <v>1937</v>
      </c>
    </row>
    <row r="262" spans="2:11" x14ac:dyDescent="0.35">
      <c r="B262">
        <v>5</v>
      </c>
      <c r="C262" s="58" t="s">
        <v>2430</v>
      </c>
      <c r="D262" s="72" t="s">
        <v>2431</v>
      </c>
      <c r="E262" s="74">
        <v>4</v>
      </c>
      <c r="F262" s="75" t="s">
        <v>1848</v>
      </c>
      <c r="G262" s="74">
        <v>3</v>
      </c>
      <c r="H262" s="75" t="e">
        <v>#N/A</v>
      </c>
      <c r="I262" s="74">
        <v>4</v>
      </c>
      <c r="J262" t="e">
        <v>#N/A</v>
      </c>
      <c r="K262" s="73" t="s">
        <v>2431</v>
      </c>
    </row>
    <row r="263" spans="2:11" x14ac:dyDescent="0.35">
      <c r="B263">
        <v>5</v>
      </c>
      <c r="C263" s="58" t="s">
        <v>2432</v>
      </c>
      <c r="D263" s="72" t="s">
        <v>2433</v>
      </c>
      <c r="E263" s="74">
        <v>5</v>
      </c>
      <c r="F263" s="75" t="s">
        <v>1849</v>
      </c>
      <c r="G263" s="74">
        <v>3</v>
      </c>
      <c r="H263" s="75" t="e">
        <v>#N/A</v>
      </c>
      <c r="I263" s="74">
        <v>4</v>
      </c>
      <c r="J263" t="e">
        <v>#N/A</v>
      </c>
      <c r="K263" s="73" t="s">
        <v>2433</v>
      </c>
    </row>
    <row r="264" spans="2:11" x14ac:dyDescent="0.35">
      <c r="B264">
        <v>5</v>
      </c>
      <c r="C264" s="58" t="s">
        <v>2434</v>
      </c>
      <c r="D264" s="72" t="s">
        <v>2435</v>
      </c>
      <c r="E264" s="74">
        <v>6</v>
      </c>
      <c r="F264" s="75" t="s">
        <v>1850</v>
      </c>
      <c r="G264" s="74">
        <v>3</v>
      </c>
      <c r="H264" s="75" t="e">
        <v>#N/A</v>
      </c>
      <c r="I264" s="74">
        <v>4</v>
      </c>
      <c r="J264" t="e">
        <v>#N/A</v>
      </c>
      <c r="K264" s="73" t="s">
        <v>2435</v>
      </c>
    </row>
    <row r="265" spans="2:11" x14ac:dyDescent="0.35">
      <c r="B265">
        <v>5</v>
      </c>
      <c r="C265" s="58" t="s">
        <v>2436</v>
      </c>
      <c r="D265" s="72" t="s">
        <v>2437</v>
      </c>
      <c r="E265" s="74">
        <v>7</v>
      </c>
      <c r="F265" s="75" t="s">
        <v>1851</v>
      </c>
      <c r="G265" s="74">
        <v>3</v>
      </c>
      <c r="H265" s="75" t="e">
        <v>#N/A</v>
      </c>
      <c r="I265" s="74">
        <v>4</v>
      </c>
      <c r="J265" t="e">
        <v>#N/A</v>
      </c>
      <c r="K265" s="73" t="s">
        <v>2437</v>
      </c>
    </row>
    <row r="266" spans="2:11" x14ac:dyDescent="0.35">
      <c r="B266">
        <v>5</v>
      </c>
      <c r="C266" s="58" t="s">
        <v>2438</v>
      </c>
      <c r="D266" s="72" t="s">
        <v>2439</v>
      </c>
      <c r="E266" s="74">
        <v>1</v>
      </c>
      <c r="F266" s="75" t="s">
        <v>1845</v>
      </c>
      <c r="G266" s="74">
        <v>4</v>
      </c>
      <c r="H266" s="75" t="e">
        <v>#N/A</v>
      </c>
      <c r="I266" s="74">
        <v>4</v>
      </c>
      <c r="J266" t="e">
        <v>#N/A</v>
      </c>
      <c r="K266" s="73" t="s">
        <v>2439</v>
      </c>
    </row>
    <row r="267" spans="2:11" x14ac:dyDescent="0.35">
      <c r="B267">
        <v>5</v>
      </c>
      <c r="C267" s="58" t="s">
        <v>2440</v>
      </c>
      <c r="D267" s="72" t="s">
        <v>2441</v>
      </c>
      <c r="E267" s="74">
        <v>2</v>
      </c>
      <c r="F267" s="75" t="s">
        <v>1846</v>
      </c>
      <c r="G267" s="74">
        <v>4</v>
      </c>
      <c r="H267" s="75" t="e">
        <v>#N/A</v>
      </c>
      <c r="I267" s="74">
        <v>4</v>
      </c>
      <c r="J267" t="e">
        <v>#N/A</v>
      </c>
      <c r="K267" s="73" t="s">
        <v>2441</v>
      </c>
    </row>
    <row r="268" spans="2:11" x14ac:dyDescent="0.35">
      <c r="B268">
        <v>5</v>
      </c>
      <c r="C268" s="58" t="s">
        <v>2442</v>
      </c>
      <c r="D268" s="72" t="s">
        <v>2171</v>
      </c>
      <c r="E268" s="74">
        <v>4</v>
      </c>
      <c r="F268" s="75" t="s">
        <v>1848</v>
      </c>
      <c r="G268" s="74">
        <v>4</v>
      </c>
      <c r="H268" s="75" t="e">
        <v>#N/A</v>
      </c>
      <c r="I268" s="74">
        <v>4</v>
      </c>
      <c r="J268" t="e">
        <v>#N/A</v>
      </c>
      <c r="K268" s="73" t="s">
        <v>2171</v>
      </c>
    </row>
    <row r="269" spans="2:11" x14ac:dyDescent="0.35">
      <c r="B269">
        <v>5</v>
      </c>
      <c r="C269" s="58" t="s">
        <v>2443</v>
      </c>
      <c r="D269" s="72" t="s">
        <v>2444</v>
      </c>
      <c r="E269" s="74">
        <v>5</v>
      </c>
      <c r="F269" s="75" t="s">
        <v>1849</v>
      </c>
      <c r="G269" s="74">
        <v>4</v>
      </c>
      <c r="H269" s="75" t="e">
        <v>#N/A</v>
      </c>
      <c r="I269" s="74">
        <v>4</v>
      </c>
      <c r="J269" t="e">
        <v>#N/A</v>
      </c>
      <c r="K269" s="73" t="s">
        <v>2444</v>
      </c>
    </row>
    <row r="270" spans="2:11" x14ac:dyDescent="0.35">
      <c r="B270">
        <v>5</v>
      </c>
      <c r="C270" s="58" t="s">
        <v>2445</v>
      </c>
      <c r="D270" s="72" t="s">
        <v>2446</v>
      </c>
      <c r="E270" s="74">
        <v>7</v>
      </c>
      <c r="F270" s="75" t="s">
        <v>1851</v>
      </c>
      <c r="G270" s="74">
        <v>4</v>
      </c>
      <c r="H270" s="75" t="e">
        <v>#N/A</v>
      </c>
      <c r="I270" s="74">
        <v>4</v>
      </c>
      <c r="J270" t="e">
        <v>#N/A</v>
      </c>
      <c r="K270" s="73" t="s">
        <v>2446</v>
      </c>
    </row>
    <row r="271" spans="2:11" x14ac:dyDescent="0.35">
      <c r="B271">
        <v>5</v>
      </c>
      <c r="C271" s="58" t="s">
        <v>2447</v>
      </c>
      <c r="D271" s="72" t="s">
        <v>1939</v>
      </c>
      <c r="E271" s="74">
        <v>2</v>
      </c>
      <c r="F271" s="75" t="s">
        <v>1846</v>
      </c>
      <c r="G271" s="74">
        <v>5</v>
      </c>
      <c r="H271" s="75" t="e">
        <v>#N/A</v>
      </c>
      <c r="I271" s="74">
        <v>4</v>
      </c>
      <c r="J271" t="e">
        <v>#N/A</v>
      </c>
      <c r="K271" s="73" t="s">
        <v>1939</v>
      </c>
    </row>
    <row r="272" spans="2:11" x14ac:dyDescent="0.35">
      <c r="B272">
        <v>5</v>
      </c>
      <c r="C272" s="58" t="s">
        <v>2448</v>
      </c>
      <c r="D272" s="72" t="s">
        <v>1953</v>
      </c>
      <c r="E272" s="74">
        <v>3</v>
      </c>
      <c r="F272" s="75" t="s">
        <v>1847</v>
      </c>
      <c r="G272" s="74">
        <v>5</v>
      </c>
      <c r="H272" s="75" t="e">
        <v>#N/A</v>
      </c>
      <c r="I272" s="74">
        <v>4</v>
      </c>
      <c r="J272" t="e">
        <v>#N/A</v>
      </c>
      <c r="K272" s="73" t="s">
        <v>1953</v>
      </c>
    </row>
    <row r="273" spans="2:11" x14ac:dyDescent="0.35">
      <c r="B273">
        <v>5</v>
      </c>
      <c r="C273" s="58" t="s">
        <v>2449</v>
      </c>
      <c r="D273" s="72" t="s">
        <v>2450</v>
      </c>
      <c r="E273" s="74">
        <v>4</v>
      </c>
      <c r="F273" s="75" t="s">
        <v>1848</v>
      </c>
      <c r="G273" s="74">
        <v>5</v>
      </c>
      <c r="H273" s="75" t="e">
        <v>#N/A</v>
      </c>
      <c r="I273" s="74">
        <v>4</v>
      </c>
      <c r="J273" t="e">
        <v>#N/A</v>
      </c>
      <c r="K273" s="73" t="s">
        <v>2450</v>
      </c>
    </row>
    <row r="274" spans="2:11" x14ac:dyDescent="0.35">
      <c r="B274">
        <v>5</v>
      </c>
      <c r="C274" s="58" t="s">
        <v>2451</v>
      </c>
      <c r="D274" s="72" t="s">
        <v>1941</v>
      </c>
      <c r="E274" s="74">
        <v>5</v>
      </c>
      <c r="F274" s="75" t="s">
        <v>1849</v>
      </c>
      <c r="G274" s="74">
        <v>5</v>
      </c>
      <c r="H274" s="75" t="e">
        <v>#N/A</v>
      </c>
      <c r="I274" s="74">
        <v>4</v>
      </c>
      <c r="J274" t="e">
        <v>#N/A</v>
      </c>
      <c r="K274" s="73" t="s">
        <v>1941</v>
      </c>
    </row>
    <row r="275" spans="2:11" x14ac:dyDescent="0.35">
      <c r="B275">
        <v>5</v>
      </c>
      <c r="C275" s="58" t="s">
        <v>2452</v>
      </c>
      <c r="D275" s="72" t="s">
        <v>2453</v>
      </c>
      <c r="E275" s="74">
        <v>6</v>
      </c>
      <c r="F275" s="75" t="s">
        <v>1850</v>
      </c>
      <c r="G275" s="74">
        <v>5</v>
      </c>
      <c r="H275" s="75" t="e">
        <v>#N/A</v>
      </c>
      <c r="I275" s="74">
        <v>4</v>
      </c>
      <c r="J275" t="e">
        <v>#N/A</v>
      </c>
      <c r="K275" s="73" t="s">
        <v>2453</v>
      </c>
    </row>
    <row r="276" spans="2:11" x14ac:dyDescent="0.35">
      <c r="B276">
        <v>5</v>
      </c>
      <c r="C276" s="58" t="s">
        <v>2454</v>
      </c>
      <c r="D276" s="72" t="s">
        <v>2455</v>
      </c>
      <c r="E276" s="74">
        <v>1</v>
      </c>
      <c r="F276" s="75" t="s">
        <v>1845</v>
      </c>
      <c r="G276" s="74">
        <v>6</v>
      </c>
      <c r="H276" s="75" t="e">
        <v>#N/A</v>
      </c>
      <c r="I276" s="74">
        <v>4</v>
      </c>
      <c r="J276" t="e">
        <v>#N/A</v>
      </c>
      <c r="K276" s="73" t="s">
        <v>2455</v>
      </c>
    </row>
    <row r="277" spans="2:11" x14ac:dyDescent="0.35">
      <c r="B277">
        <v>5</v>
      </c>
      <c r="C277" s="58" t="s">
        <v>2456</v>
      </c>
      <c r="D277" s="72" t="s">
        <v>2457</v>
      </c>
      <c r="E277" s="74">
        <v>2</v>
      </c>
      <c r="F277" s="75" t="s">
        <v>1846</v>
      </c>
      <c r="G277" s="74">
        <v>6</v>
      </c>
      <c r="H277" s="75" t="e">
        <v>#N/A</v>
      </c>
      <c r="I277" s="74">
        <v>4</v>
      </c>
      <c r="J277" t="e">
        <v>#N/A</v>
      </c>
      <c r="K277" s="73" t="s">
        <v>2457</v>
      </c>
    </row>
    <row r="278" spans="2:11" x14ac:dyDescent="0.35">
      <c r="B278">
        <v>5</v>
      </c>
      <c r="C278" s="58" t="s">
        <v>2458</v>
      </c>
      <c r="D278" s="72" t="s">
        <v>2205</v>
      </c>
      <c r="E278" s="74">
        <v>4</v>
      </c>
      <c r="F278" s="75" t="s">
        <v>1848</v>
      </c>
      <c r="G278" s="74">
        <v>6</v>
      </c>
      <c r="H278" s="75" t="e">
        <v>#N/A</v>
      </c>
      <c r="I278" s="74">
        <v>4</v>
      </c>
      <c r="J278" t="e">
        <v>#N/A</v>
      </c>
      <c r="K278" s="73" t="s">
        <v>2205</v>
      </c>
    </row>
    <row r="279" spans="2:11" x14ac:dyDescent="0.35">
      <c r="B279">
        <v>5</v>
      </c>
      <c r="C279" s="58" t="s">
        <v>2459</v>
      </c>
      <c r="D279" s="72" t="s">
        <v>2460</v>
      </c>
      <c r="E279" s="74">
        <v>5</v>
      </c>
      <c r="F279" s="75" t="s">
        <v>1849</v>
      </c>
      <c r="G279" s="74">
        <v>6</v>
      </c>
      <c r="H279" s="75" t="e">
        <v>#N/A</v>
      </c>
      <c r="I279" s="74">
        <v>4</v>
      </c>
      <c r="J279" t="e">
        <v>#N/A</v>
      </c>
      <c r="K279" s="73" t="s">
        <v>2460</v>
      </c>
    </row>
    <row r="280" spans="2:11" x14ac:dyDescent="0.35">
      <c r="B280">
        <v>5</v>
      </c>
      <c r="C280" s="58" t="s">
        <v>2461</v>
      </c>
      <c r="D280" s="72" t="s">
        <v>2462</v>
      </c>
      <c r="E280" s="74">
        <v>7</v>
      </c>
      <c r="F280" s="75" t="s">
        <v>1851</v>
      </c>
      <c r="G280" s="74">
        <v>6</v>
      </c>
      <c r="H280" s="75" t="e">
        <v>#N/A</v>
      </c>
      <c r="I280" s="74">
        <v>4</v>
      </c>
      <c r="J280" t="e">
        <v>#N/A</v>
      </c>
      <c r="K280" s="73" t="s">
        <v>2462</v>
      </c>
    </row>
    <row r="281" spans="2:11" x14ac:dyDescent="0.35">
      <c r="B281">
        <v>5</v>
      </c>
      <c r="C281" s="58" t="s">
        <v>2463</v>
      </c>
      <c r="D281" s="72" t="s">
        <v>2464</v>
      </c>
      <c r="E281" s="74">
        <v>1</v>
      </c>
      <c r="F281" s="75" t="s">
        <v>1845</v>
      </c>
      <c r="G281" s="74">
        <v>7</v>
      </c>
      <c r="H281" s="75" t="e">
        <v>#N/A</v>
      </c>
      <c r="I281" s="74">
        <v>4</v>
      </c>
      <c r="J281" t="e">
        <v>#N/A</v>
      </c>
      <c r="K281" s="73" t="s">
        <v>2464</v>
      </c>
    </row>
    <row r="282" spans="2:11" x14ac:dyDescent="0.35">
      <c r="B282">
        <v>5</v>
      </c>
      <c r="C282" s="58" t="s">
        <v>2465</v>
      </c>
      <c r="D282" s="72" t="s">
        <v>2034</v>
      </c>
      <c r="E282" s="74">
        <v>2</v>
      </c>
      <c r="F282" s="75" t="s">
        <v>1846</v>
      </c>
      <c r="G282" s="74">
        <v>7</v>
      </c>
      <c r="H282" s="75" t="e">
        <v>#N/A</v>
      </c>
      <c r="I282" s="74">
        <v>4</v>
      </c>
      <c r="J282" t="e">
        <v>#N/A</v>
      </c>
      <c r="K282" s="73" t="s">
        <v>2034</v>
      </c>
    </row>
    <row r="283" spans="2:11" x14ac:dyDescent="0.35">
      <c r="B283">
        <v>5</v>
      </c>
      <c r="C283" s="58" t="s">
        <v>2466</v>
      </c>
      <c r="D283" s="72" t="s">
        <v>2467</v>
      </c>
      <c r="E283" s="74">
        <v>3</v>
      </c>
      <c r="F283" s="75" t="s">
        <v>1847</v>
      </c>
      <c r="G283" s="74">
        <v>7</v>
      </c>
      <c r="H283" s="75" t="e">
        <v>#N/A</v>
      </c>
      <c r="I283" s="74">
        <v>4</v>
      </c>
      <c r="J283" t="e">
        <v>#N/A</v>
      </c>
      <c r="K283" s="73" t="s">
        <v>2467</v>
      </c>
    </row>
    <row r="284" spans="2:11" x14ac:dyDescent="0.35">
      <c r="B284">
        <v>5</v>
      </c>
      <c r="C284" s="58" t="s">
        <v>2468</v>
      </c>
      <c r="D284" s="72" t="s">
        <v>2469</v>
      </c>
      <c r="E284" s="74">
        <v>5</v>
      </c>
      <c r="F284" s="75" t="s">
        <v>1849</v>
      </c>
      <c r="G284" s="74">
        <v>7</v>
      </c>
      <c r="H284" s="75" t="e">
        <v>#N/A</v>
      </c>
      <c r="I284" s="74">
        <v>4</v>
      </c>
      <c r="J284" t="e">
        <v>#N/A</v>
      </c>
      <c r="K284" s="73" t="s">
        <v>2469</v>
      </c>
    </row>
    <row r="285" spans="2:11" x14ac:dyDescent="0.35">
      <c r="B285">
        <v>5</v>
      </c>
      <c r="C285" s="58" t="s">
        <v>2470</v>
      </c>
      <c r="D285" s="72" t="s">
        <v>2471</v>
      </c>
      <c r="E285" s="74">
        <v>6</v>
      </c>
      <c r="F285" s="75" t="s">
        <v>1850</v>
      </c>
      <c r="G285" s="74">
        <v>7</v>
      </c>
      <c r="H285" s="75" t="e">
        <v>#N/A</v>
      </c>
      <c r="I285" s="74">
        <v>4</v>
      </c>
      <c r="J285" t="e">
        <v>#N/A</v>
      </c>
      <c r="K285" s="73" t="s">
        <v>2471</v>
      </c>
    </row>
    <row r="286" spans="2:11" x14ac:dyDescent="0.35">
      <c r="B286">
        <v>5</v>
      </c>
      <c r="C286" s="58" t="s">
        <v>2472</v>
      </c>
      <c r="D286" s="72" t="s">
        <v>2473</v>
      </c>
      <c r="E286" s="74">
        <v>1</v>
      </c>
      <c r="F286" s="75" t="s">
        <v>1845</v>
      </c>
      <c r="G286" s="74">
        <v>8</v>
      </c>
      <c r="H286" s="75" t="e">
        <v>#N/A</v>
      </c>
      <c r="I286" s="74">
        <v>4</v>
      </c>
      <c r="J286" t="e">
        <v>#N/A</v>
      </c>
      <c r="K286" s="73" t="s">
        <v>2473</v>
      </c>
    </row>
    <row r="287" spans="2:11" x14ac:dyDescent="0.35">
      <c r="B287">
        <v>5</v>
      </c>
      <c r="C287" s="58" t="s">
        <v>2474</v>
      </c>
      <c r="D287" s="72" t="s">
        <v>2475</v>
      </c>
      <c r="E287" s="74">
        <v>2</v>
      </c>
      <c r="F287" s="75" t="s">
        <v>1846</v>
      </c>
      <c r="G287" s="74">
        <v>8</v>
      </c>
      <c r="H287" s="75" t="e">
        <v>#N/A</v>
      </c>
      <c r="I287" s="74">
        <v>4</v>
      </c>
      <c r="J287" t="e">
        <v>#N/A</v>
      </c>
      <c r="K287" s="73" t="s">
        <v>2475</v>
      </c>
    </row>
    <row r="288" spans="2:11" x14ac:dyDescent="0.35">
      <c r="B288">
        <v>5</v>
      </c>
      <c r="C288" s="58" t="s">
        <v>2476</v>
      </c>
      <c r="D288" s="72" t="s">
        <v>2477</v>
      </c>
      <c r="E288" s="74">
        <v>3</v>
      </c>
      <c r="F288" s="75" t="s">
        <v>1847</v>
      </c>
      <c r="G288" s="74">
        <v>8</v>
      </c>
      <c r="H288" s="75" t="e">
        <v>#N/A</v>
      </c>
      <c r="I288" s="74">
        <v>4</v>
      </c>
      <c r="J288" t="e">
        <v>#N/A</v>
      </c>
      <c r="K288" s="73" t="s">
        <v>2477</v>
      </c>
    </row>
    <row r="289" spans="2:11" x14ac:dyDescent="0.35">
      <c r="B289">
        <v>5</v>
      </c>
      <c r="C289" s="58" t="s">
        <v>2478</v>
      </c>
      <c r="D289" s="72" t="s">
        <v>2479</v>
      </c>
      <c r="E289" s="74">
        <v>5</v>
      </c>
      <c r="F289" s="75" t="s">
        <v>1849</v>
      </c>
      <c r="G289" s="74">
        <v>8</v>
      </c>
      <c r="H289" s="75" t="e">
        <v>#N/A</v>
      </c>
      <c r="I289" s="74">
        <v>4</v>
      </c>
      <c r="J289" t="e">
        <v>#N/A</v>
      </c>
      <c r="K289" s="73" t="s">
        <v>2479</v>
      </c>
    </row>
    <row r="290" spans="2:11" x14ac:dyDescent="0.35">
      <c r="B290">
        <v>5</v>
      </c>
      <c r="C290" s="58" t="s">
        <v>2480</v>
      </c>
      <c r="D290" s="72" t="s">
        <v>2481</v>
      </c>
      <c r="E290" s="74">
        <v>6</v>
      </c>
      <c r="F290" s="75" t="s">
        <v>1850</v>
      </c>
      <c r="G290" s="74">
        <v>8</v>
      </c>
      <c r="H290" s="75" t="e">
        <v>#N/A</v>
      </c>
      <c r="I290" s="74">
        <v>4</v>
      </c>
      <c r="J290" t="e">
        <v>#N/A</v>
      </c>
      <c r="K290" s="73" t="s">
        <v>2481</v>
      </c>
    </row>
    <row r="291" spans="2:11" x14ac:dyDescent="0.35">
      <c r="B291">
        <v>5</v>
      </c>
      <c r="C291" s="58" t="s">
        <v>2482</v>
      </c>
      <c r="D291" s="72" t="s">
        <v>2483</v>
      </c>
      <c r="E291" s="74">
        <v>1</v>
      </c>
      <c r="F291" s="75" t="s">
        <v>1845</v>
      </c>
      <c r="G291" s="74">
        <v>9</v>
      </c>
      <c r="H291" s="75" t="e">
        <v>#N/A</v>
      </c>
      <c r="I291" s="74">
        <v>4</v>
      </c>
      <c r="J291" t="e">
        <v>#N/A</v>
      </c>
      <c r="K291" s="73" t="s">
        <v>2483</v>
      </c>
    </row>
    <row r="292" spans="2:11" x14ac:dyDescent="0.35">
      <c r="B292">
        <v>5</v>
      </c>
      <c r="C292" s="58" t="s">
        <v>2484</v>
      </c>
      <c r="D292" s="72" t="s">
        <v>2485</v>
      </c>
      <c r="E292" s="74">
        <v>2</v>
      </c>
      <c r="F292" s="75" t="s">
        <v>1846</v>
      </c>
      <c r="G292" s="74">
        <v>9</v>
      </c>
      <c r="H292" s="75" t="e">
        <v>#N/A</v>
      </c>
      <c r="I292" s="74">
        <v>4</v>
      </c>
      <c r="J292" t="e">
        <v>#N/A</v>
      </c>
      <c r="K292" s="73" t="s">
        <v>2485</v>
      </c>
    </row>
    <row r="293" spans="2:11" x14ac:dyDescent="0.35">
      <c r="B293">
        <v>5</v>
      </c>
      <c r="C293" s="58" t="s">
        <v>2486</v>
      </c>
      <c r="D293" s="72" t="s">
        <v>1945</v>
      </c>
      <c r="E293" s="74">
        <v>5</v>
      </c>
      <c r="F293" s="75" t="s">
        <v>1849</v>
      </c>
      <c r="G293" s="74">
        <v>9</v>
      </c>
      <c r="H293" s="75" t="e">
        <v>#N/A</v>
      </c>
      <c r="I293" s="74">
        <v>4</v>
      </c>
      <c r="J293" t="e">
        <v>#N/A</v>
      </c>
      <c r="K293" s="73" t="s">
        <v>1945</v>
      </c>
    </row>
    <row r="294" spans="2:11" x14ac:dyDescent="0.35">
      <c r="B294">
        <v>6</v>
      </c>
      <c r="C294" s="58" t="s">
        <v>2487</v>
      </c>
      <c r="D294" s="72" t="s">
        <v>2326</v>
      </c>
      <c r="E294" s="74">
        <v>1</v>
      </c>
      <c r="F294" s="75" t="s">
        <v>1845</v>
      </c>
      <c r="G294" s="74">
        <v>10</v>
      </c>
      <c r="H294" s="75" t="e">
        <v>#N/A</v>
      </c>
      <c r="I294" s="74">
        <v>4</v>
      </c>
      <c r="J294" t="e">
        <v>#N/A</v>
      </c>
      <c r="K294" s="73" t="s">
        <v>2326</v>
      </c>
    </row>
    <row r="295" spans="2:11" x14ac:dyDescent="0.35">
      <c r="B295">
        <v>6</v>
      </c>
      <c r="C295" s="58" t="s">
        <v>2488</v>
      </c>
      <c r="D295" s="72" t="s">
        <v>2489</v>
      </c>
      <c r="E295" s="74">
        <v>2</v>
      </c>
      <c r="F295" s="75" t="s">
        <v>1846</v>
      </c>
      <c r="G295" s="74">
        <v>10</v>
      </c>
      <c r="H295" s="75" t="e">
        <v>#N/A</v>
      </c>
      <c r="I295" s="74">
        <v>4</v>
      </c>
      <c r="J295" t="e">
        <v>#N/A</v>
      </c>
      <c r="K295" s="73" t="s">
        <v>2489</v>
      </c>
    </row>
    <row r="296" spans="2:11" x14ac:dyDescent="0.35">
      <c r="B296">
        <v>6</v>
      </c>
      <c r="C296" s="58" t="s">
        <v>2490</v>
      </c>
      <c r="D296" s="72" t="s">
        <v>2491</v>
      </c>
      <c r="E296" s="74">
        <v>4</v>
      </c>
      <c r="F296" s="75" t="s">
        <v>1848</v>
      </c>
      <c r="G296" s="74">
        <v>10</v>
      </c>
      <c r="H296" s="75" t="e">
        <v>#N/A</v>
      </c>
      <c r="I296" s="74">
        <v>4</v>
      </c>
      <c r="J296" t="e">
        <v>#N/A</v>
      </c>
      <c r="K296" s="73" t="s">
        <v>2491</v>
      </c>
    </row>
    <row r="297" spans="2:11" x14ac:dyDescent="0.35">
      <c r="B297">
        <v>6</v>
      </c>
      <c r="C297" s="58" t="s">
        <v>2492</v>
      </c>
      <c r="D297" s="72" t="s">
        <v>2493</v>
      </c>
      <c r="E297" s="74">
        <v>5</v>
      </c>
      <c r="F297" s="75" t="s">
        <v>1849</v>
      </c>
      <c r="G297" s="74">
        <v>10</v>
      </c>
      <c r="H297" s="75" t="e">
        <v>#N/A</v>
      </c>
      <c r="I297" s="74">
        <v>4</v>
      </c>
      <c r="J297" t="e">
        <v>#N/A</v>
      </c>
      <c r="K297" s="73" t="s">
        <v>2493</v>
      </c>
    </row>
    <row r="298" spans="2:11" x14ac:dyDescent="0.35">
      <c r="B298">
        <v>6</v>
      </c>
      <c r="C298" s="58" t="s">
        <v>2494</v>
      </c>
      <c r="D298" s="72" t="s">
        <v>2495</v>
      </c>
      <c r="E298" s="74">
        <v>6</v>
      </c>
      <c r="F298" s="75" t="s">
        <v>1850</v>
      </c>
      <c r="G298" s="74">
        <v>10</v>
      </c>
      <c r="H298" s="75" t="e">
        <v>#N/A</v>
      </c>
      <c r="I298" s="74">
        <v>4</v>
      </c>
      <c r="J298" t="e">
        <v>#N/A</v>
      </c>
      <c r="K298" s="73" t="s">
        <v>2495</v>
      </c>
    </row>
    <row r="299" spans="2:11" x14ac:dyDescent="0.35">
      <c r="B299">
        <v>6</v>
      </c>
      <c r="C299" s="58" t="s">
        <v>2496</v>
      </c>
      <c r="D299" s="72" t="s">
        <v>2497</v>
      </c>
      <c r="E299" s="74">
        <v>1</v>
      </c>
      <c r="F299" s="75" t="s">
        <v>1845</v>
      </c>
      <c r="G299" s="74">
        <v>11</v>
      </c>
      <c r="H299" s="75" t="e">
        <v>#N/A</v>
      </c>
      <c r="I299" s="74">
        <v>4</v>
      </c>
      <c r="J299" t="e">
        <v>#N/A</v>
      </c>
      <c r="K299" s="73" t="s">
        <v>2497</v>
      </c>
    </row>
    <row r="300" spans="2:11" x14ac:dyDescent="0.35">
      <c r="B300">
        <v>6</v>
      </c>
      <c r="C300" s="58" t="s">
        <v>2498</v>
      </c>
      <c r="D300" s="72" t="s">
        <v>2072</v>
      </c>
      <c r="E300" s="74">
        <v>2</v>
      </c>
      <c r="F300" s="75" t="s">
        <v>1846</v>
      </c>
      <c r="G300" s="74">
        <v>11</v>
      </c>
      <c r="H300" s="75" t="e">
        <v>#N/A</v>
      </c>
      <c r="I300" s="74">
        <v>4</v>
      </c>
      <c r="J300" t="e">
        <v>#N/A</v>
      </c>
      <c r="K300" s="73" t="s">
        <v>2072</v>
      </c>
    </row>
    <row r="301" spans="2:11" x14ac:dyDescent="0.35">
      <c r="B301">
        <v>6</v>
      </c>
      <c r="C301" s="58" t="s">
        <v>2499</v>
      </c>
      <c r="D301" s="72" t="s">
        <v>2500</v>
      </c>
      <c r="E301" s="74">
        <v>5</v>
      </c>
      <c r="F301" s="75" t="s">
        <v>1849</v>
      </c>
      <c r="G301" s="74">
        <v>11</v>
      </c>
      <c r="H301" s="75" t="e">
        <v>#N/A</v>
      </c>
      <c r="I301" s="74">
        <v>4</v>
      </c>
      <c r="J301" t="e">
        <v>#N/A</v>
      </c>
      <c r="K301" s="73" t="s">
        <v>2500</v>
      </c>
    </row>
    <row r="302" spans="2:11" x14ac:dyDescent="0.35">
      <c r="B302">
        <v>6</v>
      </c>
      <c r="C302" s="58" t="s">
        <v>2501</v>
      </c>
      <c r="D302" s="72" t="s">
        <v>2502</v>
      </c>
      <c r="E302" s="74">
        <v>1</v>
      </c>
      <c r="F302" s="75" t="s">
        <v>1845</v>
      </c>
      <c r="G302" s="74">
        <v>12</v>
      </c>
      <c r="H302" s="75" t="e">
        <v>#N/A</v>
      </c>
      <c r="I302" s="74">
        <v>4</v>
      </c>
      <c r="J302" t="e">
        <v>#N/A</v>
      </c>
      <c r="K302" s="73" t="s">
        <v>2502</v>
      </c>
    </row>
    <row r="303" spans="2:11" x14ac:dyDescent="0.35">
      <c r="B303">
        <v>6</v>
      </c>
      <c r="C303" s="58" t="s">
        <v>2503</v>
      </c>
      <c r="D303" s="72" t="s">
        <v>2074</v>
      </c>
      <c r="E303" s="74">
        <v>2</v>
      </c>
      <c r="F303" s="75" t="s">
        <v>1846</v>
      </c>
      <c r="G303" s="74">
        <v>12</v>
      </c>
      <c r="H303" s="75" t="e">
        <v>#N/A</v>
      </c>
      <c r="I303" s="74">
        <v>4</v>
      </c>
      <c r="J303" t="e">
        <v>#N/A</v>
      </c>
      <c r="K303" s="73" t="s">
        <v>2074</v>
      </c>
    </row>
    <row r="304" spans="2:11" x14ac:dyDescent="0.35">
      <c r="B304">
        <v>6</v>
      </c>
      <c r="C304" s="58" t="s">
        <v>2504</v>
      </c>
      <c r="D304" s="72" t="s">
        <v>2505</v>
      </c>
      <c r="E304" s="74">
        <v>1</v>
      </c>
      <c r="F304" s="75" t="s">
        <v>1845</v>
      </c>
      <c r="G304" s="74">
        <v>13</v>
      </c>
      <c r="H304" s="75" t="e">
        <v>#N/A</v>
      </c>
      <c r="I304" s="74">
        <v>4</v>
      </c>
      <c r="J304" t="e">
        <v>#N/A</v>
      </c>
      <c r="K304" s="73" t="s">
        <v>2505</v>
      </c>
    </row>
    <row r="305" spans="2:11" x14ac:dyDescent="0.35">
      <c r="B305">
        <v>6</v>
      </c>
      <c r="C305" s="58" t="s">
        <v>2506</v>
      </c>
      <c r="D305" s="72" t="s">
        <v>2507</v>
      </c>
      <c r="E305" s="74">
        <v>2</v>
      </c>
      <c r="F305" s="75" t="s">
        <v>1846</v>
      </c>
      <c r="G305" s="74">
        <v>13</v>
      </c>
      <c r="H305" s="75" t="e">
        <v>#N/A</v>
      </c>
      <c r="I305" s="74">
        <v>4</v>
      </c>
      <c r="J305" t="e">
        <v>#N/A</v>
      </c>
      <c r="K305" s="73" t="s">
        <v>2507</v>
      </c>
    </row>
    <row r="306" spans="2:11" x14ac:dyDescent="0.35">
      <c r="B306">
        <v>6</v>
      </c>
      <c r="C306" s="58" t="s">
        <v>2508</v>
      </c>
      <c r="D306" s="72" t="s">
        <v>2509</v>
      </c>
      <c r="E306" s="74">
        <v>2</v>
      </c>
      <c r="F306" s="75" t="s">
        <v>1846</v>
      </c>
      <c r="G306" s="74">
        <v>14</v>
      </c>
      <c r="H306" s="75" t="e">
        <v>#N/A</v>
      </c>
      <c r="I306" s="74">
        <v>4</v>
      </c>
      <c r="J306" t="e">
        <v>#N/A</v>
      </c>
      <c r="K306" s="73" t="s">
        <v>2509</v>
      </c>
    </row>
    <row r="307" spans="2:11" x14ac:dyDescent="0.35">
      <c r="B307">
        <v>6</v>
      </c>
      <c r="C307" s="58" t="s">
        <v>2510</v>
      </c>
      <c r="D307" s="72" t="s">
        <v>1937</v>
      </c>
      <c r="E307" s="74">
        <v>1</v>
      </c>
      <c r="F307" s="75" t="s">
        <v>1845</v>
      </c>
      <c r="G307" s="74">
        <v>15</v>
      </c>
      <c r="H307" s="75" t="e">
        <v>#N/A</v>
      </c>
      <c r="I307" s="74">
        <v>4</v>
      </c>
      <c r="J307" t="e">
        <v>#N/A</v>
      </c>
      <c r="K307" s="73" t="s">
        <v>1937</v>
      </c>
    </row>
    <row r="308" spans="2:11" x14ac:dyDescent="0.35">
      <c r="B308">
        <v>6</v>
      </c>
      <c r="C308" s="58" t="s">
        <v>2511</v>
      </c>
      <c r="D308" s="72" t="s">
        <v>2512</v>
      </c>
      <c r="E308" s="74">
        <v>2</v>
      </c>
      <c r="F308" s="75" t="s">
        <v>1846</v>
      </c>
      <c r="G308" s="74">
        <v>15</v>
      </c>
      <c r="H308" s="75" t="e">
        <v>#N/A</v>
      </c>
      <c r="I308" s="74">
        <v>4</v>
      </c>
      <c r="J308" t="e">
        <v>#N/A</v>
      </c>
      <c r="K308" s="73" t="s">
        <v>2512</v>
      </c>
    </row>
    <row r="309" spans="2:11" x14ac:dyDescent="0.35">
      <c r="B309">
        <v>6</v>
      </c>
      <c r="C309" s="58" t="s">
        <v>2513</v>
      </c>
      <c r="D309" s="72" t="s">
        <v>2514</v>
      </c>
      <c r="E309" s="74">
        <v>1</v>
      </c>
      <c r="F309" s="75" t="s">
        <v>1845</v>
      </c>
      <c r="G309" s="74">
        <v>16</v>
      </c>
      <c r="H309" s="75" t="e">
        <v>#N/A</v>
      </c>
      <c r="I309" s="74">
        <v>4</v>
      </c>
      <c r="J309" t="e">
        <v>#N/A</v>
      </c>
      <c r="K309" s="73" t="s">
        <v>2514</v>
      </c>
    </row>
    <row r="310" spans="2:11" x14ac:dyDescent="0.35">
      <c r="B310">
        <v>6</v>
      </c>
      <c r="C310" s="58" t="s">
        <v>2515</v>
      </c>
      <c r="D310" s="72" t="s">
        <v>2516</v>
      </c>
      <c r="E310" s="74">
        <v>1</v>
      </c>
      <c r="F310" s="75" t="s">
        <v>1845</v>
      </c>
      <c r="G310" s="74">
        <v>18</v>
      </c>
      <c r="H310" s="75" t="e">
        <v>#N/A</v>
      </c>
      <c r="I310" s="74">
        <v>4</v>
      </c>
      <c r="J310" t="e">
        <v>#N/A</v>
      </c>
      <c r="K310" s="73" t="s">
        <v>2516</v>
      </c>
    </row>
    <row r="311" spans="2:11" x14ac:dyDescent="0.35">
      <c r="B311">
        <v>6</v>
      </c>
      <c r="C311" s="58" t="s">
        <v>2517</v>
      </c>
      <c r="D311" s="72" t="s">
        <v>2518</v>
      </c>
      <c r="E311" s="74">
        <v>1</v>
      </c>
      <c r="F311" s="75" t="s">
        <v>1845</v>
      </c>
      <c r="G311" s="74">
        <v>19</v>
      </c>
      <c r="H311" s="75" t="e">
        <v>#N/A</v>
      </c>
      <c r="I311" s="74">
        <v>4</v>
      </c>
      <c r="J311" t="e">
        <v>#N/A</v>
      </c>
      <c r="K311" s="73" t="s">
        <v>2518</v>
      </c>
    </row>
    <row r="312" spans="2:11" x14ac:dyDescent="0.35">
      <c r="B312">
        <v>6</v>
      </c>
      <c r="C312" s="58" t="s">
        <v>2519</v>
      </c>
      <c r="D312" s="72" t="s">
        <v>1939</v>
      </c>
      <c r="E312" s="74">
        <v>1</v>
      </c>
      <c r="F312" s="75" t="s">
        <v>1845</v>
      </c>
      <c r="G312" s="74">
        <v>20</v>
      </c>
      <c r="H312" s="75" t="e">
        <v>#N/A</v>
      </c>
      <c r="I312" s="74">
        <v>4</v>
      </c>
      <c r="J312" t="e">
        <v>#N/A</v>
      </c>
      <c r="K312" s="73" t="s">
        <v>1939</v>
      </c>
    </row>
    <row r="313" spans="2:11" x14ac:dyDescent="0.35">
      <c r="B313">
        <v>5</v>
      </c>
      <c r="C313" s="58" t="s">
        <v>2520</v>
      </c>
      <c r="D313" s="72" t="s">
        <v>2521</v>
      </c>
      <c r="E313" s="74">
        <v>1</v>
      </c>
      <c r="F313" s="75" t="s">
        <v>1845</v>
      </c>
      <c r="G313" s="74">
        <v>1</v>
      </c>
      <c r="H313" s="75" t="e">
        <v>#N/A</v>
      </c>
      <c r="I313" s="74">
        <v>5</v>
      </c>
      <c r="J313" t="e">
        <v>#N/A</v>
      </c>
      <c r="K313" s="73" t="s">
        <v>2521</v>
      </c>
    </row>
    <row r="314" spans="2:11" x14ac:dyDescent="0.35">
      <c r="B314">
        <v>5</v>
      </c>
      <c r="C314" s="58" t="s">
        <v>2522</v>
      </c>
      <c r="D314" s="72" t="s">
        <v>2523</v>
      </c>
      <c r="E314" s="74">
        <v>2</v>
      </c>
      <c r="F314" s="75" t="s">
        <v>1846</v>
      </c>
      <c r="G314" s="74">
        <v>1</v>
      </c>
      <c r="H314" s="75" t="e">
        <v>#N/A</v>
      </c>
      <c r="I314" s="74">
        <v>5</v>
      </c>
      <c r="J314" t="e">
        <v>#N/A</v>
      </c>
      <c r="K314" s="73" t="s">
        <v>2523</v>
      </c>
    </row>
    <row r="315" spans="2:11" x14ac:dyDescent="0.35">
      <c r="B315">
        <v>5</v>
      </c>
      <c r="C315" s="58" t="s">
        <v>2524</v>
      </c>
      <c r="D315" s="72" t="s">
        <v>2525</v>
      </c>
      <c r="E315" s="74">
        <v>3</v>
      </c>
      <c r="F315" s="75" t="s">
        <v>1847</v>
      </c>
      <c r="G315" s="74">
        <v>1</v>
      </c>
      <c r="H315" s="75" t="e">
        <v>#N/A</v>
      </c>
      <c r="I315" s="74">
        <v>5</v>
      </c>
      <c r="J315" t="e">
        <v>#N/A</v>
      </c>
      <c r="K315" s="73" t="s">
        <v>2525</v>
      </c>
    </row>
    <row r="316" spans="2:11" x14ac:dyDescent="0.35">
      <c r="B316">
        <v>5</v>
      </c>
      <c r="C316" s="58" t="s">
        <v>2526</v>
      </c>
      <c r="D316" s="72" t="s">
        <v>2527</v>
      </c>
      <c r="E316" s="74">
        <v>4</v>
      </c>
      <c r="F316" s="75" t="s">
        <v>1848</v>
      </c>
      <c r="G316" s="74">
        <v>1</v>
      </c>
      <c r="H316" s="75" t="e">
        <v>#N/A</v>
      </c>
      <c r="I316" s="74">
        <v>5</v>
      </c>
      <c r="J316" t="e">
        <v>#N/A</v>
      </c>
      <c r="K316" s="73" t="s">
        <v>2527</v>
      </c>
    </row>
    <row r="317" spans="2:11" x14ac:dyDescent="0.35">
      <c r="B317">
        <v>5</v>
      </c>
      <c r="C317" s="58" t="s">
        <v>2528</v>
      </c>
      <c r="D317" s="72" t="s">
        <v>2529</v>
      </c>
      <c r="E317" s="74">
        <v>5</v>
      </c>
      <c r="F317" s="75" t="s">
        <v>1849</v>
      </c>
      <c r="G317" s="74">
        <v>1</v>
      </c>
      <c r="H317" s="75" t="e">
        <v>#N/A</v>
      </c>
      <c r="I317" s="74">
        <v>5</v>
      </c>
      <c r="J317" t="e">
        <v>#N/A</v>
      </c>
      <c r="K317" s="73" t="s">
        <v>2529</v>
      </c>
    </row>
    <row r="318" spans="2:11" x14ac:dyDescent="0.35">
      <c r="B318">
        <v>5</v>
      </c>
      <c r="C318" s="58" t="s">
        <v>2530</v>
      </c>
      <c r="D318" s="72" t="s">
        <v>2531</v>
      </c>
      <c r="E318" s="74">
        <v>6</v>
      </c>
      <c r="F318" s="75" t="s">
        <v>1850</v>
      </c>
      <c r="G318" s="74">
        <v>1</v>
      </c>
      <c r="H318" s="75" t="e">
        <v>#N/A</v>
      </c>
      <c r="I318" s="74">
        <v>5</v>
      </c>
      <c r="J318" t="e">
        <v>#N/A</v>
      </c>
      <c r="K318" s="73" t="s">
        <v>2531</v>
      </c>
    </row>
    <row r="319" spans="2:11" x14ac:dyDescent="0.35">
      <c r="B319">
        <v>5</v>
      </c>
      <c r="C319" s="58" t="s">
        <v>2532</v>
      </c>
      <c r="D319" s="72" t="s">
        <v>2533</v>
      </c>
      <c r="E319" s="74">
        <v>2</v>
      </c>
      <c r="F319" s="75" t="s">
        <v>1846</v>
      </c>
      <c r="G319" s="74">
        <v>2</v>
      </c>
      <c r="H319" s="75" t="e">
        <v>#N/A</v>
      </c>
      <c r="I319" s="74">
        <v>5</v>
      </c>
      <c r="J319" t="e">
        <v>#N/A</v>
      </c>
      <c r="K319" s="73" t="s">
        <v>2533</v>
      </c>
    </row>
    <row r="320" spans="2:11" x14ac:dyDescent="0.35">
      <c r="B320">
        <v>5</v>
      </c>
      <c r="C320" s="58" t="s">
        <v>2534</v>
      </c>
      <c r="D320" s="72" t="s">
        <v>2535</v>
      </c>
      <c r="E320" s="74">
        <v>3</v>
      </c>
      <c r="F320" s="75" t="s">
        <v>1847</v>
      </c>
      <c r="G320" s="74">
        <v>2</v>
      </c>
      <c r="H320" s="75" t="e">
        <v>#N/A</v>
      </c>
      <c r="I320" s="74">
        <v>5</v>
      </c>
      <c r="J320" t="e">
        <v>#N/A</v>
      </c>
      <c r="K320" s="73" t="s">
        <v>2535</v>
      </c>
    </row>
    <row r="321" spans="2:11" x14ac:dyDescent="0.35">
      <c r="B321">
        <v>5</v>
      </c>
      <c r="C321" s="58" t="s">
        <v>2536</v>
      </c>
      <c r="D321" s="72" t="s">
        <v>2537</v>
      </c>
      <c r="E321" s="74">
        <v>4</v>
      </c>
      <c r="F321" s="75" t="s">
        <v>1848</v>
      </c>
      <c r="G321" s="74">
        <v>2</v>
      </c>
      <c r="H321" s="75" t="e">
        <v>#N/A</v>
      </c>
      <c r="I321" s="74">
        <v>5</v>
      </c>
      <c r="J321" t="e">
        <v>#N/A</v>
      </c>
      <c r="K321" s="73" t="s">
        <v>2537</v>
      </c>
    </row>
    <row r="322" spans="2:11" x14ac:dyDescent="0.35">
      <c r="B322">
        <v>5</v>
      </c>
      <c r="C322" s="58" t="s">
        <v>2538</v>
      </c>
      <c r="D322" s="72" t="s">
        <v>2539</v>
      </c>
      <c r="E322" s="74">
        <v>5</v>
      </c>
      <c r="F322" s="75" t="s">
        <v>1849</v>
      </c>
      <c r="G322" s="74">
        <v>2</v>
      </c>
      <c r="H322" s="75" t="e">
        <v>#N/A</v>
      </c>
      <c r="I322" s="74">
        <v>5</v>
      </c>
      <c r="J322" t="e">
        <v>#N/A</v>
      </c>
      <c r="K322" s="73" t="s">
        <v>2539</v>
      </c>
    </row>
    <row r="323" spans="2:11" x14ac:dyDescent="0.35">
      <c r="B323">
        <v>5</v>
      </c>
      <c r="C323" s="58" t="s">
        <v>2540</v>
      </c>
      <c r="D323" s="72" t="s">
        <v>2247</v>
      </c>
      <c r="E323" s="74">
        <v>6</v>
      </c>
      <c r="F323" s="75" t="s">
        <v>1850</v>
      </c>
      <c r="G323" s="74">
        <v>2</v>
      </c>
      <c r="H323" s="75" t="e">
        <v>#N/A</v>
      </c>
      <c r="I323" s="74">
        <v>5</v>
      </c>
      <c r="J323" t="e">
        <v>#N/A</v>
      </c>
      <c r="K323" s="73" t="s">
        <v>2247</v>
      </c>
    </row>
    <row r="324" spans="2:11" x14ac:dyDescent="0.35">
      <c r="B324">
        <v>5</v>
      </c>
      <c r="C324" s="58" t="s">
        <v>2541</v>
      </c>
      <c r="D324" s="72" t="s">
        <v>2542</v>
      </c>
      <c r="E324" s="74">
        <v>7</v>
      </c>
      <c r="F324" s="75" t="s">
        <v>1851</v>
      </c>
      <c r="G324" s="74">
        <v>2</v>
      </c>
      <c r="H324" s="75" t="e">
        <v>#N/A</v>
      </c>
      <c r="I324" s="74">
        <v>5</v>
      </c>
      <c r="J324" t="e">
        <v>#N/A</v>
      </c>
      <c r="K324" s="73" t="s">
        <v>2542</v>
      </c>
    </row>
    <row r="325" spans="2:11" x14ac:dyDescent="0.35">
      <c r="B325">
        <v>5</v>
      </c>
      <c r="C325" s="58" t="s">
        <v>2543</v>
      </c>
      <c r="D325" s="72" t="s">
        <v>2067</v>
      </c>
      <c r="E325" s="74">
        <v>1</v>
      </c>
      <c r="F325" s="75" t="s">
        <v>1845</v>
      </c>
      <c r="G325" s="74">
        <v>3</v>
      </c>
      <c r="H325" s="75" t="e">
        <v>#N/A</v>
      </c>
      <c r="I325" s="74">
        <v>5</v>
      </c>
      <c r="J325" t="e">
        <v>#N/A</v>
      </c>
      <c r="K325" s="73" t="s">
        <v>2067</v>
      </c>
    </row>
    <row r="326" spans="2:11" x14ac:dyDescent="0.35">
      <c r="B326">
        <v>5</v>
      </c>
      <c r="C326" s="58" t="s">
        <v>2544</v>
      </c>
      <c r="D326" s="72" t="s">
        <v>2545</v>
      </c>
      <c r="E326" s="74">
        <v>2</v>
      </c>
      <c r="F326" s="75" t="s">
        <v>1846</v>
      </c>
      <c r="G326" s="74">
        <v>3</v>
      </c>
      <c r="H326" s="75" t="e">
        <v>#N/A</v>
      </c>
      <c r="I326" s="74">
        <v>5</v>
      </c>
      <c r="J326" t="e">
        <v>#N/A</v>
      </c>
      <c r="K326" s="73" t="s">
        <v>2545</v>
      </c>
    </row>
    <row r="327" spans="2:11" x14ac:dyDescent="0.35">
      <c r="B327">
        <v>5</v>
      </c>
      <c r="C327" s="58" t="s">
        <v>2546</v>
      </c>
      <c r="D327" s="72" t="s">
        <v>2326</v>
      </c>
      <c r="E327" s="74">
        <v>3</v>
      </c>
      <c r="F327" s="75" t="s">
        <v>1847</v>
      </c>
      <c r="G327" s="74">
        <v>3</v>
      </c>
      <c r="H327" s="75" t="e">
        <v>#N/A</v>
      </c>
      <c r="I327" s="74">
        <v>5</v>
      </c>
      <c r="J327" t="e">
        <v>#N/A</v>
      </c>
      <c r="K327" s="73" t="s">
        <v>2326</v>
      </c>
    </row>
    <row r="328" spans="2:11" x14ac:dyDescent="0.35">
      <c r="B328">
        <v>5</v>
      </c>
      <c r="C328" s="58" t="s">
        <v>2547</v>
      </c>
      <c r="D328" s="72" t="s">
        <v>2548</v>
      </c>
      <c r="E328" s="74">
        <v>4</v>
      </c>
      <c r="F328" s="75" t="s">
        <v>1848</v>
      </c>
      <c r="G328" s="74">
        <v>3</v>
      </c>
      <c r="H328" s="75" t="e">
        <v>#N/A</v>
      </c>
      <c r="I328" s="74">
        <v>5</v>
      </c>
      <c r="J328" t="e">
        <v>#N/A</v>
      </c>
      <c r="K328" s="73" t="s">
        <v>2548</v>
      </c>
    </row>
    <row r="329" spans="2:11" x14ac:dyDescent="0.35">
      <c r="B329">
        <v>5</v>
      </c>
      <c r="C329" s="58" t="s">
        <v>2549</v>
      </c>
      <c r="D329" s="72" t="s">
        <v>2550</v>
      </c>
      <c r="E329" s="74">
        <v>5</v>
      </c>
      <c r="F329" s="75" t="s">
        <v>1849</v>
      </c>
      <c r="G329" s="74">
        <v>3</v>
      </c>
      <c r="H329" s="75" t="e">
        <v>#N/A</v>
      </c>
      <c r="I329" s="74">
        <v>5</v>
      </c>
      <c r="J329" t="e">
        <v>#N/A</v>
      </c>
      <c r="K329" s="73" t="s">
        <v>2550</v>
      </c>
    </row>
    <row r="330" spans="2:11" x14ac:dyDescent="0.35">
      <c r="B330">
        <v>5</v>
      </c>
      <c r="C330" s="58" t="s">
        <v>2551</v>
      </c>
      <c r="D330" s="72" t="s">
        <v>2552</v>
      </c>
      <c r="E330" s="74">
        <v>6</v>
      </c>
      <c r="F330" s="75" t="s">
        <v>1850</v>
      </c>
      <c r="G330" s="74">
        <v>3</v>
      </c>
      <c r="H330" s="75" t="e">
        <v>#N/A</v>
      </c>
      <c r="I330" s="74">
        <v>5</v>
      </c>
      <c r="J330" t="e">
        <v>#N/A</v>
      </c>
      <c r="K330" s="73" t="s">
        <v>2552</v>
      </c>
    </row>
    <row r="331" spans="2:11" x14ac:dyDescent="0.35">
      <c r="B331">
        <v>5</v>
      </c>
      <c r="C331" s="58" t="s">
        <v>2553</v>
      </c>
      <c r="D331" s="72" t="s">
        <v>2554</v>
      </c>
      <c r="E331" s="74">
        <v>7</v>
      </c>
      <c r="F331" s="75" t="s">
        <v>1851</v>
      </c>
      <c r="G331" s="74">
        <v>3</v>
      </c>
      <c r="H331" s="75" t="e">
        <v>#N/A</v>
      </c>
      <c r="I331" s="74">
        <v>5</v>
      </c>
      <c r="J331" t="e">
        <v>#N/A</v>
      </c>
      <c r="K331" s="73" t="s">
        <v>2554</v>
      </c>
    </row>
    <row r="332" spans="2:11" x14ac:dyDescent="0.35">
      <c r="B332">
        <v>5</v>
      </c>
      <c r="C332" s="58" t="s">
        <v>2555</v>
      </c>
      <c r="D332" s="72" t="s">
        <v>1937</v>
      </c>
      <c r="E332" s="74">
        <v>1</v>
      </c>
      <c r="F332" s="75" t="s">
        <v>1845</v>
      </c>
      <c r="G332" s="74">
        <v>4</v>
      </c>
      <c r="H332" s="75" t="e">
        <v>#N/A</v>
      </c>
      <c r="I332" s="74">
        <v>5</v>
      </c>
      <c r="J332" t="e">
        <v>#N/A</v>
      </c>
      <c r="K332" s="73" t="s">
        <v>1937</v>
      </c>
    </row>
    <row r="333" spans="2:11" x14ac:dyDescent="0.35">
      <c r="B333">
        <v>5</v>
      </c>
      <c r="C333" s="58" t="s">
        <v>2556</v>
      </c>
      <c r="D333" s="72" t="s">
        <v>1933</v>
      </c>
      <c r="E333" s="74">
        <v>4</v>
      </c>
      <c r="F333" s="75" t="s">
        <v>1848</v>
      </c>
      <c r="G333" s="74">
        <v>4</v>
      </c>
      <c r="H333" s="75" t="e">
        <v>#N/A</v>
      </c>
      <c r="I333" s="74">
        <v>5</v>
      </c>
      <c r="J333" t="e">
        <v>#N/A</v>
      </c>
      <c r="K333" s="73" t="s">
        <v>1933</v>
      </c>
    </row>
    <row r="334" spans="2:11" x14ac:dyDescent="0.35">
      <c r="B334">
        <v>5</v>
      </c>
      <c r="C334" s="58" t="s">
        <v>2557</v>
      </c>
      <c r="D334" s="72" t="s">
        <v>2326</v>
      </c>
      <c r="E334" s="74">
        <v>2</v>
      </c>
      <c r="F334" s="75" t="s">
        <v>1846</v>
      </c>
      <c r="G334" s="74">
        <v>5</v>
      </c>
      <c r="H334" s="75" t="e">
        <v>#N/A</v>
      </c>
      <c r="I334" s="74">
        <v>5</v>
      </c>
      <c r="J334" t="e">
        <v>#N/A</v>
      </c>
      <c r="K334" s="73" t="s">
        <v>2326</v>
      </c>
    </row>
    <row r="335" spans="2:11" x14ac:dyDescent="0.35">
      <c r="B335">
        <v>5</v>
      </c>
      <c r="C335" s="58" t="s">
        <v>2558</v>
      </c>
      <c r="D335" s="72" t="s">
        <v>2559</v>
      </c>
      <c r="E335" s="74">
        <v>3</v>
      </c>
      <c r="F335" s="75" t="s">
        <v>1847</v>
      </c>
      <c r="G335" s="74">
        <v>5</v>
      </c>
      <c r="H335" s="75" t="e">
        <v>#N/A</v>
      </c>
      <c r="I335" s="74">
        <v>5</v>
      </c>
      <c r="J335" t="e">
        <v>#N/A</v>
      </c>
      <c r="K335" s="73" t="s">
        <v>2559</v>
      </c>
    </row>
    <row r="336" spans="2:11" x14ac:dyDescent="0.35">
      <c r="B336">
        <v>5</v>
      </c>
      <c r="C336" s="58" t="s">
        <v>2560</v>
      </c>
      <c r="D336" s="72" t="s">
        <v>2326</v>
      </c>
      <c r="E336" s="74">
        <v>4</v>
      </c>
      <c r="F336" s="75" t="s">
        <v>1848</v>
      </c>
      <c r="G336" s="74">
        <v>5</v>
      </c>
      <c r="H336" s="75" t="e">
        <v>#N/A</v>
      </c>
      <c r="I336" s="74">
        <v>5</v>
      </c>
      <c r="J336" t="e">
        <v>#N/A</v>
      </c>
      <c r="K336" s="73" t="s">
        <v>2326</v>
      </c>
    </row>
    <row r="337" spans="2:11" x14ac:dyDescent="0.35">
      <c r="B337">
        <v>5</v>
      </c>
      <c r="C337" s="58" t="s">
        <v>2561</v>
      </c>
      <c r="D337" s="72" t="s">
        <v>2562</v>
      </c>
      <c r="E337" s="74">
        <v>6</v>
      </c>
      <c r="F337" s="75" t="s">
        <v>1850</v>
      </c>
      <c r="G337" s="74">
        <v>5</v>
      </c>
      <c r="H337" s="75" t="e">
        <v>#N/A</v>
      </c>
      <c r="I337" s="74">
        <v>5</v>
      </c>
      <c r="J337" t="e">
        <v>#N/A</v>
      </c>
      <c r="K337" s="73" t="s">
        <v>2562</v>
      </c>
    </row>
    <row r="338" spans="2:11" x14ac:dyDescent="0.35">
      <c r="B338">
        <v>5</v>
      </c>
      <c r="C338" s="58" t="s">
        <v>2563</v>
      </c>
      <c r="D338" s="72" t="s">
        <v>2564</v>
      </c>
      <c r="E338" s="74">
        <v>1</v>
      </c>
      <c r="F338" s="75" t="s">
        <v>1845</v>
      </c>
      <c r="G338" s="74">
        <v>6</v>
      </c>
      <c r="H338" s="75" t="e">
        <v>#N/A</v>
      </c>
      <c r="I338" s="74">
        <v>5</v>
      </c>
      <c r="J338" t="e">
        <v>#N/A</v>
      </c>
      <c r="K338" s="73" t="s">
        <v>2564</v>
      </c>
    </row>
    <row r="339" spans="2:11" x14ac:dyDescent="0.35">
      <c r="B339">
        <v>5</v>
      </c>
      <c r="C339" s="58" t="s">
        <v>2565</v>
      </c>
      <c r="D339" s="72" t="s">
        <v>2247</v>
      </c>
      <c r="E339" s="74">
        <v>2</v>
      </c>
      <c r="F339" s="75" t="s">
        <v>1846</v>
      </c>
      <c r="G339" s="74">
        <v>6</v>
      </c>
      <c r="H339" s="75" t="e">
        <v>#N/A</v>
      </c>
      <c r="I339" s="74">
        <v>5</v>
      </c>
      <c r="J339" t="e">
        <v>#N/A</v>
      </c>
      <c r="K339" s="73" t="s">
        <v>2247</v>
      </c>
    </row>
    <row r="340" spans="2:11" x14ac:dyDescent="0.35">
      <c r="B340">
        <v>5</v>
      </c>
      <c r="C340" s="58" t="s">
        <v>2566</v>
      </c>
      <c r="D340" s="72" t="s">
        <v>2567</v>
      </c>
      <c r="E340" s="74">
        <v>5</v>
      </c>
      <c r="F340" s="75" t="s">
        <v>1849</v>
      </c>
      <c r="G340" s="74">
        <v>6</v>
      </c>
      <c r="H340" s="75" t="e">
        <v>#N/A</v>
      </c>
      <c r="I340" s="74">
        <v>5</v>
      </c>
      <c r="J340" t="e">
        <v>#N/A</v>
      </c>
      <c r="K340" s="73" t="s">
        <v>2567</v>
      </c>
    </row>
    <row r="341" spans="2:11" x14ac:dyDescent="0.35">
      <c r="B341">
        <v>5</v>
      </c>
      <c r="C341" s="58" t="s">
        <v>2568</v>
      </c>
      <c r="D341" s="72" t="s">
        <v>2569</v>
      </c>
      <c r="E341" s="74">
        <v>7</v>
      </c>
      <c r="F341" s="75" t="s">
        <v>1851</v>
      </c>
      <c r="G341" s="74">
        <v>6</v>
      </c>
      <c r="H341" s="75" t="e">
        <v>#N/A</v>
      </c>
      <c r="I341" s="74">
        <v>5</v>
      </c>
      <c r="J341" t="e">
        <v>#N/A</v>
      </c>
      <c r="K341" s="73" t="s">
        <v>2569</v>
      </c>
    </row>
    <row r="342" spans="2:11" x14ac:dyDescent="0.35">
      <c r="B342">
        <v>5</v>
      </c>
      <c r="C342" s="58" t="s">
        <v>2570</v>
      </c>
      <c r="D342" s="72" t="s">
        <v>2571</v>
      </c>
      <c r="E342" s="74">
        <v>1</v>
      </c>
      <c r="F342" s="75" t="s">
        <v>1845</v>
      </c>
      <c r="G342" s="74">
        <v>7</v>
      </c>
      <c r="H342" s="75" t="e">
        <v>#N/A</v>
      </c>
      <c r="I342" s="74">
        <v>5</v>
      </c>
      <c r="J342" t="e">
        <v>#N/A</v>
      </c>
      <c r="K342" s="73" t="s">
        <v>2571</v>
      </c>
    </row>
    <row r="343" spans="2:11" x14ac:dyDescent="0.35">
      <c r="B343">
        <v>5</v>
      </c>
      <c r="C343" s="58" t="s">
        <v>2572</v>
      </c>
      <c r="D343" s="72" t="s">
        <v>2573</v>
      </c>
      <c r="E343" s="74">
        <v>2</v>
      </c>
      <c r="F343" s="75" t="s">
        <v>1846</v>
      </c>
      <c r="G343" s="74">
        <v>7</v>
      </c>
      <c r="H343" s="75" t="e">
        <v>#N/A</v>
      </c>
      <c r="I343" s="74">
        <v>5</v>
      </c>
      <c r="J343" t="e">
        <v>#N/A</v>
      </c>
      <c r="K343" s="73" t="s">
        <v>2573</v>
      </c>
    </row>
    <row r="344" spans="2:11" x14ac:dyDescent="0.35">
      <c r="B344">
        <v>5</v>
      </c>
      <c r="C344" s="58" t="s">
        <v>2574</v>
      </c>
      <c r="D344" s="72" t="s">
        <v>2479</v>
      </c>
      <c r="E344" s="74">
        <v>3</v>
      </c>
      <c r="F344" s="75" t="s">
        <v>1847</v>
      </c>
      <c r="G344" s="74">
        <v>7</v>
      </c>
      <c r="H344" s="75" t="e">
        <v>#N/A</v>
      </c>
      <c r="I344" s="74">
        <v>5</v>
      </c>
      <c r="J344" t="e">
        <v>#N/A</v>
      </c>
      <c r="K344" s="73" t="s">
        <v>2479</v>
      </c>
    </row>
    <row r="345" spans="2:11" x14ac:dyDescent="0.35">
      <c r="B345">
        <v>5</v>
      </c>
      <c r="C345" s="58" t="s">
        <v>2575</v>
      </c>
      <c r="D345" s="72" t="s">
        <v>2576</v>
      </c>
      <c r="E345" s="74">
        <v>1</v>
      </c>
      <c r="F345" s="75" t="s">
        <v>1845</v>
      </c>
      <c r="G345" s="74">
        <v>8</v>
      </c>
      <c r="H345" s="75" t="e">
        <v>#N/A</v>
      </c>
      <c r="I345" s="74">
        <v>5</v>
      </c>
      <c r="J345" t="e">
        <v>#N/A</v>
      </c>
      <c r="K345" s="73" t="s">
        <v>2576</v>
      </c>
    </row>
    <row r="346" spans="2:11" x14ac:dyDescent="0.35">
      <c r="B346">
        <v>5</v>
      </c>
      <c r="C346" s="58" t="s">
        <v>2577</v>
      </c>
      <c r="D346" s="72" t="s">
        <v>2578</v>
      </c>
      <c r="E346" s="74">
        <v>2</v>
      </c>
      <c r="F346" s="75" t="s">
        <v>1846</v>
      </c>
      <c r="G346" s="74">
        <v>8</v>
      </c>
      <c r="H346" s="75" t="e">
        <v>#N/A</v>
      </c>
      <c r="I346" s="74">
        <v>5</v>
      </c>
      <c r="J346" t="e">
        <v>#N/A</v>
      </c>
      <c r="K346" s="73" t="s">
        <v>2578</v>
      </c>
    </row>
    <row r="347" spans="2:11" x14ac:dyDescent="0.35">
      <c r="B347">
        <v>5</v>
      </c>
      <c r="C347" s="58" t="s">
        <v>2579</v>
      </c>
      <c r="D347" s="72" t="s">
        <v>2580</v>
      </c>
      <c r="E347" s="74">
        <v>5</v>
      </c>
      <c r="F347" s="75" t="s">
        <v>1849</v>
      </c>
      <c r="G347" s="74">
        <v>8</v>
      </c>
      <c r="H347" s="75" t="e">
        <v>#N/A</v>
      </c>
      <c r="I347" s="74">
        <v>5</v>
      </c>
      <c r="J347" t="e">
        <v>#N/A</v>
      </c>
      <c r="K347" s="73" t="s">
        <v>2580</v>
      </c>
    </row>
    <row r="348" spans="2:11" x14ac:dyDescent="0.35">
      <c r="B348">
        <v>5</v>
      </c>
      <c r="C348" s="58" t="s">
        <v>2581</v>
      </c>
      <c r="D348" s="72" t="s">
        <v>2582</v>
      </c>
      <c r="E348" s="74">
        <v>6</v>
      </c>
      <c r="F348" s="75" t="s">
        <v>1850</v>
      </c>
      <c r="G348" s="74">
        <v>8</v>
      </c>
      <c r="H348" s="75" t="e">
        <v>#N/A</v>
      </c>
      <c r="I348" s="74">
        <v>5</v>
      </c>
      <c r="J348" t="e">
        <v>#N/A</v>
      </c>
      <c r="K348" s="73" t="s">
        <v>2582</v>
      </c>
    </row>
    <row r="349" spans="2:11" x14ac:dyDescent="0.35">
      <c r="B349">
        <v>5</v>
      </c>
      <c r="C349" s="58" t="s">
        <v>2583</v>
      </c>
      <c r="D349" s="72" t="s">
        <v>2584</v>
      </c>
      <c r="E349" s="74">
        <v>1</v>
      </c>
      <c r="F349" s="75" t="s">
        <v>1845</v>
      </c>
      <c r="G349" s="74">
        <v>9</v>
      </c>
      <c r="H349" s="75" t="e">
        <v>#N/A</v>
      </c>
      <c r="I349" s="74">
        <v>5</v>
      </c>
      <c r="J349" t="e">
        <v>#N/A</v>
      </c>
      <c r="K349" s="73" t="s">
        <v>2584</v>
      </c>
    </row>
    <row r="350" spans="2:11" x14ac:dyDescent="0.35">
      <c r="B350">
        <v>5</v>
      </c>
      <c r="C350" s="58" t="s">
        <v>2585</v>
      </c>
      <c r="D350" s="72" t="s">
        <v>2586</v>
      </c>
      <c r="E350" s="74">
        <v>2</v>
      </c>
      <c r="F350" s="75" t="s">
        <v>1846</v>
      </c>
      <c r="G350" s="74">
        <v>9</v>
      </c>
      <c r="H350" s="75" t="e">
        <v>#N/A</v>
      </c>
      <c r="I350" s="74">
        <v>5</v>
      </c>
      <c r="J350" t="e">
        <v>#N/A</v>
      </c>
      <c r="K350" s="73" t="s">
        <v>2586</v>
      </c>
    </row>
    <row r="351" spans="2:11" x14ac:dyDescent="0.35">
      <c r="B351">
        <v>5</v>
      </c>
      <c r="C351" s="58" t="s">
        <v>2587</v>
      </c>
      <c r="D351" s="72" t="s">
        <v>2588</v>
      </c>
      <c r="E351" s="74">
        <v>5</v>
      </c>
      <c r="F351" s="75" t="s">
        <v>1849</v>
      </c>
      <c r="G351" s="74">
        <v>9</v>
      </c>
      <c r="H351" s="75" t="e">
        <v>#N/A</v>
      </c>
      <c r="I351" s="74">
        <v>5</v>
      </c>
      <c r="J351" t="e">
        <v>#N/A</v>
      </c>
      <c r="K351" s="73" t="s">
        <v>2588</v>
      </c>
    </row>
    <row r="352" spans="2:11" x14ac:dyDescent="0.35">
      <c r="B352">
        <v>6</v>
      </c>
      <c r="C352" s="58" t="s">
        <v>2589</v>
      </c>
      <c r="D352" s="72" t="s">
        <v>2590</v>
      </c>
      <c r="E352" s="74">
        <v>1</v>
      </c>
      <c r="F352" s="75" t="s">
        <v>1845</v>
      </c>
      <c r="G352" s="74">
        <v>10</v>
      </c>
      <c r="H352" s="75" t="e">
        <v>#N/A</v>
      </c>
      <c r="I352" s="74">
        <v>5</v>
      </c>
      <c r="J352" t="e">
        <v>#N/A</v>
      </c>
      <c r="K352" s="73" t="s">
        <v>2590</v>
      </c>
    </row>
    <row r="353" spans="2:11" x14ac:dyDescent="0.35">
      <c r="B353">
        <v>6</v>
      </c>
      <c r="C353" s="58" t="s">
        <v>2591</v>
      </c>
      <c r="D353" s="72" t="s">
        <v>2592</v>
      </c>
      <c r="E353" s="74">
        <v>2</v>
      </c>
      <c r="F353" s="75" t="s">
        <v>1846</v>
      </c>
      <c r="G353" s="74">
        <v>10</v>
      </c>
      <c r="H353" s="75" t="e">
        <v>#N/A</v>
      </c>
      <c r="I353" s="74">
        <v>5</v>
      </c>
      <c r="J353" t="e">
        <v>#N/A</v>
      </c>
      <c r="K353" s="73" t="s">
        <v>2592</v>
      </c>
    </row>
    <row r="354" spans="2:11" x14ac:dyDescent="0.35">
      <c r="B354">
        <v>6</v>
      </c>
      <c r="C354" s="58" t="s">
        <v>2593</v>
      </c>
      <c r="D354" s="72" t="s">
        <v>2594</v>
      </c>
      <c r="E354" s="74">
        <v>4</v>
      </c>
      <c r="F354" s="75" t="s">
        <v>1848</v>
      </c>
      <c r="G354" s="74">
        <v>10</v>
      </c>
      <c r="H354" s="75" t="e">
        <v>#N/A</v>
      </c>
      <c r="I354" s="74">
        <v>5</v>
      </c>
      <c r="J354" t="e">
        <v>#N/A</v>
      </c>
      <c r="K354" s="73" t="s">
        <v>2594</v>
      </c>
    </row>
    <row r="355" spans="2:11" x14ac:dyDescent="0.35">
      <c r="B355">
        <v>6</v>
      </c>
      <c r="C355" s="58" t="s">
        <v>2595</v>
      </c>
      <c r="D355" s="72" t="s">
        <v>2596</v>
      </c>
      <c r="E355" s="74">
        <v>1</v>
      </c>
      <c r="F355" s="75" t="s">
        <v>1845</v>
      </c>
      <c r="G355" s="74">
        <v>11</v>
      </c>
      <c r="H355" s="75" t="e">
        <v>#N/A</v>
      </c>
      <c r="I355" s="74">
        <v>5</v>
      </c>
      <c r="J355" t="e">
        <v>#N/A</v>
      </c>
      <c r="K355" s="73" t="s">
        <v>2596</v>
      </c>
    </row>
    <row r="356" spans="2:11" x14ac:dyDescent="0.35">
      <c r="B356">
        <v>6</v>
      </c>
      <c r="C356" s="58" t="s">
        <v>2597</v>
      </c>
      <c r="D356" s="72" t="s">
        <v>2177</v>
      </c>
      <c r="E356" s="74">
        <v>2</v>
      </c>
      <c r="F356" s="75" t="s">
        <v>1846</v>
      </c>
      <c r="G356" s="74">
        <v>11</v>
      </c>
      <c r="H356" s="75" t="e">
        <v>#N/A</v>
      </c>
      <c r="I356" s="74">
        <v>5</v>
      </c>
      <c r="J356" t="e">
        <v>#N/A</v>
      </c>
      <c r="K356" s="73" t="s">
        <v>2177</v>
      </c>
    </row>
    <row r="357" spans="2:11" x14ac:dyDescent="0.35">
      <c r="B357">
        <v>6</v>
      </c>
      <c r="C357" s="58" t="s">
        <v>2598</v>
      </c>
      <c r="D357" s="72" t="s">
        <v>2599</v>
      </c>
      <c r="E357" s="74">
        <v>5</v>
      </c>
      <c r="F357" s="75" t="s">
        <v>1849</v>
      </c>
      <c r="G357" s="74">
        <v>11</v>
      </c>
      <c r="H357" s="75" t="e">
        <v>#N/A</v>
      </c>
      <c r="I357" s="74">
        <v>5</v>
      </c>
      <c r="J357" t="e">
        <v>#N/A</v>
      </c>
      <c r="K357" s="73" t="s">
        <v>2599</v>
      </c>
    </row>
    <row r="358" spans="2:11" x14ac:dyDescent="0.35">
      <c r="B358">
        <v>6</v>
      </c>
      <c r="C358" s="58" t="s">
        <v>2600</v>
      </c>
      <c r="D358" s="72" t="s">
        <v>2601</v>
      </c>
      <c r="E358" s="74">
        <v>1</v>
      </c>
      <c r="F358" s="75" t="s">
        <v>1845</v>
      </c>
      <c r="G358" s="74">
        <v>12</v>
      </c>
      <c r="H358" s="75" t="e">
        <v>#N/A</v>
      </c>
      <c r="I358" s="74">
        <v>5</v>
      </c>
      <c r="J358" t="e">
        <v>#N/A</v>
      </c>
      <c r="K358" s="73" t="s">
        <v>2601</v>
      </c>
    </row>
    <row r="359" spans="2:11" x14ac:dyDescent="0.35">
      <c r="B359">
        <v>6</v>
      </c>
      <c r="C359" s="58" t="s">
        <v>2602</v>
      </c>
      <c r="D359" s="72" t="s">
        <v>2603</v>
      </c>
      <c r="E359" s="74">
        <v>2</v>
      </c>
      <c r="F359" s="75" t="s">
        <v>1846</v>
      </c>
      <c r="G359" s="74">
        <v>12</v>
      </c>
      <c r="H359" s="75" t="e">
        <v>#N/A</v>
      </c>
      <c r="I359" s="74">
        <v>5</v>
      </c>
      <c r="J359" t="e">
        <v>#N/A</v>
      </c>
      <c r="K359" s="73" t="s">
        <v>2603</v>
      </c>
    </row>
    <row r="360" spans="2:11" x14ac:dyDescent="0.35">
      <c r="B360">
        <v>6</v>
      </c>
      <c r="C360" s="58" t="s">
        <v>2604</v>
      </c>
      <c r="D360" s="72" t="s">
        <v>2605</v>
      </c>
      <c r="E360" s="74">
        <v>1</v>
      </c>
      <c r="F360" s="75" t="s">
        <v>1845</v>
      </c>
      <c r="G360" s="74">
        <v>13</v>
      </c>
      <c r="H360" s="75" t="e">
        <v>#N/A</v>
      </c>
      <c r="I360" s="74">
        <v>5</v>
      </c>
      <c r="J360" t="e">
        <v>#N/A</v>
      </c>
      <c r="K360" s="73" t="s">
        <v>2605</v>
      </c>
    </row>
    <row r="361" spans="2:11" x14ac:dyDescent="0.35">
      <c r="B361">
        <v>6</v>
      </c>
      <c r="C361" s="58" t="s">
        <v>2606</v>
      </c>
      <c r="D361" s="72" t="s">
        <v>2607</v>
      </c>
      <c r="E361" s="74">
        <v>2</v>
      </c>
      <c r="F361" s="75" t="s">
        <v>1846</v>
      </c>
      <c r="G361" s="74">
        <v>13</v>
      </c>
      <c r="H361" s="75" t="e">
        <v>#N/A</v>
      </c>
      <c r="I361" s="74">
        <v>5</v>
      </c>
      <c r="J361" t="e">
        <v>#N/A</v>
      </c>
      <c r="K361" s="73" t="s">
        <v>2607</v>
      </c>
    </row>
    <row r="362" spans="2:11" x14ac:dyDescent="0.35">
      <c r="B362">
        <v>6</v>
      </c>
      <c r="C362" s="58" t="s">
        <v>2608</v>
      </c>
      <c r="D362" s="72" t="s">
        <v>2609</v>
      </c>
      <c r="E362" s="74">
        <v>1</v>
      </c>
      <c r="F362" s="75" t="s">
        <v>1845</v>
      </c>
      <c r="G362" s="74">
        <v>16</v>
      </c>
      <c r="H362" s="75" t="e">
        <v>#N/A</v>
      </c>
      <c r="I362" s="74">
        <v>5</v>
      </c>
      <c r="J362" t="e">
        <v>#N/A</v>
      </c>
      <c r="K362" s="73" t="s">
        <v>2609</v>
      </c>
    </row>
    <row r="363" spans="2:11" x14ac:dyDescent="0.35">
      <c r="B363">
        <v>6</v>
      </c>
      <c r="C363" s="58" t="s">
        <v>2610</v>
      </c>
      <c r="D363" s="72" t="s">
        <v>2074</v>
      </c>
      <c r="E363" s="74">
        <v>1</v>
      </c>
      <c r="F363" s="75" t="s">
        <v>1845</v>
      </c>
      <c r="G363" s="74">
        <v>19</v>
      </c>
      <c r="H363" s="75" t="e">
        <v>#N/A</v>
      </c>
      <c r="I363" s="74">
        <v>5</v>
      </c>
      <c r="J363" t="e">
        <v>#N/A</v>
      </c>
      <c r="K363" s="73" t="s">
        <v>2074</v>
      </c>
    </row>
    <row r="364" spans="2:11" x14ac:dyDescent="0.35">
      <c r="B364">
        <v>6</v>
      </c>
      <c r="C364" s="58" t="s">
        <v>2611</v>
      </c>
      <c r="D364" s="72" t="s">
        <v>1953</v>
      </c>
      <c r="E364" s="74">
        <v>1</v>
      </c>
      <c r="F364" s="75" t="s">
        <v>1845</v>
      </c>
      <c r="G364" s="74">
        <v>20</v>
      </c>
      <c r="H364" s="75" t="e">
        <v>#N/A</v>
      </c>
      <c r="I364" s="74">
        <v>5</v>
      </c>
      <c r="J364" t="e">
        <v>#N/A</v>
      </c>
      <c r="K364" s="73" t="s">
        <v>1953</v>
      </c>
    </row>
    <row r="365" spans="2:11" x14ac:dyDescent="0.35">
      <c r="B365">
        <v>5</v>
      </c>
      <c r="C365" s="58" t="s">
        <v>2612</v>
      </c>
      <c r="D365" s="72" t="s">
        <v>2613</v>
      </c>
      <c r="E365" s="74">
        <v>1</v>
      </c>
      <c r="F365" s="75" t="s">
        <v>1845</v>
      </c>
      <c r="G365" s="74">
        <v>1</v>
      </c>
      <c r="H365" s="75" t="e">
        <v>#N/A</v>
      </c>
      <c r="I365" s="74">
        <v>6</v>
      </c>
      <c r="J365" t="e">
        <v>#N/A</v>
      </c>
      <c r="K365" s="73" t="s">
        <v>2613</v>
      </c>
    </row>
    <row r="366" spans="2:11" x14ac:dyDescent="0.35">
      <c r="B366">
        <v>5</v>
      </c>
      <c r="C366" s="58" t="s">
        <v>2614</v>
      </c>
      <c r="D366" s="72" t="s">
        <v>1939</v>
      </c>
      <c r="E366" s="74">
        <v>2</v>
      </c>
      <c r="F366" s="75" t="s">
        <v>1846</v>
      </c>
      <c r="G366" s="74">
        <v>1</v>
      </c>
      <c r="H366" s="75" t="e">
        <v>#N/A</v>
      </c>
      <c r="I366" s="74">
        <v>6</v>
      </c>
      <c r="J366" t="e">
        <v>#N/A</v>
      </c>
      <c r="K366" s="73" t="s">
        <v>1939</v>
      </c>
    </row>
    <row r="367" spans="2:11" x14ac:dyDescent="0.35">
      <c r="B367">
        <v>5</v>
      </c>
      <c r="C367" s="58" t="s">
        <v>2615</v>
      </c>
      <c r="D367" s="72" t="s">
        <v>2616</v>
      </c>
      <c r="E367" s="74">
        <v>3</v>
      </c>
      <c r="F367" s="75" t="s">
        <v>1847</v>
      </c>
      <c r="G367" s="74">
        <v>1</v>
      </c>
      <c r="H367" s="75" t="e">
        <v>#N/A</v>
      </c>
      <c r="I367" s="74">
        <v>6</v>
      </c>
      <c r="J367" t="e">
        <v>#N/A</v>
      </c>
      <c r="K367" s="73" t="s">
        <v>2616</v>
      </c>
    </row>
    <row r="368" spans="2:11" x14ac:dyDescent="0.35">
      <c r="B368">
        <v>5</v>
      </c>
      <c r="C368" s="58" t="s">
        <v>2617</v>
      </c>
      <c r="D368" s="72" t="s">
        <v>2618</v>
      </c>
      <c r="E368" s="74">
        <v>6</v>
      </c>
      <c r="F368" s="75" t="s">
        <v>1850</v>
      </c>
      <c r="G368" s="74">
        <v>1</v>
      </c>
      <c r="H368" s="75" t="e">
        <v>#N/A</v>
      </c>
      <c r="I368" s="74">
        <v>6</v>
      </c>
      <c r="J368" t="e">
        <v>#N/A</v>
      </c>
      <c r="K368" s="73" t="s">
        <v>2618</v>
      </c>
    </row>
    <row r="369" spans="2:11" x14ac:dyDescent="0.35">
      <c r="B369">
        <v>5</v>
      </c>
      <c r="C369" s="58" t="s">
        <v>2619</v>
      </c>
      <c r="D369" s="72" t="s">
        <v>1937</v>
      </c>
      <c r="E369" s="74">
        <v>2</v>
      </c>
      <c r="F369" s="75" t="s">
        <v>1846</v>
      </c>
      <c r="G369" s="74">
        <v>2</v>
      </c>
      <c r="H369" s="75" t="e">
        <v>#N/A</v>
      </c>
      <c r="I369" s="74">
        <v>6</v>
      </c>
      <c r="J369" t="e">
        <v>#N/A</v>
      </c>
      <c r="K369" s="73" t="s">
        <v>1937</v>
      </c>
    </row>
    <row r="370" spans="2:11" x14ac:dyDescent="0.35">
      <c r="B370">
        <v>5</v>
      </c>
      <c r="C370" s="58" t="s">
        <v>2620</v>
      </c>
      <c r="D370" s="72" t="s">
        <v>2621</v>
      </c>
      <c r="E370" s="74">
        <v>4</v>
      </c>
      <c r="F370" s="75" t="s">
        <v>1848</v>
      </c>
      <c r="G370" s="74">
        <v>2</v>
      </c>
      <c r="H370" s="75" t="e">
        <v>#N/A</v>
      </c>
      <c r="I370" s="74">
        <v>6</v>
      </c>
      <c r="J370" t="e">
        <v>#N/A</v>
      </c>
      <c r="K370" s="73" t="s">
        <v>2621</v>
      </c>
    </row>
    <row r="371" spans="2:11" x14ac:dyDescent="0.35">
      <c r="B371">
        <v>5</v>
      </c>
      <c r="C371" s="58" t="s">
        <v>2622</v>
      </c>
      <c r="D371" s="72" t="s">
        <v>2623</v>
      </c>
      <c r="E371" s="74">
        <v>5</v>
      </c>
      <c r="F371" s="75" t="s">
        <v>1849</v>
      </c>
      <c r="G371" s="74">
        <v>2</v>
      </c>
      <c r="H371" s="75" t="e">
        <v>#N/A</v>
      </c>
      <c r="I371" s="74">
        <v>6</v>
      </c>
      <c r="J371" t="e">
        <v>#N/A</v>
      </c>
      <c r="K371" s="73" t="s">
        <v>2623</v>
      </c>
    </row>
    <row r="372" spans="2:11" x14ac:dyDescent="0.35">
      <c r="B372">
        <v>5</v>
      </c>
      <c r="C372" s="58" t="s">
        <v>2624</v>
      </c>
      <c r="D372" s="72" t="s">
        <v>2625</v>
      </c>
      <c r="E372" s="74">
        <v>6</v>
      </c>
      <c r="F372" s="75" t="s">
        <v>1850</v>
      </c>
      <c r="G372" s="74">
        <v>2</v>
      </c>
      <c r="H372" s="75" t="e">
        <v>#N/A</v>
      </c>
      <c r="I372" s="74">
        <v>6</v>
      </c>
      <c r="J372" t="e">
        <v>#N/A</v>
      </c>
      <c r="K372" s="73" t="s">
        <v>2625</v>
      </c>
    </row>
    <row r="373" spans="2:11" x14ac:dyDescent="0.35">
      <c r="B373">
        <v>5</v>
      </c>
      <c r="C373" s="58" t="s">
        <v>2626</v>
      </c>
      <c r="D373" s="72" t="s">
        <v>2469</v>
      </c>
      <c r="E373" s="74">
        <v>7</v>
      </c>
      <c r="F373" s="75" t="s">
        <v>1851</v>
      </c>
      <c r="G373" s="74">
        <v>2</v>
      </c>
      <c r="H373" s="75" t="e">
        <v>#N/A</v>
      </c>
      <c r="I373" s="74">
        <v>6</v>
      </c>
      <c r="J373" t="e">
        <v>#N/A</v>
      </c>
      <c r="K373" s="73" t="s">
        <v>2469</v>
      </c>
    </row>
    <row r="374" spans="2:11" x14ac:dyDescent="0.35">
      <c r="B374">
        <v>5</v>
      </c>
      <c r="C374" s="58" t="s">
        <v>2627</v>
      </c>
      <c r="D374" s="72" t="s">
        <v>2628</v>
      </c>
      <c r="E374" s="74">
        <v>1</v>
      </c>
      <c r="F374" s="75" t="s">
        <v>1845</v>
      </c>
      <c r="G374" s="74">
        <v>3</v>
      </c>
      <c r="H374" s="75" t="e">
        <v>#N/A</v>
      </c>
      <c r="I374" s="74">
        <v>6</v>
      </c>
      <c r="J374" t="e">
        <v>#N/A</v>
      </c>
      <c r="K374" s="73" t="s">
        <v>2628</v>
      </c>
    </row>
    <row r="375" spans="2:11" x14ac:dyDescent="0.35">
      <c r="B375">
        <v>5</v>
      </c>
      <c r="C375" s="58" t="s">
        <v>2629</v>
      </c>
      <c r="D375" s="72" t="s">
        <v>2115</v>
      </c>
      <c r="E375" s="74">
        <v>2</v>
      </c>
      <c r="F375" s="75" t="s">
        <v>1846</v>
      </c>
      <c r="G375" s="74">
        <v>3</v>
      </c>
      <c r="H375" s="75" t="e">
        <v>#N/A</v>
      </c>
      <c r="I375" s="74">
        <v>6</v>
      </c>
      <c r="J375" t="e">
        <v>#N/A</v>
      </c>
      <c r="K375" s="73" t="s">
        <v>2115</v>
      </c>
    </row>
    <row r="376" spans="2:11" x14ac:dyDescent="0.35">
      <c r="B376">
        <v>5</v>
      </c>
      <c r="C376" s="58" t="s">
        <v>2630</v>
      </c>
      <c r="D376" s="72" t="s">
        <v>2631</v>
      </c>
      <c r="E376" s="74">
        <v>3</v>
      </c>
      <c r="F376" s="75" t="s">
        <v>1847</v>
      </c>
      <c r="G376" s="74">
        <v>3</v>
      </c>
      <c r="H376" s="75" t="e">
        <v>#N/A</v>
      </c>
      <c r="I376" s="74">
        <v>6</v>
      </c>
      <c r="J376" t="e">
        <v>#N/A</v>
      </c>
      <c r="K376" s="73" t="s">
        <v>2631</v>
      </c>
    </row>
    <row r="377" spans="2:11" x14ac:dyDescent="0.35">
      <c r="B377">
        <v>5</v>
      </c>
      <c r="C377" s="58" t="s">
        <v>2632</v>
      </c>
      <c r="D377" s="72" t="s">
        <v>2479</v>
      </c>
      <c r="E377" s="74">
        <v>4</v>
      </c>
      <c r="F377" s="75" t="s">
        <v>1848</v>
      </c>
      <c r="G377" s="74">
        <v>3</v>
      </c>
      <c r="H377" s="75" t="e">
        <v>#N/A</v>
      </c>
      <c r="I377" s="74">
        <v>6</v>
      </c>
      <c r="J377" t="e">
        <v>#N/A</v>
      </c>
      <c r="K377" s="73" t="s">
        <v>2479</v>
      </c>
    </row>
    <row r="378" spans="2:11" x14ac:dyDescent="0.35">
      <c r="B378">
        <v>5</v>
      </c>
      <c r="C378" s="58" t="s">
        <v>2633</v>
      </c>
      <c r="D378" s="72" t="s">
        <v>2634</v>
      </c>
      <c r="E378" s="74">
        <v>5</v>
      </c>
      <c r="F378" s="75" t="s">
        <v>1849</v>
      </c>
      <c r="G378" s="74">
        <v>3</v>
      </c>
      <c r="H378" s="75" t="e">
        <v>#N/A</v>
      </c>
      <c r="I378" s="74">
        <v>6</v>
      </c>
      <c r="J378" t="e">
        <v>#N/A</v>
      </c>
      <c r="K378" s="73" t="s">
        <v>2634</v>
      </c>
    </row>
    <row r="379" spans="2:11" x14ac:dyDescent="0.35">
      <c r="B379">
        <v>5</v>
      </c>
      <c r="C379" s="58" t="s">
        <v>2635</v>
      </c>
      <c r="D379" s="72" t="s">
        <v>2636</v>
      </c>
      <c r="E379" s="74">
        <v>6</v>
      </c>
      <c r="F379" s="75" t="s">
        <v>1850</v>
      </c>
      <c r="G379" s="74">
        <v>3</v>
      </c>
      <c r="H379" s="75" t="e">
        <v>#N/A</v>
      </c>
      <c r="I379" s="74">
        <v>6</v>
      </c>
      <c r="J379" t="e">
        <v>#N/A</v>
      </c>
      <c r="K379" s="73" t="s">
        <v>2636</v>
      </c>
    </row>
    <row r="380" spans="2:11" x14ac:dyDescent="0.35">
      <c r="B380">
        <v>5</v>
      </c>
      <c r="C380" s="58" t="s">
        <v>2637</v>
      </c>
      <c r="D380" s="72" t="s">
        <v>2638</v>
      </c>
      <c r="E380" s="74">
        <v>7</v>
      </c>
      <c r="F380" s="75" t="s">
        <v>1851</v>
      </c>
      <c r="G380" s="74">
        <v>3</v>
      </c>
      <c r="H380" s="75" t="e">
        <v>#N/A</v>
      </c>
      <c r="I380" s="74">
        <v>6</v>
      </c>
      <c r="J380" t="e">
        <v>#N/A</v>
      </c>
      <c r="K380" s="73" t="s">
        <v>2638</v>
      </c>
    </row>
    <row r="381" spans="2:11" x14ac:dyDescent="0.35">
      <c r="B381">
        <v>5</v>
      </c>
      <c r="C381" s="58" t="s">
        <v>2639</v>
      </c>
      <c r="D381" s="72" t="s">
        <v>2640</v>
      </c>
      <c r="E381" s="74">
        <v>1</v>
      </c>
      <c r="F381" s="75" t="s">
        <v>1845</v>
      </c>
      <c r="G381" s="74">
        <v>4</v>
      </c>
      <c r="H381" s="75" t="e">
        <v>#N/A</v>
      </c>
      <c r="I381" s="74">
        <v>6</v>
      </c>
      <c r="J381" t="e">
        <v>#N/A</v>
      </c>
      <c r="K381" s="73" t="s">
        <v>2640</v>
      </c>
    </row>
    <row r="382" spans="2:11" x14ac:dyDescent="0.35">
      <c r="B382">
        <v>5</v>
      </c>
      <c r="C382" s="58" t="s">
        <v>2641</v>
      </c>
      <c r="D382" s="72" t="s">
        <v>2642</v>
      </c>
      <c r="E382" s="74">
        <v>4</v>
      </c>
      <c r="F382" s="75" t="s">
        <v>1848</v>
      </c>
      <c r="G382" s="74">
        <v>4</v>
      </c>
      <c r="H382" s="75" t="e">
        <v>#N/A</v>
      </c>
      <c r="I382" s="74">
        <v>6</v>
      </c>
      <c r="J382" t="e">
        <v>#N/A</v>
      </c>
      <c r="K382" s="73" t="s">
        <v>2642</v>
      </c>
    </row>
    <row r="383" spans="2:11" x14ac:dyDescent="0.35">
      <c r="B383">
        <v>5</v>
      </c>
      <c r="C383" s="58" t="s">
        <v>2643</v>
      </c>
      <c r="D383" s="72" t="s">
        <v>1845</v>
      </c>
      <c r="E383" s="74">
        <v>2</v>
      </c>
      <c r="F383" s="75" t="s">
        <v>1846</v>
      </c>
      <c r="G383" s="74">
        <v>5</v>
      </c>
      <c r="H383" s="75" t="e">
        <v>#N/A</v>
      </c>
      <c r="I383" s="74">
        <v>6</v>
      </c>
      <c r="J383" t="e">
        <v>#N/A</v>
      </c>
      <c r="K383" s="73" t="s">
        <v>1845</v>
      </c>
    </row>
    <row r="384" spans="2:11" x14ac:dyDescent="0.35">
      <c r="B384">
        <v>5</v>
      </c>
      <c r="C384" s="58" t="s">
        <v>2644</v>
      </c>
      <c r="D384" s="72" t="s">
        <v>2645</v>
      </c>
      <c r="E384" s="74">
        <v>3</v>
      </c>
      <c r="F384" s="75" t="s">
        <v>1847</v>
      </c>
      <c r="G384" s="74">
        <v>5</v>
      </c>
      <c r="H384" s="75" t="e">
        <v>#N/A</v>
      </c>
      <c r="I384" s="74">
        <v>6</v>
      </c>
      <c r="J384" t="e">
        <v>#N/A</v>
      </c>
      <c r="K384" s="73" t="s">
        <v>2645</v>
      </c>
    </row>
    <row r="385" spans="2:11" x14ac:dyDescent="0.35">
      <c r="B385">
        <v>5</v>
      </c>
      <c r="C385" s="58" t="s">
        <v>2646</v>
      </c>
      <c r="D385" s="72" t="s">
        <v>2647</v>
      </c>
      <c r="E385" s="74">
        <v>6</v>
      </c>
      <c r="F385" s="75" t="s">
        <v>1850</v>
      </c>
      <c r="G385" s="74">
        <v>5</v>
      </c>
      <c r="H385" s="75" t="e">
        <v>#N/A</v>
      </c>
      <c r="I385" s="74">
        <v>6</v>
      </c>
      <c r="J385" t="e">
        <v>#N/A</v>
      </c>
      <c r="K385" s="73" t="s">
        <v>2647</v>
      </c>
    </row>
    <row r="386" spans="2:11" x14ac:dyDescent="0.35">
      <c r="B386">
        <v>5</v>
      </c>
      <c r="C386" s="58" t="s">
        <v>2648</v>
      </c>
      <c r="D386" s="72" t="s">
        <v>2649</v>
      </c>
      <c r="E386" s="74">
        <v>1</v>
      </c>
      <c r="F386" s="75" t="s">
        <v>1845</v>
      </c>
      <c r="G386" s="74">
        <v>6</v>
      </c>
      <c r="H386" s="75" t="e">
        <v>#N/A</v>
      </c>
      <c r="I386" s="74">
        <v>6</v>
      </c>
      <c r="J386" t="e">
        <v>#N/A</v>
      </c>
      <c r="K386" s="73" t="s">
        <v>2649</v>
      </c>
    </row>
    <row r="387" spans="2:11" x14ac:dyDescent="0.35">
      <c r="B387">
        <v>5</v>
      </c>
      <c r="C387" s="58" t="s">
        <v>2650</v>
      </c>
      <c r="D387" s="72" t="s">
        <v>2106</v>
      </c>
      <c r="E387" s="74">
        <v>2</v>
      </c>
      <c r="F387" s="75" t="s">
        <v>1846</v>
      </c>
      <c r="G387" s="74">
        <v>6</v>
      </c>
      <c r="H387" s="75" t="e">
        <v>#N/A</v>
      </c>
      <c r="I387" s="74">
        <v>6</v>
      </c>
      <c r="J387" t="e">
        <v>#N/A</v>
      </c>
      <c r="K387" s="73" t="s">
        <v>2106</v>
      </c>
    </row>
    <row r="388" spans="2:11" x14ac:dyDescent="0.35">
      <c r="B388">
        <v>5</v>
      </c>
      <c r="C388" s="58" t="s">
        <v>2651</v>
      </c>
      <c r="D388" s="72" t="s">
        <v>2652</v>
      </c>
      <c r="E388" s="74">
        <v>1</v>
      </c>
      <c r="F388" s="75" t="s">
        <v>1845</v>
      </c>
      <c r="G388" s="74">
        <v>7</v>
      </c>
      <c r="H388" s="75" t="e">
        <v>#N/A</v>
      </c>
      <c r="I388" s="74">
        <v>6</v>
      </c>
      <c r="J388" t="e">
        <v>#N/A</v>
      </c>
      <c r="K388" s="73" t="s">
        <v>2652</v>
      </c>
    </row>
    <row r="389" spans="2:11" x14ac:dyDescent="0.35">
      <c r="B389">
        <v>5</v>
      </c>
      <c r="C389" s="58" t="s">
        <v>2653</v>
      </c>
      <c r="D389" s="72" t="s">
        <v>2654</v>
      </c>
      <c r="E389" s="74">
        <v>2</v>
      </c>
      <c r="F389" s="75" t="s">
        <v>1846</v>
      </c>
      <c r="G389" s="74">
        <v>7</v>
      </c>
      <c r="H389" s="75" t="e">
        <v>#N/A</v>
      </c>
      <c r="I389" s="74">
        <v>6</v>
      </c>
      <c r="J389" t="e">
        <v>#N/A</v>
      </c>
      <c r="K389" s="73" t="s">
        <v>2654</v>
      </c>
    </row>
    <row r="390" spans="2:11" x14ac:dyDescent="0.35">
      <c r="B390">
        <v>5</v>
      </c>
      <c r="C390" s="58" t="s">
        <v>2655</v>
      </c>
      <c r="D390" s="72" t="s">
        <v>2656</v>
      </c>
      <c r="E390" s="74">
        <v>1</v>
      </c>
      <c r="F390" s="75" t="s">
        <v>1845</v>
      </c>
      <c r="G390" s="74">
        <v>8</v>
      </c>
      <c r="H390" s="75" t="e">
        <v>#N/A</v>
      </c>
      <c r="I390" s="74">
        <v>6</v>
      </c>
      <c r="J390" t="e">
        <v>#N/A</v>
      </c>
      <c r="K390" s="73" t="s">
        <v>2656</v>
      </c>
    </row>
    <row r="391" spans="2:11" x14ac:dyDescent="0.35">
      <c r="B391">
        <v>5</v>
      </c>
      <c r="C391" s="58" t="s">
        <v>2657</v>
      </c>
      <c r="D391" s="72" t="s">
        <v>2658</v>
      </c>
      <c r="E391" s="74">
        <v>5</v>
      </c>
      <c r="F391" s="75" t="s">
        <v>1849</v>
      </c>
      <c r="G391" s="74">
        <v>8</v>
      </c>
      <c r="H391" s="75" t="e">
        <v>#N/A</v>
      </c>
      <c r="I391" s="74">
        <v>6</v>
      </c>
      <c r="J391" t="e">
        <v>#N/A</v>
      </c>
      <c r="K391" s="73" t="s">
        <v>2658</v>
      </c>
    </row>
    <row r="392" spans="2:11" x14ac:dyDescent="0.35">
      <c r="B392">
        <v>5</v>
      </c>
      <c r="C392" s="58" t="s">
        <v>2659</v>
      </c>
      <c r="D392" s="72" t="s">
        <v>2660</v>
      </c>
      <c r="E392" s="74">
        <v>6</v>
      </c>
      <c r="F392" s="75" t="s">
        <v>1850</v>
      </c>
      <c r="G392" s="74">
        <v>8</v>
      </c>
      <c r="H392" s="75" t="e">
        <v>#N/A</v>
      </c>
      <c r="I392" s="74">
        <v>6</v>
      </c>
      <c r="J392" t="e">
        <v>#N/A</v>
      </c>
      <c r="K392" s="73" t="s">
        <v>2660</v>
      </c>
    </row>
    <row r="393" spans="2:11" x14ac:dyDescent="0.35">
      <c r="B393">
        <v>5</v>
      </c>
      <c r="C393" s="58" t="s">
        <v>2661</v>
      </c>
      <c r="D393" s="72" t="s">
        <v>2662</v>
      </c>
      <c r="E393" s="74">
        <v>1</v>
      </c>
      <c r="F393" s="75" t="s">
        <v>1845</v>
      </c>
      <c r="G393" s="74">
        <v>9</v>
      </c>
      <c r="H393" s="75" t="e">
        <v>#N/A</v>
      </c>
      <c r="I393" s="74">
        <v>6</v>
      </c>
      <c r="J393" t="e">
        <v>#N/A</v>
      </c>
      <c r="K393" s="73" t="s">
        <v>2662</v>
      </c>
    </row>
    <row r="394" spans="2:11" x14ac:dyDescent="0.35">
      <c r="B394">
        <v>5</v>
      </c>
      <c r="C394" s="58" t="s">
        <v>2663</v>
      </c>
      <c r="D394" s="72" t="s">
        <v>2664</v>
      </c>
      <c r="E394" s="74">
        <v>5</v>
      </c>
      <c r="F394" s="75" t="s">
        <v>1849</v>
      </c>
      <c r="G394" s="74">
        <v>9</v>
      </c>
      <c r="H394" s="75" t="e">
        <v>#N/A</v>
      </c>
      <c r="I394" s="74">
        <v>6</v>
      </c>
      <c r="J394" t="e">
        <v>#N/A</v>
      </c>
      <c r="K394" s="73" t="s">
        <v>2664</v>
      </c>
    </row>
    <row r="395" spans="2:11" x14ac:dyDescent="0.35">
      <c r="B395">
        <v>6</v>
      </c>
      <c r="C395" s="58" t="s">
        <v>2665</v>
      </c>
      <c r="D395" s="72" t="s">
        <v>2666</v>
      </c>
      <c r="E395" s="74">
        <v>2</v>
      </c>
      <c r="F395" s="75" t="s">
        <v>1846</v>
      </c>
      <c r="G395" s="74">
        <v>10</v>
      </c>
      <c r="H395" s="75" t="e">
        <v>#N/A</v>
      </c>
      <c r="I395" s="74">
        <v>6</v>
      </c>
      <c r="J395" t="e">
        <v>#N/A</v>
      </c>
      <c r="K395" s="73" t="s">
        <v>2666</v>
      </c>
    </row>
    <row r="396" spans="2:11" x14ac:dyDescent="0.35">
      <c r="B396">
        <v>6</v>
      </c>
      <c r="C396" s="58" t="s">
        <v>2667</v>
      </c>
      <c r="D396" s="72" t="s">
        <v>2521</v>
      </c>
      <c r="E396" s="74">
        <v>2</v>
      </c>
      <c r="F396" s="75" t="s">
        <v>1846</v>
      </c>
      <c r="G396" s="74">
        <v>11</v>
      </c>
      <c r="H396" s="75" t="e">
        <v>#N/A</v>
      </c>
      <c r="I396" s="74">
        <v>6</v>
      </c>
      <c r="J396" t="e">
        <v>#N/A</v>
      </c>
      <c r="K396" s="73" t="s">
        <v>2521</v>
      </c>
    </row>
    <row r="397" spans="2:11" x14ac:dyDescent="0.35">
      <c r="B397">
        <v>6</v>
      </c>
      <c r="C397" s="58" t="s">
        <v>2668</v>
      </c>
      <c r="D397" s="72" t="s">
        <v>2669</v>
      </c>
      <c r="E397" s="74">
        <v>2</v>
      </c>
      <c r="F397" s="75" t="s">
        <v>1846</v>
      </c>
      <c r="G397" s="74">
        <v>13</v>
      </c>
      <c r="H397" s="75" t="e">
        <v>#N/A</v>
      </c>
      <c r="I397" s="74">
        <v>6</v>
      </c>
      <c r="J397" t="e">
        <v>#N/A</v>
      </c>
      <c r="K397" s="73" t="s">
        <v>2669</v>
      </c>
    </row>
    <row r="398" spans="2:11" x14ac:dyDescent="0.35">
      <c r="B398">
        <v>6</v>
      </c>
      <c r="C398" s="58" t="s">
        <v>2670</v>
      </c>
      <c r="D398" s="72" t="s">
        <v>2671</v>
      </c>
      <c r="E398" s="74">
        <v>1</v>
      </c>
      <c r="F398" s="75" t="s">
        <v>1845</v>
      </c>
      <c r="G398" s="74">
        <v>19</v>
      </c>
      <c r="H398" s="75" t="e">
        <v>#N/A</v>
      </c>
      <c r="I398" s="74">
        <v>6</v>
      </c>
      <c r="J398" t="e">
        <v>#N/A</v>
      </c>
      <c r="K398" s="73" t="s">
        <v>2671</v>
      </c>
    </row>
    <row r="399" spans="2:11" x14ac:dyDescent="0.35">
      <c r="B399">
        <v>6</v>
      </c>
      <c r="C399" s="58" t="s">
        <v>2672</v>
      </c>
      <c r="D399" s="72" t="s">
        <v>2067</v>
      </c>
      <c r="E399" s="74">
        <v>1</v>
      </c>
      <c r="F399" s="75" t="s">
        <v>1845</v>
      </c>
      <c r="G399" s="74">
        <v>20</v>
      </c>
      <c r="H399" s="75" t="e">
        <v>#N/A</v>
      </c>
      <c r="I399" s="74">
        <v>6</v>
      </c>
      <c r="J399" t="e">
        <v>#N/A</v>
      </c>
      <c r="K399" s="73" t="s">
        <v>2067</v>
      </c>
    </row>
    <row r="400" spans="2:11" x14ac:dyDescent="0.35">
      <c r="B400">
        <v>5</v>
      </c>
      <c r="C400" s="58" t="s">
        <v>2673</v>
      </c>
      <c r="D400" s="72" t="s">
        <v>2483</v>
      </c>
      <c r="E400" s="74">
        <v>1</v>
      </c>
      <c r="F400" s="75" t="s">
        <v>1845</v>
      </c>
      <c r="G400" s="74">
        <v>1</v>
      </c>
      <c r="H400" s="75" t="e">
        <v>#N/A</v>
      </c>
      <c r="I400" s="74">
        <v>7</v>
      </c>
      <c r="J400" t="e">
        <v>#N/A</v>
      </c>
      <c r="K400" s="73" t="s">
        <v>2483</v>
      </c>
    </row>
    <row r="401" spans="2:11" x14ac:dyDescent="0.35">
      <c r="B401">
        <v>5</v>
      </c>
      <c r="C401" s="58" t="s">
        <v>2674</v>
      </c>
      <c r="D401" s="72" t="s">
        <v>2251</v>
      </c>
      <c r="E401" s="74">
        <v>2</v>
      </c>
      <c r="F401" s="75" t="s">
        <v>1846</v>
      </c>
      <c r="G401" s="74">
        <v>1</v>
      </c>
      <c r="H401" s="75" t="e">
        <v>#N/A</v>
      </c>
      <c r="I401" s="74">
        <v>7</v>
      </c>
      <c r="J401" t="e">
        <v>#N/A</v>
      </c>
      <c r="K401" s="73" t="s">
        <v>2251</v>
      </c>
    </row>
    <row r="402" spans="2:11" x14ac:dyDescent="0.35">
      <c r="B402">
        <v>5</v>
      </c>
      <c r="C402" s="58" t="s">
        <v>2675</v>
      </c>
      <c r="D402" s="72" t="s">
        <v>2676</v>
      </c>
      <c r="E402" s="74">
        <v>3</v>
      </c>
      <c r="F402" s="75" t="s">
        <v>1847</v>
      </c>
      <c r="G402" s="74">
        <v>1</v>
      </c>
      <c r="H402" s="75" t="e">
        <v>#N/A</v>
      </c>
      <c r="I402" s="74">
        <v>7</v>
      </c>
      <c r="J402" t="e">
        <v>#N/A</v>
      </c>
      <c r="K402" s="73" t="s">
        <v>2676</v>
      </c>
    </row>
    <row r="403" spans="2:11" x14ac:dyDescent="0.35">
      <c r="B403">
        <v>5</v>
      </c>
      <c r="C403" s="58" t="s">
        <v>2677</v>
      </c>
      <c r="D403" s="72" t="s">
        <v>2678</v>
      </c>
      <c r="E403" s="74">
        <v>6</v>
      </c>
      <c r="F403" s="75" t="s">
        <v>1850</v>
      </c>
      <c r="G403" s="74">
        <v>1</v>
      </c>
      <c r="H403" s="75" t="e">
        <v>#N/A</v>
      </c>
      <c r="I403" s="74">
        <v>7</v>
      </c>
      <c r="J403" t="e">
        <v>#N/A</v>
      </c>
      <c r="K403" s="73" t="s">
        <v>2678</v>
      </c>
    </row>
    <row r="404" spans="2:11" x14ac:dyDescent="0.35">
      <c r="B404">
        <v>5</v>
      </c>
      <c r="C404" s="58" t="s">
        <v>2679</v>
      </c>
      <c r="D404" s="72" t="s">
        <v>1939</v>
      </c>
      <c r="E404" s="74">
        <v>2</v>
      </c>
      <c r="F404" s="75" t="s">
        <v>1846</v>
      </c>
      <c r="G404" s="74">
        <v>2</v>
      </c>
      <c r="H404" s="75" t="e">
        <v>#N/A</v>
      </c>
      <c r="I404" s="74">
        <v>7</v>
      </c>
      <c r="J404" t="e">
        <v>#N/A</v>
      </c>
      <c r="K404" s="73" t="s">
        <v>1939</v>
      </c>
    </row>
    <row r="405" spans="2:11" x14ac:dyDescent="0.35">
      <c r="B405">
        <v>5</v>
      </c>
      <c r="C405" s="58" t="s">
        <v>2680</v>
      </c>
      <c r="D405" s="72" t="s">
        <v>2681</v>
      </c>
      <c r="E405" s="74">
        <v>5</v>
      </c>
      <c r="F405" s="75" t="s">
        <v>1849</v>
      </c>
      <c r="G405" s="74">
        <v>2</v>
      </c>
      <c r="H405" s="75" t="e">
        <v>#N/A</v>
      </c>
      <c r="I405" s="74">
        <v>7</v>
      </c>
      <c r="J405" t="e">
        <v>#N/A</v>
      </c>
      <c r="K405" s="73" t="s">
        <v>2681</v>
      </c>
    </row>
    <row r="406" spans="2:11" x14ac:dyDescent="0.35">
      <c r="B406">
        <v>5</v>
      </c>
      <c r="C406" s="58" t="s">
        <v>2682</v>
      </c>
      <c r="D406" s="72" t="s">
        <v>2683</v>
      </c>
      <c r="E406" s="74">
        <v>7</v>
      </c>
      <c r="F406" s="75" t="s">
        <v>1851</v>
      </c>
      <c r="G406" s="74">
        <v>2</v>
      </c>
      <c r="H406" s="75" t="e">
        <v>#N/A</v>
      </c>
      <c r="I406" s="74">
        <v>7</v>
      </c>
      <c r="J406" t="e">
        <v>#N/A</v>
      </c>
      <c r="K406" s="73" t="s">
        <v>2683</v>
      </c>
    </row>
    <row r="407" spans="2:11" x14ac:dyDescent="0.35">
      <c r="B407">
        <v>5</v>
      </c>
      <c r="C407" s="58" t="s">
        <v>2684</v>
      </c>
      <c r="D407" s="72" t="s">
        <v>2685</v>
      </c>
      <c r="E407" s="74">
        <v>1</v>
      </c>
      <c r="F407" s="75" t="s">
        <v>1845</v>
      </c>
      <c r="G407" s="74">
        <v>3</v>
      </c>
      <c r="H407" s="75" t="e">
        <v>#N/A</v>
      </c>
      <c r="I407" s="74">
        <v>7</v>
      </c>
      <c r="J407" t="e">
        <v>#N/A</v>
      </c>
      <c r="K407" s="73" t="s">
        <v>2685</v>
      </c>
    </row>
    <row r="408" spans="2:11" x14ac:dyDescent="0.35">
      <c r="B408">
        <v>5</v>
      </c>
      <c r="C408" s="58" t="s">
        <v>2686</v>
      </c>
      <c r="D408" s="72" t="s">
        <v>2687</v>
      </c>
      <c r="E408" s="74">
        <v>2</v>
      </c>
      <c r="F408" s="75" t="s">
        <v>1846</v>
      </c>
      <c r="G408" s="74">
        <v>3</v>
      </c>
      <c r="H408" s="75" t="e">
        <v>#N/A</v>
      </c>
      <c r="I408" s="74">
        <v>7</v>
      </c>
      <c r="J408" t="e">
        <v>#N/A</v>
      </c>
      <c r="K408" s="73" t="s">
        <v>2687</v>
      </c>
    </row>
    <row r="409" spans="2:11" x14ac:dyDescent="0.35">
      <c r="B409">
        <v>5</v>
      </c>
      <c r="C409" s="58" t="s">
        <v>2688</v>
      </c>
      <c r="D409" s="72" t="s">
        <v>1891</v>
      </c>
      <c r="E409" s="74">
        <v>3</v>
      </c>
      <c r="F409" s="75" t="s">
        <v>1847</v>
      </c>
      <c r="G409" s="74">
        <v>3</v>
      </c>
      <c r="H409" s="75" t="e">
        <v>#N/A</v>
      </c>
      <c r="I409" s="74">
        <v>7</v>
      </c>
      <c r="J409" t="e">
        <v>#N/A</v>
      </c>
      <c r="K409" s="73" t="s">
        <v>1891</v>
      </c>
    </row>
    <row r="410" spans="2:11" x14ac:dyDescent="0.35">
      <c r="B410">
        <v>5</v>
      </c>
      <c r="C410" s="58" t="s">
        <v>2689</v>
      </c>
      <c r="D410" s="72" t="s">
        <v>2690</v>
      </c>
      <c r="E410" s="74">
        <v>4</v>
      </c>
      <c r="F410" s="75" t="s">
        <v>1848</v>
      </c>
      <c r="G410" s="74">
        <v>3</v>
      </c>
      <c r="H410" s="75" t="e">
        <v>#N/A</v>
      </c>
      <c r="I410" s="74">
        <v>7</v>
      </c>
      <c r="J410" t="e">
        <v>#N/A</v>
      </c>
      <c r="K410" s="73" t="s">
        <v>2690</v>
      </c>
    </row>
    <row r="411" spans="2:11" x14ac:dyDescent="0.35">
      <c r="B411">
        <v>5</v>
      </c>
      <c r="C411" s="58" t="s">
        <v>2691</v>
      </c>
      <c r="D411" s="72" t="s">
        <v>2692</v>
      </c>
      <c r="E411" s="74">
        <v>5</v>
      </c>
      <c r="F411" s="75" t="s">
        <v>1849</v>
      </c>
      <c r="G411" s="74">
        <v>3</v>
      </c>
      <c r="H411" s="75" t="e">
        <v>#N/A</v>
      </c>
      <c r="I411" s="74">
        <v>7</v>
      </c>
      <c r="J411" t="e">
        <v>#N/A</v>
      </c>
      <c r="K411" s="73" t="s">
        <v>2692</v>
      </c>
    </row>
    <row r="412" spans="2:11" x14ac:dyDescent="0.35">
      <c r="B412">
        <v>5</v>
      </c>
      <c r="C412" s="58" t="s">
        <v>2693</v>
      </c>
      <c r="D412" s="72" t="s">
        <v>2694</v>
      </c>
      <c r="E412" s="74">
        <v>6</v>
      </c>
      <c r="F412" s="75" t="s">
        <v>1850</v>
      </c>
      <c r="G412" s="74">
        <v>3</v>
      </c>
      <c r="H412" s="75" t="e">
        <v>#N/A</v>
      </c>
      <c r="I412" s="74">
        <v>7</v>
      </c>
      <c r="J412" t="e">
        <v>#N/A</v>
      </c>
      <c r="K412" s="73" t="s">
        <v>2694</v>
      </c>
    </row>
    <row r="413" spans="2:11" x14ac:dyDescent="0.35">
      <c r="B413">
        <v>5</v>
      </c>
      <c r="C413" s="58" t="s">
        <v>2695</v>
      </c>
      <c r="D413" s="72" t="s">
        <v>2696</v>
      </c>
      <c r="E413" s="74">
        <v>7</v>
      </c>
      <c r="F413" s="75" t="s">
        <v>1851</v>
      </c>
      <c r="G413" s="74">
        <v>3</v>
      </c>
      <c r="H413" s="75" t="e">
        <v>#N/A</v>
      </c>
      <c r="I413" s="74">
        <v>7</v>
      </c>
      <c r="J413" t="e">
        <v>#N/A</v>
      </c>
      <c r="K413" s="73" t="s">
        <v>2696</v>
      </c>
    </row>
    <row r="414" spans="2:11" x14ac:dyDescent="0.35">
      <c r="B414">
        <v>5</v>
      </c>
      <c r="C414" s="58" t="s">
        <v>2697</v>
      </c>
      <c r="D414" s="72" t="s">
        <v>2698</v>
      </c>
      <c r="E414" s="74">
        <v>1</v>
      </c>
      <c r="F414" s="75" t="s">
        <v>1845</v>
      </c>
      <c r="G414" s="74">
        <v>4</v>
      </c>
      <c r="H414" s="75" t="e">
        <v>#N/A</v>
      </c>
      <c r="I414" s="74">
        <v>7</v>
      </c>
      <c r="J414" t="e">
        <v>#N/A</v>
      </c>
      <c r="K414" s="73" t="s">
        <v>2698</v>
      </c>
    </row>
    <row r="415" spans="2:11" x14ac:dyDescent="0.35">
      <c r="B415">
        <v>5</v>
      </c>
      <c r="C415" s="58" t="s">
        <v>2699</v>
      </c>
      <c r="D415" s="72" t="s">
        <v>2700</v>
      </c>
      <c r="E415" s="74">
        <v>2</v>
      </c>
      <c r="F415" s="75" t="s">
        <v>1846</v>
      </c>
      <c r="G415" s="74">
        <v>5</v>
      </c>
      <c r="H415" s="75" t="e">
        <v>#N/A</v>
      </c>
      <c r="I415" s="74">
        <v>7</v>
      </c>
      <c r="J415" t="e">
        <v>#N/A</v>
      </c>
      <c r="K415" s="73" t="s">
        <v>2700</v>
      </c>
    </row>
    <row r="416" spans="2:11" x14ac:dyDescent="0.35">
      <c r="B416">
        <v>5</v>
      </c>
      <c r="C416" s="58" t="s">
        <v>2701</v>
      </c>
      <c r="D416" s="72" t="s">
        <v>2702</v>
      </c>
      <c r="E416" s="74">
        <v>3</v>
      </c>
      <c r="F416" s="75" t="s">
        <v>1847</v>
      </c>
      <c r="G416" s="74">
        <v>5</v>
      </c>
      <c r="H416" s="75" t="e">
        <v>#N/A</v>
      </c>
      <c r="I416" s="74">
        <v>7</v>
      </c>
      <c r="J416" t="e">
        <v>#N/A</v>
      </c>
      <c r="K416" s="73" t="s">
        <v>2702</v>
      </c>
    </row>
    <row r="417" spans="2:11" x14ac:dyDescent="0.35">
      <c r="B417">
        <v>5</v>
      </c>
      <c r="C417" s="58" t="s">
        <v>2703</v>
      </c>
      <c r="D417" s="72" t="s">
        <v>2704</v>
      </c>
      <c r="E417" s="74">
        <v>1</v>
      </c>
      <c r="F417" s="75" t="s">
        <v>1845</v>
      </c>
      <c r="G417" s="74">
        <v>6</v>
      </c>
      <c r="H417" s="75" t="e">
        <v>#N/A</v>
      </c>
      <c r="I417" s="74">
        <v>7</v>
      </c>
      <c r="J417" t="e">
        <v>#N/A</v>
      </c>
      <c r="K417" s="73" t="s">
        <v>2704</v>
      </c>
    </row>
    <row r="418" spans="2:11" x14ac:dyDescent="0.35">
      <c r="B418">
        <v>5</v>
      </c>
      <c r="C418" s="58" t="s">
        <v>2705</v>
      </c>
      <c r="D418" s="72" t="s">
        <v>2706</v>
      </c>
      <c r="E418" s="74">
        <v>2</v>
      </c>
      <c r="F418" s="75" t="s">
        <v>1846</v>
      </c>
      <c r="G418" s="74">
        <v>6</v>
      </c>
      <c r="H418" s="75" t="e">
        <v>#N/A</v>
      </c>
      <c r="I418" s="74">
        <v>7</v>
      </c>
      <c r="J418" t="e">
        <v>#N/A</v>
      </c>
      <c r="K418" s="73" t="s">
        <v>2706</v>
      </c>
    </row>
    <row r="419" spans="2:11" x14ac:dyDescent="0.35">
      <c r="B419">
        <v>5</v>
      </c>
      <c r="C419" s="58" t="s">
        <v>2707</v>
      </c>
      <c r="D419" s="72" t="s">
        <v>2708</v>
      </c>
      <c r="E419" s="74">
        <v>1</v>
      </c>
      <c r="F419" s="75" t="s">
        <v>1845</v>
      </c>
      <c r="G419" s="74">
        <v>7</v>
      </c>
      <c r="H419" s="75" t="e">
        <v>#N/A</v>
      </c>
      <c r="I419" s="74">
        <v>7</v>
      </c>
      <c r="J419" t="e">
        <v>#N/A</v>
      </c>
      <c r="K419" s="73" t="s">
        <v>2708</v>
      </c>
    </row>
    <row r="420" spans="2:11" x14ac:dyDescent="0.35">
      <c r="B420">
        <v>5</v>
      </c>
      <c r="C420" s="58" t="s">
        <v>2709</v>
      </c>
      <c r="D420" s="72" t="s">
        <v>2710</v>
      </c>
      <c r="E420" s="74">
        <v>2</v>
      </c>
      <c r="F420" s="75" t="s">
        <v>1846</v>
      </c>
      <c r="G420" s="74">
        <v>7</v>
      </c>
      <c r="H420" s="75" t="e">
        <v>#N/A</v>
      </c>
      <c r="I420" s="74">
        <v>7</v>
      </c>
      <c r="J420" t="e">
        <v>#N/A</v>
      </c>
      <c r="K420" s="73" t="s">
        <v>2710</v>
      </c>
    </row>
    <row r="421" spans="2:11" x14ac:dyDescent="0.35">
      <c r="B421">
        <v>5</v>
      </c>
      <c r="C421" s="58" t="s">
        <v>2711</v>
      </c>
      <c r="D421" s="72" t="s">
        <v>2712</v>
      </c>
      <c r="E421" s="74">
        <v>1</v>
      </c>
      <c r="F421" s="75" t="s">
        <v>1845</v>
      </c>
      <c r="G421" s="74">
        <v>8</v>
      </c>
      <c r="H421" s="75" t="e">
        <v>#N/A</v>
      </c>
      <c r="I421" s="74">
        <v>7</v>
      </c>
      <c r="J421" t="e">
        <v>#N/A</v>
      </c>
      <c r="K421" s="73" t="s">
        <v>2712</v>
      </c>
    </row>
    <row r="422" spans="2:11" x14ac:dyDescent="0.35">
      <c r="B422">
        <v>5</v>
      </c>
      <c r="C422" s="58" t="s">
        <v>2713</v>
      </c>
      <c r="D422" s="72" t="s">
        <v>2714</v>
      </c>
      <c r="E422" s="74">
        <v>5</v>
      </c>
      <c r="F422" s="75" t="s">
        <v>1849</v>
      </c>
      <c r="G422" s="74">
        <v>8</v>
      </c>
      <c r="H422" s="75" t="e">
        <v>#N/A</v>
      </c>
      <c r="I422" s="74">
        <v>7</v>
      </c>
      <c r="J422" t="e">
        <v>#N/A</v>
      </c>
      <c r="K422" s="73" t="s">
        <v>2714</v>
      </c>
    </row>
    <row r="423" spans="2:11" x14ac:dyDescent="0.35">
      <c r="B423">
        <v>6</v>
      </c>
      <c r="C423" s="58" t="s">
        <v>2715</v>
      </c>
      <c r="D423" s="72" t="s">
        <v>2164</v>
      </c>
      <c r="E423" s="74">
        <v>2</v>
      </c>
      <c r="F423" s="75" t="s">
        <v>1846</v>
      </c>
      <c r="G423" s="74">
        <v>10</v>
      </c>
      <c r="H423" s="75" t="e">
        <v>#N/A</v>
      </c>
      <c r="I423" s="74">
        <v>7</v>
      </c>
      <c r="J423" t="e">
        <v>#N/A</v>
      </c>
      <c r="K423" s="73" t="s">
        <v>2164</v>
      </c>
    </row>
    <row r="424" spans="2:11" x14ac:dyDescent="0.35">
      <c r="B424">
        <v>6</v>
      </c>
      <c r="C424" s="58" t="s">
        <v>2716</v>
      </c>
      <c r="D424" s="72" t="s">
        <v>2717</v>
      </c>
      <c r="E424" s="74">
        <v>2</v>
      </c>
      <c r="F424" s="75" t="s">
        <v>1846</v>
      </c>
      <c r="G424" s="74">
        <v>11</v>
      </c>
      <c r="H424" s="75" t="e">
        <v>#N/A</v>
      </c>
      <c r="I424" s="74">
        <v>7</v>
      </c>
      <c r="J424" t="e">
        <v>#N/A</v>
      </c>
      <c r="K424" s="73" t="s">
        <v>2717</v>
      </c>
    </row>
    <row r="425" spans="2:11" x14ac:dyDescent="0.35">
      <c r="B425">
        <v>6</v>
      </c>
      <c r="C425" s="58" t="s">
        <v>2718</v>
      </c>
      <c r="D425" s="72" t="s">
        <v>2719</v>
      </c>
      <c r="E425" s="74">
        <v>2</v>
      </c>
      <c r="F425" s="75" t="s">
        <v>1846</v>
      </c>
      <c r="G425" s="74">
        <v>13</v>
      </c>
      <c r="H425" s="75" t="e">
        <v>#N/A</v>
      </c>
      <c r="I425" s="74">
        <v>7</v>
      </c>
      <c r="J425" t="e">
        <v>#N/A</v>
      </c>
      <c r="K425" s="73" t="s">
        <v>2719</v>
      </c>
    </row>
    <row r="426" spans="2:11" x14ac:dyDescent="0.35">
      <c r="B426">
        <v>6</v>
      </c>
      <c r="C426" s="58" t="s">
        <v>2720</v>
      </c>
      <c r="D426" s="72" t="s">
        <v>2302</v>
      </c>
      <c r="E426" s="74">
        <v>1</v>
      </c>
      <c r="F426" s="75" t="s">
        <v>1845</v>
      </c>
      <c r="G426" s="74">
        <v>19</v>
      </c>
      <c r="H426" s="75" t="e">
        <v>#N/A</v>
      </c>
      <c r="I426" s="74">
        <v>7</v>
      </c>
      <c r="J426" t="e">
        <v>#N/A</v>
      </c>
      <c r="K426" s="73" t="s">
        <v>2302</v>
      </c>
    </row>
    <row r="427" spans="2:11" x14ac:dyDescent="0.35">
      <c r="B427">
        <v>5</v>
      </c>
      <c r="C427" s="58" t="s">
        <v>2721</v>
      </c>
      <c r="D427" s="72" t="s">
        <v>2722</v>
      </c>
      <c r="E427" s="74">
        <v>1</v>
      </c>
      <c r="F427" s="75" t="s">
        <v>1845</v>
      </c>
      <c r="G427" s="74">
        <v>1</v>
      </c>
      <c r="H427" s="75" t="e">
        <v>#N/A</v>
      </c>
      <c r="I427" s="74">
        <v>8</v>
      </c>
      <c r="J427" t="e">
        <v>#N/A</v>
      </c>
      <c r="K427" s="73" t="s">
        <v>2722</v>
      </c>
    </row>
    <row r="428" spans="2:11" x14ac:dyDescent="0.35">
      <c r="B428">
        <v>5</v>
      </c>
      <c r="C428" s="58" t="s">
        <v>2723</v>
      </c>
      <c r="D428" s="72" t="s">
        <v>1937</v>
      </c>
      <c r="E428" s="74">
        <v>2</v>
      </c>
      <c r="F428" s="75" t="s">
        <v>1846</v>
      </c>
      <c r="G428" s="74">
        <v>1</v>
      </c>
      <c r="H428" s="75" t="e">
        <v>#N/A</v>
      </c>
      <c r="I428" s="74">
        <v>8</v>
      </c>
      <c r="J428" t="e">
        <v>#N/A</v>
      </c>
      <c r="K428" s="73" t="s">
        <v>1937</v>
      </c>
    </row>
    <row r="429" spans="2:11" x14ac:dyDescent="0.35">
      <c r="B429">
        <v>5</v>
      </c>
      <c r="C429" s="58" t="s">
        <v>2724</v>
      </c>
      <c r="D429" s="72" t="s">
        <v>2725</v>
      </c>
      <c r="E429" s="74">
        <v>3</v>
      </c>
      <c r="F429" s="75" t="s">
        <v>1847</v>
      </c>
      <c r="G429" s="74">
        <v>1</v>
      </c>
      <c r="H429" s="75" t="e">
        <v>#N/A</v>
      </c>
      <c r="I429" s="74">
        <v>8</v>
      </c>
      <c r="J429" t="e">
        <v>#N/A</v>
      </c>
      <c r="K429" s="73" t="s">
        <v>2725</v>
      </c>
    </row>
    <row r="430" spans="2:11" x14ac:dyDescent="0.35">
      <c r="B430">
        <v>5</v>
      </c>
      <c r="C430" s="58" t="s">
        <v>2726</v>
      </c>
      <c r="D430" s="72" t="s">
        <v>2727</v>
      </c>
      <c r="E430" s="74">
        <v>6</v>
      </c>
      <c r="F430" s="75" t="s">
        <v>1850</v>
      </c>
      <c r="G430" s="74">
        <v>1</v>
      </c>
      <c r="H430" s="75" t="e">
        <v>#N/A</v>
      </c>
      <c r="I430" s="74">
        <v>8</v>
      </c>
      <c r="J430" t="e">
        <v>#N/A</v>
      </c>
      <c r="K430" s="73" t="s">
        <v>2727</v>
      </c>
    </row>
    <row r="431" spans="2:11" x14ac:dyDescent="0.35">
      <c r="B431">
        <v>5</v>
      </c>
      <c r="C431" s="58" t="s">
        <v>2728</v>
      </c>
      <c r="D431" s="72" t="s">
        <v>2450</v>
      </c>
      <c r="E431" s="74">
        <v>2</v>
      </c>
      <c r="F431" s="75" t="s">
        <v>1846</v>
      </c>
      <c r="G431" s="74">
        <v>2</v>
      </c>
      <c r="H431" s="75" t="e">
        <v>#N/A</v>
      </c>
      <c r="I431" s="74">
        <v>8</v>
      </c>
      <c r="J431" t="e">
        <v>#N/A</v>
      </c>
      <c r="K431" s="73" t="s">
        <v>2450</v>
      </c>
    </row>
    <row r="432" spans="2:11" x14ac:dyDescent="0.35">
      <c r="B432">
        <v>5</v>
      </c>
      <c r="C432" s="58" t="s">
        <v>2729</v>
      </c>
      <c r="D432" s="72" t="s">
        <v>2730</v>
      </c>
      <c r="E432" s="74">
        <v>1</v>
      </c>
      <c r="F432" s="75" t="s">
        <v>1845</v>
      </c>
      <c r="G432" s="74">
        <v>3</v>
      </c>
      <c r="H432" s="75" t="e">
        <v>#N/A</v>
      </c>
      <c r="I432" s="74">
        <v>8</v>
      </c>
      <c r="J432" t="e">
        <v>#N/A</v>
      </c>
      <c r="K432" s="73" t="s">
        <v>2730</v>
      </c>
    </row>
    <row r="433" spans="2:11" x14ac:dyDescent="0.35">
      <c r="B433">
        <v>5</v>
      </c>
      <c r="C433" s="58" t="s">
        <v>2731</v>
      </c>
      <c r="D433" s="72" t="s">
        <v>2732</v>
      </c>
      <c r="E433" s="74">
        <v>2</v>
      </c>
      <c r="F433" s="75" t="s">
        <v>1846</v>
      </c>
      <c r="G433" s="74">
        <v>3</v>
      </c>
      <c r="H433" s="75" t="e">
        <v>#N/A</v>
      </c>
      <c r="I433" s="74">
        <v>8</v>
      </c>
      <c r="J433" t="e">
        <v>#N/A</v>
      </c>
      <c r="K433" s="73" t="s">
        <v>2732</v>
      </c>
    </row>
    <row r="434" spans="2:11" x14ac:dyDescent="0.35">
      <c r="B434">
        <v>5</v>
      </c>
      <c r="C434" s="58" t="s">
        <v>2733</v>
      </c>
      <c r="D434" s="72" t="s">
        <v>2734</v>
      </c>
      <c r="E434" s="74">
        <v>3</v>
      </c>
      <c r="F434" s="75" t="s">
        <v>1847</v>
      </c>
      <c r="G434" s="74">
        <v>3</v>
      </c>
      <c r="H434" s="75" t="e">
        <v>#N/A</v>
      </c>
      <c r="I434" s="74">
        <v>8</v>
      </c>
      <c r="J434" t="e">
        <v>#N/A</v>
      </c>
      <c r="K434" s="73" t="s">
        <v>2734</v>
      </c>
    </row>
    <row r="435" spans="2:11" x14ac:dyDescent="0.35">
      <c r="B435">
        <v>5</v>
      </c>
      <c r="C435" s="58" t="s">
        <v>2735</v>
      </c>
      <c r="D435" s="72" t="s">
        <v>2736</v>
      </c>
      <c r="E435" s="74">
        <v>4</v>
      </c>
      <c r="F435" s="75" t="s">
        <v>1848</v>
      </c>
      <c r="G435" s="74">
        <v>3</v>
      </c>
      <c r="H435" s="75" t="e">
        <v>#N/A</v>
      </c>
      <c r="I435" s="74">
        <v>8</v>
      </c>
      <c r="J435" t="e">
        <v>#N/A</v>
      </c>
      <c r="K435" s="73" t="s">
        <v>2736</v>
      </c>
    </row>
    <row r="436" spans="2:11" x14ac:dyDescent="0.35">
      <c r="B436">
        <v>5</v>
      </c>
      <c r="C436" s="58" t="s">
        <v>2737</v>
      </c>
      <c r="D436" s="72" t="s">
        <v>2738</v>
      </c>
      <c r="E436" s="74">
        <v>5</v>
      </c>
      <c r="F436" s="75" t="s">
        <v>1849</v>
      </c>
      <c r="G436" s="74">
        <v>3</v>
      </c>
      <c r="H436" s="75" t="e">
        <v>#N/A</v>
      </c>
      <c r="I436" s="74">
        <v>8</v>
      </c>
      <c r="J436" t="e">
        <v>#N/A</v>
      </c>
      <c r="K436" s="73" t="s">
        <v>2738</v>
      </c>
    </row>
    <row r="437" spans="2:11" x14ac:dyDescent="0.35">
      <c r="B437">
        <v>5</v>
      </c>
      <c r="C437" s="58" t="s">
        <v>2739</v>
      </c>
      <c r="D437" s="72" t="s">
        <v>2740</v>
      </c>
      <c r="E437" s="74">
        <v>6</v>
      </c>
      <c r="F437" s="75" t="s">
        <v>1850</v>
      </c>
      <c r="G437" s="74">
        <v>3</v>
      </c>
      <c r="H437" s="75" t="e">
        <v>#N/A</v>
      </c>
      <c r="I437" s="74">
        <v>8</v>
      </c>
      <c r="J437" t="e">
        <v>#N/A</v>
      </c>
      <c r="K437" s="73" t="s">
        <v>2740</v>
      </c>
    </row>
    <row r="438" spans="2:11" x14ac:dyDescent="0.35">
      <c r="B438">
        <v>5</v>
      </c>
      <c r="C438" s="58" t="s">
        <v>2741</v>
      </c>
      <c r="D438" s="72" t="s">
        <v>2067</v>
      </c>
      <c r="E438" s="74">
        <v>1</v>
      </c>
      <c r="F438" s="75" t="s">
        <v>1845</v>
      </c>
      <c r="G438" s="74">
        <v>4</v>
      </c>
      <c r="H438" s="75" t="e">
        <v>#N/A</v>
      </c>
      <c r="I438" s="74">
        <v>8</v>
      </c>
      <c r="J438" t="e">
        <v>#N/A</v>
      </c>
      <c r="K438" s="73" t="s">
        <v>2067</v>
      </c>
    </row>
    <row r="439" spans="2:11" x14ac:dyDescent="0.35">
      <c r="B439">
        <v>5</v>
      </c>
      <c r="C439" s="58" t="s">
        <v>2742</v>
      </c>
      <c r="D439" s="72" t="s">
        <v>2743</v>
      </c>
      <c r="E439" s="74">
        <v>2</v>
      </c>
      <c r="F439" s="75" t="s">
        <v>1846</v>
      </c>
      <c r="G439" s="74">
        <v>5</v>
      </c>
      <c r="H439" s="75" t="e">
        <v>#N/A</v>
      </c>
      <c r="I439" s="74">
        <v>8</v>
      </c>
      <c r="J439" t="e">
        <v>#N/A</v>
      </c>
      <c r="K439" s="73" t="s">
        <v>2743</v>
      </c>
    </row>
    <row r="440" spans="2:11" x14ac:dyDescent="0.35">
      <c r="B440">
        <v>5</v>
      </c>
      <c r="C440" s="58" t="s">
        <v>2744</v>
      </c>
      <c r="D440" s="72" t="s">
        <v>2745</v>
      </c>
      <c r="E440" s="74">
        <v>3</v>
      </c>
      <c r="F440" s="75" t="s">
        <v>1847</v>
      </c>
      <c r="G440" s="74">
        <v>5</v>
      </c>
      <c r="H440" s="75" t="e">
        <v>#N/A</v>
      </c>
      <c r="I440" s="74">
        <v>8</v>
      </c>
      <c r="J440" t="e">
        <v>#N/A</v>
      </c>
      <c r="K440" s="73" t="s">
        <v>2745</v>
      </c>
    </row>
    <row r="441" spans="2:11" x14ac:dyDescent="0.35">
      <c r="B441">
        <v>5</v>
      </c>
      <c r="C441" s="58" t="s">
        <v>2746</v>
      </c>
      <c r="D441" s="72" t="s">
        <v>2747</v>
      </c>
      <c r="E441" s="74">
        <v>2</v>
      </c>
      <c r="F441" s="75" t="s">
        <v>1846</v>
      </c>
      <c r="G441" s="74">
        <v>6</v>
      </c>
      <c r="H441" s="75" t="e">
        <v>#N/A</v>
      </c>
      <c r="I441" s="74">
        <v>8</v>
      </c>
      <c r="J441" t="e">
        <v>#N/A</v>
      </c>
      <c r="K441" s="73" t="s">
        <v>2747</v>
      </c>
    </row>
    <row r="442" spans="2:11" x14ac:dyDescent="0.35">
      <c r="B442">
        <v>6</v>
      </c>
      <c r="C442" s="58" t="s">
        <v>2748</v>
      </c>
      <c r="D442" s="72" t="s">
        <v>2749</v>
      </c>
      <c r="E442" s="74">
        <v>2</v>
      </c>
      <c r="F442" s="75" t="s">
        <v>1846</v>
      </c>
      <c r="G442" s="74">
        <v>10</v>
      </c>
      <c r="H442" s="75" t="e">
        <v>#N/A</v>
      </c>
      <c r="I442" s="74">
        <v>8</v>
      </c>
      <c r="J442" t="e">
        <v>#N/A</v>
      </c>
      <c r="K442" s="73" t="s">
        <v>2749</v>
      </c>
    </row>
    <row r="443" spans="2:11" x14ac:dyDescent="0.35">
      <c r="B443">
        <v>6</v>
      </c>
      <c r="C443" s="58" t="s">
        <v>2750</v>
      </c>
      <c r="D443" s="72" t="s">
        <v>2751</v>
      </c>
      <c r="E443" s="74">
        <v>2</v>
      </c>
      <c r="F443" s="75" t="s">
        <v>1846</v>
      </c>
      <c r="G443" s="74">
        <v>13</v>
      </c>
      <c r="H443" s="75" t="e">
        <v>#N/A</v>
      </c>
      <c r="I443" s="74">
        <v>8</v>
      </c>
      <c r="J443" t="e">
        <v>#N/A</v>
      </c>
      <c r="K443" s="73" t="s">
        <v>2751</v>
      </c>
    </row>
    <row r="444" spans="2:11" x14ac:dyDescent="0.35">
      <c r="B444">
        <v>6</v>
      </c>
      <c r="C444" s="58" t="s">
        <v>2752</v>
      </c>
      <c r="D444" s="72" t="s">
        <v>2753</v>
      </c>
      <c r="E444" s="74">
        <v>1</v>
      </c>
      <c r="F444" s="75" t="s">
        <v>1845</v>
      </c>
      <c r="G444" s="74">
        <v>19</v>
      </c>
      <c r="H444" s="75" t="e">
        <v>#N/A</v>
      </c>
      <c r="I444" s="74">
        <v>8</v>
      </c>
      <c r="J444" t="e">
        <v>#N/A</v>
      </c>
      <c r="K444" s="73" t="s">
        <v>2753</v>
      </c>
    </row>
    <row r="445" spans="2:11" x14ac:dyDescent="0.35">
      <c r="B445">
        <v>5</v>
      </c>
      <c r="C445" s="58" t="s">
        <v>2754</v>
      </c>
      <c r="D445" s="72" t="s">
        <v>2755</v>
      </c>
      <c r="E445" s="74">
        <v>1</v>
      </c>
      <c r="F445" s="75" t="s">
        <v>1845</v>
      </c>
      <c r="G445" s="74">
        <v>1</v>
      </c>
      <c r="H445" s="75" t="e">
        <v>#N/A</v>
      </c>
      <c r="I445" s="74">
        <v>9</v>
      </c>
      <c r="J445" t="e">
        <v>#N/A</v>
      </c>
      <c r="K445" s="73" t="s">
        <v>2755</v>
      </c>
    </row>
    <row r="446" spans="2:11" x14ac:dyDescent="0.35">
      <c r="B446">
        <v>5</v>
      </c>
      <c r="C446" s="58" t="s">
        <v>2756</v>
      </c>
      <c r="D446" s="72" t="s">
        <v>2757</v>
      </c>
      <c r="E446" s="74">
        <v>2</v>
      </c>
      <c r="F446" s="75" t="s">
        <v>1846</v>
      </c>
      <c r="G446" s="74">
        <v>1</v>
      </c>
      <c r="H446" s="75" t="e">
        <v>#N/A</v>
      </c>
      <c r="I446" s="74">
        <v>9</v>
      </c>
      <c r="J446" t="e">
        <v>#N/A</v>
      </c>
      <c r="K446" s="73" t="s">
        <v>2757</v>
      </c>
    </row>
    <row r="447" spans="2:11" x14ac:dyDescent="0.35">
      <c r="B447">
        <v>5</v>
      </c>
      <c r="C447" s="58" t="s">
        <v>2758</v>
      </c>
      <c r="D447" s="72" t="s">
        <v>2631</v>
      </c>
      <c r="E447" s="74">
        <v>3</v>
      </c>
      <c r="F447" s="75" t="s">
        <v>1847</v>
      </c>
      <c r="G447" s="74">
        <v>1</v>
      </c>
      <c r="H447" s="75" t="e">
        <v>#N/A</v>
      </c>
      <c r="I447" s="74">
        <v>9</v>
      </c>
      <c r="J447" t="e">
        <v>#N/A</v>
      </c>
      <c r="K447" s="73" t="s">
        <v>2631</v>
      </c>
    </row>
    <row r="448" spans="2:11" x14ac:dyDescent="0.35">
      <c r="B448">
        <v>5</v>
      </c>
      <c r="C448" s="58" t="s">
        <v>2759</v>
      </c>
      <c r="D448" s="72" t="s">
        <v>4481</v>
      </c>
      <c r="E448" s="74">
        <v>6</v>
      </c>
      <c r="F448" s="75" t="s">
        <v>1850</v>
      </c>
      <c r="G448" s="74">
        <v>1</v>
      </c>
      <c r="H448" s="75" t="e">
        <v>#N/A</v>
      </c>
      <c r="I448" s="74">
        <v>9</v>
      </c>
      <c r="J448" t="e">
        <v>#N/A</v>
      </c>
      <c r="K448" s="73" t="s">
        <v>4481</v>
      </c>
    </row>
    <row r="449" spans="2:11" x14ac:dyDescent="0.35">
      <c r="B449">
        <v>5</v>
      </c>
      <c r="C449" s="58" t="s">
        <v>2761</v>
      </c>
      <c r="D449" s="72" t="s">
        <v>2762</v>
      </c>
      <c r="E449" s="74">
        <v>2</v>
      </c>
      <c r="F449" s="75" t="s">
        <v>1846</v>
      </c>
      <c r="G449" s="74">
        <v>2</v>
      </c>
      <c r="H449" s="75" t="e">
        <v>#N/A</v>
      </c>
      <c r="I449" s="74">
        <v>9</v>
      </c>
      <c r="J449" t="e">
        <v>#N/A</v>
      </c>
      <c r="K449" s="73" t="s">
        <v>2762</v>
      </c>
    </row>
    <row r="450" spans="2:11" x14ac:dyDescent="0.35">
      <c r="B450">
        <v>5</v>
      </c>
      <c r="C450" s="58" t="s">
        <v>2763</v>
      </c>
      <c r="D450" s="72" t="s">
        <v>2706</v>
      </c>
      <c r="E450" s="74">
        <v>1</v>
      </c>
      <c r="F450" s="75" t="s">
        <v>1845</v>
      </c>
      <c r="G450" s="74">
        <v>3</v>
      </c>
      <c r="H450" s="75" t="e">
        <v>#N/A</v>
      </c>
      <c r="I450" s="74">
        <v>9</v>
      </c>
      <c r="J450" t="e">
        <v>#N/A</v>
      </c>
      <c r="K450" s="73" t="s">
        <v>2706</v>
      </c>
    </row>
    <row r="451" spans="2:11" x14ac:dyDescent="0.35">
      <c r="B451">
        <v>5</v>
      </c>
      <c r="C451" s="58" t="s">
        <v>2764</v>
      </c>
      <c r="D451" s="72" t="s">
        <v>2765</v>
      </c>
      <c r="E451" s="74">
        <v>5</v>
      </c>
      <c r="F451" s="75" t="s">
        <v>1849</v>
      </c>
      <c r="G451" s="74">
        <v>3</v>
      </c>
      <c r="H451" s="75" t="e">
        <v>#N/A</v>
      </c>
      <c r="I451" s="74">
        <v>9</v>
      </c>
      <c r="J451" t="e">
        <v>#N/A</v>
      </c>
      <c r="K451" s="73" t="s">
        <v>2765</v>
      </c>
    </row>
    <row r="452" spans="2:11" x14ac:dyDescent="0.35">
      <c r="B452">
        <v>5</v>
      </c>
      <c r="C452" s="58" t="s">
        <v>2766</v>
      </c>
      <c r="D452" s="72" t="s">
        <v>2767</v>
      </c>
      <c r="E452" s="74">
        <v>6</v>
      </c>
      <c r="F452" s="75" t="s">
        <v>1850</v>
      </c>
      <c r="G452" s="74">
        <v>3</v>
      </c>
      <c r="H452" s="75" t="e">
        <v>#N/A</v>
      </c>
      <c r="I452" s="74">
        <v>9</v>
      </c>
      <c r="J452" t="e">
        <v>#N/A</v>
      </c>
      <c r="K452" s="73" t="s">
        <v>2767</v>
      </c>
    </row>
    <row r="453" spans="2:11" x14ac:dyDescent="0.35">
      <c r="B453">
        <v>5</v>
      </c>
      <c r="C453" s="58" t="s">
        <v>2768</v>
      </c>
      <c r="D453" s="72" t="s">
        <v>2769</v>
      </c>
      <c r="E453" s="74">
        <v>1</v>
      </c>
      <c r="F453" s="75" t="s">
        <v>1845</v>
      </c>
      <c r="G453" s="74">
        <v>4</v>
      </c>
      <c r="H453" s="75" t="e">
        <v>#N/A</v>
      </c>
      <c r="I453" s="74">
        <v>9</v>
      </c>
      <c r="J453" t="e">
        <v>#N/A</v>
      </c>
      <c r="K453" s="73" t="s">
        <v>2769</v>
      </c>
    </row>
    <row r="454" spans="2:11" x14ac:dyDescent="0.35">
      <c r="B454">
        <v>5</v>
      </c>
      <c r="C454" s="58" t="s">
        <v>2770</v>
      </c>
      <c r="D454" s="72" t="s">
        <v>2479</v>
      </c>
      <c r="E454" s="74">
        <v>3</v>
      </c>
      <c r="F454" s="75" t="s">
        <v>1847</v>
      </c>
      <c r="G454" s="74">
        <v>5</v>
      </c>
      <c r="H454" s="75" t="e">
        <v>#N/A</v>
      </c>
      <c r="I454" s="74">
        <v>9</v>
      </c>
      <c r="J454" t="e">
        <v>#N/A</v>
      </c>
      <c r="K454" s="73" t="s">
        <v>2479</v>
      </c>
    </row>
    <row r="455" spans="2:11" x14ac:dyDescent="0.35">
      <c r="B455">
        <v>6</v>
      </c>
      <c r="C455" s="58" t="s">
        <v>2771</v>
      </c>
      <c r="D455" s="72" t="s">
        <v>2772</v>
      </c>
      <c r="E455" s="74">
        <v>2</v>
      </c>
      <c r="F455" s="75" t="s">
        <v>1846</v>
      </c>
      <c r="G455" s="74">
        <v>10</v>
      </c>
      <c r="H455" s="75" t="e">
        <v>#N/A</v>
      </c>
      <c r="I455" s="74">
        <v>9</v>
      </c>
      <c r="J455" t="e">
        <v>#N/A</v>
      </c>
      <c r="K455" s="73" t="s">
        <v>2772</v>
      </c>
    </row>
    <row r="456" spans="2:11" x14ac:dyDescent="0.35">
      <c r="B456">
        <v>6</v>
      </c>
      <c r="C456" s="58" t="s">
        <v>2773</v>
      </c>
      <c r="D456" s="72" t="s">
        <v>2774</v>
      </c>
      <c r="E456" s="74">
        <v>1</v>
      </c>
      <c r="F456" s="75" t="s">
        <v>1845</v>
      </c>
      <c r="G456" s="74">
        <v>19</v>
      </c>
      <c r="H456" s="75" t="e">
        <v>#N/A</v>
      </c>
      <c r="I456" s="74">
        <v>9</v>
      </c>
      <c r="J456" t="e">
        <v>#N/A</v>
      </c>
      <c r="K456" s="73" t="s">
        <v>2774</v>
      </c>
    </row>
    <row r="457" spans="2:11" x14ac:dyDescent="0.35">
      <c r="B457">
        <v>6</v>
      </c>
      <c r="C457" s="58" t="s">
        <v>2775</v>
      </c>
      <c r="D457" s="72" t="s">
        <v>2776</v>
      </c>
      <c r="E457" s="74">
        <v>1</v>
      </c>
      <c r="F457" s="75" t="s">
        <v>1845</v>
      </c>
      <c r="G457" s="74">
        <v>1</v>
      </c>
      <c r="H457" s="75" t="e">
        <v>#N/A</v>
      </c>
      <c r="I457" s="74">
        <v>10</v>
      </c>
      <c r="J457" t="e">
        <v>#N/A</v>
      </c>
      <c r="K457" s="73" t="s">
        <v>2776</v>
      </c>
    </row>
    <row r="458" spans="2:11" x14ac:dyDescent="0.35">
      <c r="B458">
        <v>6</v>
      </c>
      <c r="C458" s="58" t="s">
        <v>2777</v>
      </c>
      <c r="D458" s="72" t="s">
        <v>1856</v>
      </c>
      <c r="E458" s="74">
        <v>2</v>
      </c>
      <c r="F458" s="75" t="s">
        <v>1846</v>
      </c>
      <c r="G458" s="74">
        <v>1</v>
      </c>
      <c r="H458" s="75" t="e">
        <v>#N/A</v>
      </c>
      <c r="I458" s="74">
        <v>10</v>
      </c>
      <c r="J458" t="e">
        <v>#N/A</v>
      </c>
      <c r="K458" s="73" t="s">
        <v>1856</v>
      </c>
    </row>
    <row r="459" spans="2:11" x14ac:dyDescent="0.35">
      <c r="B459">
        <v>6</v>
      </c>
      <c r="C459" s="58" t="s">
        <v>2778</v>
      </c>
      <c r="D459" s="72" t="s">
        <v>2779</v>
      </c>
      <c r="E459" s="74">
        <v>3</v>
      </c>
      <c r="F459" s="75" t="s">
        <v>1847</v>
      </c>
      <c r="G459" s="74">
        <v>1</v>
      </c>
      <c r="H459" s="75" t="e">
        <v>#N/A</v>
      </c>
      <c r="I459" s="74">
        <v>10</v>
      </c>
      <c r="J459" t="e">
        <v>#N/A</v>
      </c>
      <c r="K459" s="73" t="s">
        <v>2779</v>
      </c>
    </row>
    <row r="460" spans="2:11" x14ac:dyDescent="0.35">
      <c r="B460">
        <v>6</v>
      </c>
      <c r="C460" s="58" t="s">
        <v>2780</v>
      </c>
      <c r="D460" s="72" t="s">
        <v>2781</v>
      </c>
      <c r="E460" s="74">
        <v>6</v>
      </c>
      <c r="F460" s="75" t="s">
        <v>1850</v>
      </c>
      <c r="G460" s="74">
        <v>1</v>
      </c>
      <c r="H460" s="75" t="e">
        <v>#N/A</v>
      </c>
      <c r="I460" s="74">
        <v>10</v>
      </c>
      <c r="J460" t="e">
        <v>#N/A</v>
      </c>
      <c r="K460" s="73" t="s">
        <v>2781</v>
      </c>
    </row>
    <row r="461" spans="2:11" x14ac:dyDescent="0.35">
      <c r="B461">
        <v>6</v>
      </c>
      <c r="C461" s="58" t="s">
        <v>2782</v>
      </c>
      <c r="D461" s="72" t="s">
        <v>2783</v>
      </c>
      <c r="E461" s="74">
        <v>2</v>
      </c>
      <c r="F461" s="75" t="s">
        <v>1846</v>
      </c>
      <c r="G461" s="74">
        <v>2</v>
      </c>
      <c r="H461" s="75" t="e">
        <v>#N/A</v>
      </c>
      <c r="I461" s="74">
        <v>10</v>
      </c>
      <c r="J461" t="e">
        <v>#N/A</v>
      </c>
      <c r="K461" s="73" t="s">
        <v>2783</v>
      </c>
    </row>
    <row r="462" spans="2:11" x14ac:dyDescent="0.35">
      <c r="B462">
        <v>6</v>
      </c>
      <c r="C462" s="58" t="s">
        <v>2784</v>
      </c>
      <c r="D462" s="72" t="s">
        <v>2785</v>
      </c>
      <c r="E462" s="74">
        <v>1</v>
      </c>
      <c r="F462" s="75" t="s">
        <v>1845</v>
      </c>
      <c r="G462" s="74">
        <v>3</v>
      </c>
      <c r="H462" s="75" t="e">
        <v>#N/A</v>
      </c>
      <c r="I462" s="74">
        <v>10</v>
      </c>
      <c r="J462" t="e">
        <v>#N/A</v>
      </c>
      <c r="K462" s="73" t="s">
        <v>2785</v>
      </c>
    </row>
    <row r="463" spans="2:11" x14ac:dyDescent="0.35">
      <c r="B463">
        <v>6</v>
      </c>
      <c r="C463" s="58" t="s">
        <v>2786</v>
      </c>
      <c r="D463" s="72" t="s">
        <v>2787</v>
      </c>
      <c r="E463" s="74">
        <v>3</v>
      </c>
      <c r="F463" s="75" t="s">
        <v>1847</v>
      </c>
      <c r="G463" s="74">
        <v>5</v>
      </c>
      <c r="H463" s="75" t="e">
        <v>#N/A</v>
      </c>
      <c r="I463" s="74">
        <v>10</v>
      </c>
      <c r="J463" t="e">
        <v>#N/A</v>
      </c>
      <c r="K463" s="73" t="s">
        <v>2787</v>
      </c>
    </row>
    <row r="464" spans="2:11" x14ac:dyDescent="0.35">
      <c r="B464">
        <v>7</v>
      </c>
      <c r="C464" s="58" t="s">
        <v>2788</v>
      </c>
      <c r="D464" s="72" t="s">
        <v>2789</v>
      </c>
      <c r="E464" s="74">
        <v>2</v>
      </c>
      <c r="F464" s="75" t="s">
        <v>1846</v>
      </c>
      <c r="G464" s="74">
        <v>10</v>
      </c>
      <c r="H464" s="75" t="e">
        <v>#N/A</v>
      </c>
      <c r="I464" s="74">
        <v>10</v>
      </c>
      <c r="J464" t="e">
        <v>#N/A</v>
      </c>
      <c r="K464" s="73" t="s">
        <v>2789</v>
      </c>
    </row>
    <row r="465" spans="2:11" x14ac:dyDescent="0.35">
      <c r="B465">
        <v>7</v>
      </c>
      <c r="C465" s="58" t="s">
        <v>2790</v>
      </c>
      <c r="D465" s="72" t="s">
        <v>2791</v>
      </c>
      <c r="E465" s="74">
        <v>1</v>
      </c>
      <c r="F465" s="75" t="s">
        <v>1845</v>
      </c>
      <c r="G465" s="74">
        <v>19</v>
      </c>
      <c r="H465" s="75" t="e">
        <v>#N/A</v>
      </c>
      <c r="I465" s="74">
        <v>10</v>
      </c>
      <c r="J465" t="e">
        <v>#N/A</v>
      </c>
      <c r="K465" s="73" t="s">
        <v>2791</v>
      </c>
    </row>
    <row r="466" spans="2:11" x14ac:dyDescent="0.35">
      <c r="B466">
        <v>6</v>
      </c>
      <c r="C466" s="58" t="s">
        <v>2792</v>
      </c>
      <c r="D466" s="72" t="s">
        <v>2793</v>
      </c>
      <c r="E466" s="74">
        <v>1</v>
      </c>
      <c r="F466" s="75" t="s">
        <v>1845</v>
      </c>
      <c r="G466" s="74">
        <v>1</v>
      </c>
      <c r="H466" s="75" t="e">
        <v>#N/A</v>
      </c>
      <c r="I466" s="74">
        <v>11</v>
      </c>
      <c r="J466" t="e">
        <v>#N/A</v>
      </c>
      <c r="K466" s="73" t="s">
        <v>2793</v>
      </c>
    </row>
    <row r="467" spans="2:11" x14ac:dyDescent="0.35">
      <c r="B467">
        <v>6</v>
      </c>
      <c r="C467" s="58" t="s">
        <v>2794</v>
      </c>
      <c r="D467" s="72" t="s">
        <v>2795</v>
      </c>
      <c r="E467" s="74">
        <v>2</v>
      </c>
      <c r="F467" s="75" t="s">
        <v>1846</v>
      </c>
      <c r="G467" s="74">
        <v>1</v>
      </c>
      <c r="H467" s="75" t="e">
        <v>#N/A</v>
      </c>
      <c r="I467" s="74">
        <v>11</v>
      </c>
      <c r="J467" t="e">
        <v>#N/A</v>
      </c>
      <c r="K467" s="73" t="s">
        <v>2795</v>
      </c>
    </row>
    <row r="468" spans="2:11" x14ac:dyDescent="0.35">
      <c r="B468">
        <v>6</v>
      </c>
      <c r="C468" s="58" t="s">
        <v>2796</v>
      </c>
      <c r="D468" s="72" t="s">
        <v>2797</v>
      </c>
      <c r="E468" s="74">
        <v>3</v>
      </c>
      <c r="F468" s="75" t="s">
        <v>1847</v>
      </c>
      <c r="G468" s="74">
        <v>1</v>
      </c>
      <c r="H468" s="75" t="e">
        <v>#N/A</v>
      </c>
      <c r="I468" s="74">
        <v>11</v>
      </c>
      <c r="J468" t="e">
        <v>#N/A</v>
      </c>
      <c r="K468" s="73" t="s">
        <v>2797</v>
      </c>
    </row>
    <row r="469" spans="2:11" x14ac:dyDescent="0.35">
      <c r="B469">
        <v>6</v>
      </c>
      <c r="C469" s="58" t="s">
        <v>2798</v>
      </c>
      <c r="D469" s="72" t="s">
        <v>2799</v>
      </c>
      <c r="E469" s="74">
        <v>6</v>
      </c>
      <c r="F469" s="75" t="s">
        <v>1850</v>
      </c>
      <c r="G469" s="74">
        <v>1</v>
      </c>
      <c r="H469" s="75" t="e">
        <v>#N/A</v>
      </c>
      <c r="I469" s="74">
        <v>11</v>
      </c>
      <c r="J469" t="e">
        <v>#N/A</v>
      </c>
      <c r="K469" s="73" t="s">
        <v>2799</v>
      </c>
    </row>
    <row r="470" spans="2:11" x14ac:dyDescent="0.35">
      <c r="B470">
        <v>6</v>
      </c>
      <c r="C470" s="58" t="s">
        <v>2800</v>
      </c>
      <c r="D470" s="72" t="s">
        <v>2326</v>
      </c>
      <c r="E470" s="74">
        <v>2</v>
      </c>
      <c r="F470" s="75" t="s">
        <v>1846</v>
      </c>
      <c r="G470" s="74">
        <v>2</v>
      </c>
      <c r="H470" s="75" t="e">
        <v>#N/A</v>
      </c>
      <c r="I470" s="74">
        <v>11</v>
      </c>
      <c r="J470" t="e">
        <v>#N/A</v>
      </c>
      <c r="K470" s="73" t="s">
        <v>2326</v>
      </c>
    </row>
    <row r="471" spans="2:11" x14ac:dyDescent="0.35">
      <c r="B471">
        <v>6</v>
      </c>
      <c r="C471" s="58" t="s">
        <v>2801</v>
      </c>
      <c r="D471" s="72" t="s">
        <v>2802</v>
      </c>
      <c r="E471" s="74">
        <v>1</v>
      </c>
      <c r="F471" s="75" t="s">
        <v>1845</v>
      </c>
      <c r="G471" s="74">
        <v>3</v>
      </c>
      <c r="H471" s="75" t="e">
        <v>#N/A</v>
      </c>
      <c r="I471" s="74">
        <v>11</v>
      </c>
      <c r="J471" t="e">
        <v>#N/A</v>
      </c>
      <c r="K471" s="73" t="s">
        <v>2802</v>
      </c>
    </row>
    <row r="472" spans="2:11" x14ac:dyDescent="0.35">
      <c r="B472">
        <v>6</v>
      </c>
      <c r="C472" s="58" t="s">
        <v>2803</v>
      </c>
      <c r="D472" s="72" t="s">
        <v>2804</v>
      </c>
      <c r="E472" s="74">
        <v>3</v>
      </c>
      <c r="F472" s="75" t="s">
        <v>1847</v>
      </c>
      <c r="G472" s="74">
        <v>5</v>
      </c>
      <c r="H472" s="75" t="e">
        <v>#N/A</v>
      </c>
      <c r="I472" s="74">
        <v>11</v>
      </c>
      <c r="J472" t="e">
        <v>#N/A</v>
      </c>
      <c r="K472" s="73" t="s">
        <v>2804</v>
      </c>
    </row>
    <row r="473" spans="2:11" x14ac:dyDescent="0.35">
      <c r="B473">
        <v>7</v>
      </c>
      <c r="C473" s="58" t="s">
        <v>2805</v>
      </c>
      <c r="D473" s="72" t="s">
        <v>2806</v>
      </c>
      <c r="E473" s="74">
        <v>2</v>
      </c>
      <c r="F473" s="75" t="s">
        <v>1846</v>
      </c>
      <c r="G473" s="74">
        <v>10</v>
      </c>
      <c r="H473" s="75" t="e">
        <v>#N/A</v>
      </c>
      <c r="I473" s="74">
        <v>11</v>
      </c>
      <c r="J473" t="e">
        <v>#N/A</v>
      </c>
      <c r="K473" s="73" t="s">
        <v>2806</v>
      </c>
    </row>
    <row r="474" spans="2:11" x14ac:dyDescent="0.35">
      <c r="B474">
        <v>7</v>
      </c>
      <c r="C474" s="58" t="s">
        <v>2807</v>
      </c>
      <c r="D474" s="72" t="s">
        <v>2808</v>
      </c>
      <c r="E474" s="74">
        <v>1</v>
      </c>
      <c r="F474" s="75" t="s">
        <v>1845</v>
      </c>
      <c r="G474" s="74">
        <v>19</v>
      </c>
      <c r="H474" s="75" t="e">
        <v>#N/A</v>
      </c>
      <c r="I474" s="74">
        <v>11</v>
      </c>
      <c r="J474" t="e">
        <v>#N/A</v>
      </c>
      <c r="K474" s="73" t="s">
        <v>2808</v>
      </c>
    </row>
    <row r="475" spans="2:11" x14ac:dyDescent="0.35">
      <c r="B475">
        <v>6</v>
      </c>
      <c r="C475" s="58" t="s">
        <v>2809</v>
      </c>
      <c r="D475" s="72" t="s">
        <v>2810</v>
      </c>
      <c r="E475" s="74">
        <v>1</v>
      </c>
      <c r="F475" s="75" t="s">
        <v>1845</v>
      </c>
      <c r="G475" s="74">
        <v>1</v>
      </c>
      <c r="H475" s="75" t="e">
        <v>#N/A</v>
      </c>
      <c r="I475" s="74">
        <v>12</v>
      </c>
      <c r="J475" t="e">
        <v>#N/A</v>
      </c>
      <c r="K475" s="73" t="s">
        <v>2810</v>
      </c>
    </row>
    <row r="476" spans="2:11" x14ac:dyDescent="0.35">
      <c r="B476">
        <v>6</v>
      </c>
      <c r="C476" s="58" t="s">
        <v>2811</v>
      </c>
      <c r="D476" s="72" t="s">
        <v>2812</v>
      </c>
      <c r="E476" s="74">
        <v>2</v>
      </c>
      <c r="F476" s="75" t="s">
        <v>1846</v>
      </c>
      <c r="G476" s="74">
        <v>1</v>
      </c>
      <c r="H476" s="75" t="e">
        <v>#N/A</v>
      </c>
      <c r="I476" s="74">
        <v>12</v>
      </c>
      <c r="J476" t="e">
        <v>#N/A</v>
      </c>
      <c r="K476" s="73" t="s">
        <v>2812</v>
      </c>
    </row>
    <row r="477" spans="2:11" x14ac:dyDescent="0.35">
      <c r="B477">
        <v>6</v>
      </c>
      <c r="C477" s="58" t="s">
        <v>2813</v>
      </c>
      <c r="D477" s="72" t="s">
        <v>2814</v>
      </c>
      <c r="E477" s="74">
        <v>6</v>
      </c>
      <c r="F477" s="75" t="s">
        <v>1850</v>
      </c>
      <c r="G477" s="74">
        <v>1</v>
      </c>
      <c r="H477" s="75" t="e">
        <v>#N/A</v>
      </c>
      <c r="I477" s="74">
        <v>12</v>
      </c>
      <c r="J477" t="e">
        <v>#N/A</v>
      </c>
      <c r="K477" s="73" t="s">
        <v>2814</v>
      </c>
    </row>
    <row r="478" spans="2:11" x14ac:dyDescent="0.35">
      <c r="B478">
        <v>6</v>
      </c>
      <c r="C478" s="58" t="s">
        <v>2815</v>
      </c>
      <c r="D478" s="72" t="s">
        <v>2358</v>
      </c>
      <c r="E478" s="74">
        <v>2</v>
      </c>
      <c r="F478" s="75" t="s">
        <v>1846</v>
      </c>
      <c r="G478" s="74">
        <v>2</v>
      </c>
      <c r="H478" s="75" t="e">
        <v>#N/A</v>
      </c>
      <c r="I478" s="74">
        <v>12</v>
      </c>
      <c r="J478" t="e">
        <v>#N/A</v>
      </c>
      <c r="K478" s="73" t="s">
        <v>2358</v>
      </c>
    </row>
    <row r="479" spans="2:11" x14ac:dyDescent="0.35">
      <c r="B479">
        <v>6</v>
      </c>
      <c r="C479" s="58" t="s">
        <v>2816</v>
      </c>
      <c r="D479" s="72" t="s">
        <v>2817</v>
      </c>
      <c r="E479" s="74">
        <v>1</v>
      </c>
      <c r="F479" s="75" t="s">
        <v>1845</v>
      </c>
      <c r="G479" s="74">
        <v>3</v>
      </c>
      <c r="H479" s="75" t="e">
        <v>#N/A</v>
      </c>
      <c r="I479" s="74">
        <v>12</v>
      </c>
      <c r="J479" t="e">
        <v>#N/A</v>
      </c>
      <c r="K479" s="73" t="s">
        <v>2817</v>
      </c>
    </row>
    <row r="480" spans="2:11" x14ac:dyDescent="0.35">
      <c r="B480">
        <v>6</v>
      </c>
      <c r="C480" s="58" t="s">
        <v>2818</v>
      </c>
      <c r="D480" s="72" t="s">
        <v>2819</v>
      </c>
      <c r="E480" s="74">
        <v>3</v>
      </c>
      <c r="F480" s="75" t="s">
        <v>1847</v>
      </c>
      <c r="G480" s="74">
        <v>5</v>
      </c>
      <c r="H480" s="75" t="e">
        <v>#N/A</v>
      </c>
      <c r="I480" s="74">
        <v>12</v>
      </c>
      <c r="J480" t="e">
        <v>#N/A</v>
      </c>
      <c r="K480" s="73" t="s">
        <v>2819</v>
      </c>
    </row>
    <row r="481" spans="2:11" x14ac:dyDescent="0.35">
      <c r="B481">
        <v>7</v>
      </c>
      <c r="C481" s="58" t="s">
        <v>2820</v>
      </c>
      <c r="D481" s="72" t="s">
        <v>2649</v>
      </c>
      <c r="E481" s="74">
        <v>2</v>
      </c>
      <c r="F481" s="75" t="s">
        <v>1846</v>
      </c>
      <c r="G481" s="74">
        <v>10</v>
      </c>
      <c r="H481" s="75" t="e">
        <v>#N/A</v>
      </c>
      <c r="I481" s="74">
        <v>12</v>
      </c>
      <c r="J481" t="e">
        <v>#N/A</v>
      </c>
      <c r="K481" s="73" t="s">
        <v>2649</v>
      </c>
    </row>
    <row r="482" spans="2:11" x14ac:dyDescent="0.35">
      <c r="B482">
        <v>7</v>
      </c>
      <c r="C482" s="58" t="s">
        <v>2821</v>
      </c>
      <c r="D482" s="72" t="s">
        <v>2822</v>
      </c>
      <c r="E482" s="74">
        <v>1</v>
      </c>
      <c r="F482" s="75" t="s">
        <v>1845</v>
      </c>
      <c r="G482" s="74">
        <v>19</v>
      </c>
      <c r="H482" s="75" t="e">
        <v>#N/A</v>
      </c>
      <c r="I482" s="74">
        <v>12</v>
      </c>
      <c r="J482" t="e">
        <v>#N/A</v>
      </c>
      <c r="K482" s="73" t="s">
        <v>2822</v>
      </c>
    </row>
    <row r="483" spans="2:11" x14ac:dyDescent="0.35">
      <c r="B483">
        <v>6</v>
      </c>
      <c r="C483" s="58" t="s">
        <v>2823</v>
      </c>
      <c r="D483" s="72" t="s">
        <v>2824</v>
      </c>
      <c r="E483" s="74">
        <v>2</v>
      </c>
      <c r="F483" s="75" t="s">
        <v>1846</v>
      </c>
      <c r="G483" s="74">
        <v>1</v>
      </c>
      <c r="H483" s="75" t="e">
        <v>#N/A</v>
      </c>
      <c r="I483" s="74">
        <v>13</v>
      </c>
      <c r="J483" t="e">
        <v>#N/A</v>
      </c>
      <c r="K483" s="73" t="s">
        <v>2824</v>
      </c>
    </row>
    <row r="484" spans="2:11" x14ac:dyDescent="0.35">
      <c r="B484">
        <v>6</v>
      </c>
      <c r="C484" s="58" t="s">
        <v>2825</v>
      </c>
      <c r="D484" s="72" t="s">
        <v>2826</v>
      </c>
      <c r="E484" s="74">
        <v>6</v>
      </c>
      <c r="F484" s="75" t="s">
        <v>1850</v>
      </c>
      <c r="G484" s="74">
        <v>1</v>
      </c>
      <c r="H484" s="75" t="e">
        <v>#N/A</v>
      </c>
      <c r="I484" s="74">
        <v>13</v>
      </c>
      <c r="J484" t="e">
        <v>#N/A</v>
      </c>
      <c r="K484" s="73" t="s">
        <v>2826</v>
      </c>
    </row>
    <row r="485" spans="2:11" x14ac:dyDescent="0.35">
      <c r="B485">
        <v>6</v>
      </c>
      <c r="C485" s="58" t="s">
        <v>2827</v>
      </c>
      <c r="D485" s="72" t="s">
        <v>2828</v>
      </c>
      <c r="E485" s="74">
        <v>2</v>
      </c>
      <c r="F485" s="75" t="s">
        <v>1846</v>
      </c>
      <c r="G485" s="74">
        <v>2</v>
      </c>
      <c r="H485" s="75" t="e">
        <v>#N/A</v>
      </c>
      <c r="I485" s="74">
        <v>13</v>
      </c>
      <c r="J485" t="e">
        <v>#N/A</v>
      </c>
      <c r="K485" s="73" t="s">
        <v>2828</v>
      </c>
    </row>
    <row r="486" spans="2:11" x14ac:dyDescent="0.35">
      <c r="B486">
        <v>6</v>
      </c>
      <c r="C486" s="58" t="s">
        <v>2829</v>
      </c>
      <c r="D486" s="72" t="s">
        <v>2830</v>
      </c>
      <c r="E486" s="74">
        <v>1</v>
      </c>
      <c r="F486" s="75" t="s">
        <v>1845</v>
      </c>
      <c r="G486" s="74">
        <v>3</v>
      </c>
      <c r="H486" s="75" t="e">
        <v>#N/A</v>
      </c>
      <c r="I486" s="74">
        <v>13</v>
      </c>
      <c r="J486" t="e">
        <v>#N/A</v>
      </c>
      <c r="K486" s="73" t="s">
        <v>2830</v>
      </c>
    </row>
    <row r="487" spans="2:11" x14ac:dyDescent="0.35">
      <c r="B487">
        <v>7</v>
      </c>
      <c r="C487" s="58" t="s">
        <v>2831</v>
      </c>
      <c r="D487" s="72" t="s">
        <v>2832</v>
      </c>
      <c r="E487" s="74">
        <v>2</v>
      </c>
      <c r="F487" s="75" t="s">
        <v>1846</v>
      </c>
      <c r="G487" s="74">
        <v>10</v>
      </c>
      <c r="H487" s="75" t="e">
        <v>#N/A</v>
      </c>
      <c r="I487" s="74">
        <v>13</v>
      </c>
      <c r="J487" t="e">
        <v>#N/A</v>
      </c>
      <c r="K487" s="73" t="s">
        <v>2832</v>
      </c>
    </row>
    <row r="488" spans="2:11" x14ac:dyDescent="0.35">
      <c r="B488">
        <v>6</v>
      </c>
      <c r="C488" s="58" t="s">
        <v>2833</v>
      </c>
      <c r="D488" s="72" t="s">
        <v>1947</v>
      </c>
      <c r="E488" s="74">
        <v>2</v>
      </c>
      <c r="F488" s="75" t="s">
        <v>1846</v>
      </c>
      <c r="G488" s="74">
        <v>1</v>
      </c>
      <c r="H488" s="75" t="e">
        <v>#N/A</v>
      </c>
      <c r="I488" s="74">
        <v>14</v>
      </c>
      <c r="J488" t="e">
        <v>#N/A</v>
      </c>
      <c r="K488" s="73" t="s">
        <v>1947</v>
      </c>
    </row>
    <row r="489" spans="2:11" x14ac:dyDescent="0.35">
      <c r="B489">
        <v>6</v>
      </c>
      <c r="C489" s="58" t="s">
        <v>2834</v>
      </c>
      <c r="D489" s="72" t="s">
        <v>2835</v>
      </c>
      <c r="E489" s="74">
        <v>6</v>
      </c>
      <c r="F489" s="75" t="s">
        <v>1850</v>
      </c>
      <c r="G489" s="74">
        <v>1</v>
      </c>
      <c r="H489" s="75" t="e">
        <v>#N/A</v>
      </c>
      <c r="I489" s="74">
        <v>14</v>
      </c>
      <c r="J489" t="e">
        <v>#N/A</v>
      </c>
      <c r="K489" s="73" t="s">
        <v>2835</v>
      </c>
    </row>
    <row r="490" spans="2:11" x14ac:dyDescent="0.35">
      <c r="B490">
        <v>6</v>
      </c>
      <c r="C490" s="58" t="s">
        <v>2836</v>
      </c>
      <c r="D490" s="72" t="s">
        <v>2169</v>
      </c>
      <c r="E490" s="74">
        <v>2</v>
      </c>
      <c r="F490" s="75" t="s">
        <v>1846</v>
      </c>
      <c r="G490" s="74">
        <v>2</v>
      </c>
      <c r="H490" s="75" t="e">
        <v>#N/A</v>
      </c>
      <c r="I490" s="74">
        <v>14</v>
      </c>
      <c r="J490" t="e">
        <v>#N/A</v>
      </c>
      <c r="K490" s="73" t="s">
        <v>2169</v>
      </c>
    </row>
    <row r="491" spans="2:11" x14ac:dyDescent="0.35">
      <c r="B491">
        <v>6</v>
      </c>
      <c r="C491" s="58" t="s">
        <v>2837</v>
      </c>
      <c r="D491" s="72" t="s">
        <v>2838</v>
      </c>
      <c r="E491" s="74">
        <v>6</v>
      </c>
      <c r="F491" s="75" t="s">
        <v>1850</v>
      </c>
      <c r="G491" s="74">
        <v>1</v>
      </c>
      <c r="H491" s="75" t="e">
        <v>#N/A</v>
      </c>
      <c r="I491" s="74">
        <v>15</v>
      </c>
      <c r="J491" t="e">
        <v>#N/A</v>
      </c>
      <c r="K491" s="73" t="s">
        <v>2838</v>
      </c>
    </row>
    <row r="492" spans="2:11" ht="15" thickBot="1" x14ac:dyDescent="0.4">
      <c r="B492">
        <v>6</v>
      </c>
      <c r="C492" s="58" t="s">
        <v>2839</v>
      </c>
      <c r="D492" s="72" t="s">
        <v>2840</v>
      </c>
      <c r="E492" s="70">
        <v>6</v>
      </c>
      <c r="F492" s="71" t="s">
        <v>1850</v>
      </c>
      <c r="G492" s="70">
        <v>1</v>
      </c>
      <c r="H492" s="71" t="e">
        <v>#N/A</v>
      </c>
      <c r="I492" s="70">
        <v>16</v>
      </c>
      <c r="J492" s="69" t="e">
        <v>#N/A</v>
      </c>
      <c r="K492" s="68" t="s">
        <v>2840</v>
      </c>
    </row>
  </sheetData>
  <pageMargins left="0.7" right="0.7" top="0.75" bottom="0.75" header="0.3" footer="0.3"/>
  <pageSetup orientation="portrait" r:id="rId1"/>
  <headerFooter>
    <oddFooter>&amp;C&amp;1#&amp;"Calibri"&amp;10&amp;K000000Uso Interno</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822224-89D6-4E85-8BC0-11BF738454A8}">
  <sheetPr codeName="Hoja75"/>
  <dimension ref="E1:Z317"/>
  <sheetViews>
    <sheetView showGridLines="0" topLeftCell="A284" zoomScale="145" zoomScaleNormal="145" workbookViewId="0">
      <selection activeCell="G317" sqref="G317"/>
    </sheetView>
  </sheetViews>
  <sheetFormatPr baseColWidth="10" defaultColWidth="11.453125" defaultRowHeight="14.5" x14ac:dyDescent="0.35"/>
  <cols>
    <col min="8" max="8" width="2.54296875" bestFit="1" customWidth="1"/>
    <col min="9" max="15" width="2" bestFit="1" customWidth="1"/>
    <col min="16" max="16" width="7.453125" customWidth="1"/>
    <col min="17" max="17" width="11.54296875" bestFit="1" customWidth="1"/>
  </cols>
  <sheetData>
    <row r="1" spans="5:26" ht="26" x14ac:dyDescent="0.6">
      <c r="E1" s="61" t="s">
        <v>4482</v>
      </c>
    </row>
    <row r="2" spans="5:26" x14ac:dyDescent="0.35">
      <c r="F2" t="s">
        <v>4483</v>
      </c>
      <c r="G2" t="s">
        <v>4484</v>
      </c>
      <c r="H2">
        <v>1</v>
      </c>
      <c r="I2">
        <v>2</v>
      </c>
      <c r="J2">
        <v>3</v>
      </c>
      <c r="K2">
        <v>4</v>
      </c>
      <c r="L2">
        <v>5</v>
      </c>
      <c r="M2">
        <v>6</v>
      </c>
      <c r="N2">
        <v>7</v>
      </c>
      <c r="O2">
        <v>8</v>
      </c>
      <c r="S2" s="62" t="s">
        <v>4485</v>
      </c>
      <c r="T2" s="62" t="s">
        <v>4486</v>
      </c>
      <c r="U2" s="62" t="s">
        <v>4487</v>
      </c>
      <c r="V2" s="62" t="s">
        <v>4488</v>
      </c>
      <c r="W2" s="62" t="s">
        <v>4488</v>
      </c>
      <c r="X2" s="62" t="s">
        <v>4489</v>
      </c>
      <c r="Y2" s="62" t="s">
        <v>4490</v>
      </c>
      <c r="Z2" s="62" t="s">
        <v>4491</v>
      </c>
    </row>
    <row r="3" spans="5:26" x14ac:dyDescent="0.35">
      <c r="F3" s="58" t="s">
        <v>358</v>
      </c>
      <c r="G3" s="58">
        <v>0</v>
      </c>
      <c r="H3" s="59" t="s">
        <v>358</v>
      </c>
      <c r="I3" s="59"/>
      <c r="J3" s="59"/>
      <c r="K3" s="59"/>
      <c r="L3" s="59"/>
      <c r="M3" s="59"/>
      <c r="N3" s="59"/>
      <c r="O3" s="59"/>
      <c r="Q3" t="b">
        <f t="shared" ref="Q3:Q66" si="0">G3=U3</f>
        <v>1</v>
      </c>
      <c r="S3" s="63" t="s">
        <v>358</v>
      </c>
      <c r="T3" s="63" t="s">
        <v>359</v>
      </c>
      <c r="U3" s="63">
        <v>0</v>
      </c>
      <c r="V3" s="63" t="str">
        <f t="shared" ref="V3:V66" si="1">_xlfn.CONCAT("NIVEL ", W3)</f>
        <v>NIVEL 1</v>
      </c>
      <c r="W3" s="63">
        <v>1</v>
      </c>
      <c r="X3" s="63" t="s">
        <v>137</v>
      </c>
      <c r="Y3" s="63"/>
      <c r="Z3" s="63"/>
    </row>
    <row r="4" spans="5:26" x14ac:dyDescent="0.35">
      <c r="F4" s="58" t="s">
        <v>361</v>
      </c>
      <c r="G4" s="58">
        <v>0</v>
      </c>
      <c r="H4" s="59" t="s">
        <v>358</v>
      </c>
      <c r="I4" s="59">
        <v>0</v>
      </c>
      <c r="J4" s="59">
        <v>2</v>
      </c>
      <c r="K4" s="59"/>
      <c r="L4" s="59"/>
      <c r="M4" s="59"/>
      <c r="N4" s="59"/>
      <c r="O4" s="59"/>
      <c r="Q4" t="b">
        <f t="shared" si="0"/>
        <v>1</v>
      </c>
      <c r="S4" s="64" t="s">
        <v>361</v>
      </c>
      <c r="T4" s="64" t="s">
        <v>362</v>
      </c>
      <c r="U4" s="64">
        <v>0</v>
      </c>
      <c r="V4" s="64" t="str">
        <f t="shared" si="1"/>
        <v>NIVEL 2</v>
      </c>
      <c r="W4" s="64">
        <v>2</v>
      </c>
      <c r="X4" s="64" t="s">
        <v>137</v>
      </c>
      <c r="Y4" s="64" t="s">
        <v>358</v>
      </c>
      <c r="Z4" s="64"/>
    </row>
    <row r="5" spans="5:26" x14ac:dyDescent="0.35">
      <c r="F5" s="58" t="s">
        <v>364</v>
      </c>
      <c r="G5" s="58">
        <v>0</v>
      </c>
      <c r="H5" s="59" t="s">
        <v>358</v>
      </c>
      <c r="I5" s="59">
        <v>0</v>
      </c>
      <c r="J5" s="59">
        <v>2</v>
      </c>
      <c r="K5" s="59">
        <v>1</v>
      </c>
      <c r="L5" s="59"/>
      <c r="M5" s="59"/>
      <c r="N5" s="59"/>
      <c r="O5" s="59"/>
      <c r="Q5" t="b">
        <f t="shared" si="0"/>
        <v>1</v>
      </c>
      <c r="S5" s="63" t="s">
        <v>364</v>
      </c>
      <c r="T5" s="63" t="s">
        <v>365</v>
      </c>
      <c r="U5" s="63">
        <v>0</v>
      </c>
      <c r="V5" s="63" t="str">
        <f t="shared" si="1"/>
        <v>NIVEL 3</v>
      </c>
      <c r="W5" s="63">
        <v>3</v>
      </c>
      <c r="X5" s="63" t="s">
        <v>137</v>
      </c>
      <c r="Y5" s="63" t="s">
        <v>361</v>
      </c>
      <c r="Z5" s="63"/>
    </row>
    <row r="6" spans="5:26" x14ac:dyDescent="0.35">
      <c r="F6" s="58" t="s">
        <v>367</v>
      </c>
      <c r="G6" s="58">
        <v>0</v>
      </c>
      <c r="H6" s="59" t="s">
        <v>358</v>
      </c>
      <c r="I6" s="59">
        <v>0</v>
      </c>
      <c r="J6" s="59">
        <v>2</v>
      </c>
      <c r="K6" s="59">
        <v>1</v>
      </c>
      <c r="L6" s="59">
        <v>1</v>
      </c>
      <c r="M6" s="59"/>
      <c r="N6" s="59"/>
      <c r="O6" s="59"/>
      <c r="Q6" t="b">
        <f t="shared" si="0"/>
        <v>1</v>
      </c>
      <c r="S6" s="64" t="s">
        <v>367</v>
      </c>
      <c r="T6" s="64" t="s">
        <v>368</v>
      </c>
      <c r="U6" s="64">
        <v>0</v>
      </c>
      <c r="V6" s="64" t="str">
        <f t="shared" si="1"/>
        <v>NIVEL 4</v>
      </c>
      <c r="W6" s="64">
        <v>4</v>
      </c>
      <c r="X6" s="64" t="s">
        <v>137</v>
      </c>
      <c r="Y6" s="64" t="s">
        <v>364</v>
      </c>
      <c r="Z6" s="64"/>
    </row>
    <row r="7" spans="5:26" x14ac:dyDescent="0.35">
      <c r="F7" s="58" t="s">
        <v>370</v>
      </c>
      <c r="G7" s="58">
        <v>1</v>
      </c>
      <c r="H7" s="59" t="s">
        <v>358</v>
      </c>
      <c r="I7" s="59">
        <v>0</v>
      </c>
      <c r="J7" s="59">
        <v>2</v>
      </c>
      <c r="K7" s="59">
        <v>1</v>
      </c>
      <c r="L7" s="59">
        <v>1</v>
      </c>
      <c r="M7" s="59">
        <v>0</v>
      </c>
      <c r="N7" s="59">
        <v>1</v>
      </c>
      <c r="O7" s="59"/>
      <c r="P7">
        <v>1</v>
      </c>
      <c r="Q7" t="b">
        <f t="shared" si="0"/>
        <v>1</v>
      </c>
      <c r="S7" s="63" t="s">
        <v>370</v>
      </c>
      <c r="T7" s="63" t="s">
        <v>371</v>
      </c>
      <c r="U7" s="63">
        <v>1</v>
      </c>
      <c r="V7" s="63" t="str">
        <f t="shared" si="1"/>
        <v>NIVEL 5</v>
      </c>
      <c r="W7" s="63">
        <v>5</v>
      </c>
      <c r="X7" s="63" t="s">
        <v>137</v>
      </c>
      <c r="Y7" s="63" t="s">
        <v>367</v>
      </c>
      <c r="Z7" s="63"/>
    </row>
    <row r="8" spans="5:26" x14ac:dyDescent="0.35">
      <c r="F8" s="58" t="s">
        <v>373</v>
      </c>
      <c r="G8" s="58">
        <v>1</v>
      </c>
      <c r="H8" s="59" t="s">
        <v>358</v>
      </c>
      <c r="I8" s="59">
        <v>0</v>
      </c>
      <c r="J8" s="59">
        <v>2</v>
      </c>
      <c r="K8" s="59">
        <v>1</v>
      </c>
      <c r="L8" s="59">
        <v>1</v>
      </c>
      <c r="M8" s="59">
        <v>0</v>
      </c>
      <c r="N8" s="59">
        <v>2</v>
      </c>
      <c r="O8" s="59"/>
      <c r="P8">
        <v>1</v>
      </c>
      <c r="Q8" t="b">
        <f t="shared" si="0"/>
        <v>1</v>
      </c>
      <c r="S8" s="64" t="s">
        <v>373</v>
      </c>
      <c r="T8" s="64" t="s">
        <v>374</v>
      </c>
      <c r="U8" s="64">
        <v>1</v>
      </c>
      <c r="V8" s="64" t="str">
        <f t="shared" si="1"/>
        <v>NIVEL 5</v>
      </c>
      <c r="W8" s="64">
        <v>5</v>
      </c>
      <c r="X8" s="64" t="s">
        <v>137</v>
      </c>
      <c r="Y8" s="64" t="s">
        <v>367</v>
      </c>
      <c r="Z8" s="64"/>
    </row>
    <row r="9" spans="5:26" x14ac:dyDescent="0.35">
      <c r="F9" s="58" t="s">
        <v>375</v>
      </c>
      <c r="G9" s="58">
        <v>1</v>
      </c>
      <c r="H9" s="59" t="s">
        <v>358</v>
      </c>
      <c r="I9" s="59">
        <v>0</v>
      </c>
      <c r="J9" s="59">
        <v>2</v>
      </c>
      <c r="K9" s="59">
        <v>1</v>
      </c>
      <c r="L9" s="59">
        <v>1</v>
      </c>
      <c r="M9" s="59">
        <v>0</v>
      </c>
      <c r="N9" s="59">
        <v>3</v>
      </c>
      <c r="O9" s="59"/>
      <c r="P9">
        <v>1</v>
      </c>
      <c r="Q9" t="b">
        <f t="shared" si="0"/>
        <v>1</v>
      </c>
      <c r="S9" s="63" t="s">
        <v>375</v>
      </c>
      <c r="T9" s="63" t="s">
        <v>376</v>
      </c>
      <c r="U9" s="63">
        <v>1</v>
      </c>
      <c r="V9" s="63" t="str">
        <f t="shared" si="1"/>
        <v>NIVEL 5</v>
      </c>
      <c r="W9" s="63">
        <v>5</v>
      </c>
      <c r="X9" s="63" t="s">
        <v>137</v>
      </c>
      <c r="Y9" s="63" t="s">
        <v>367</v>
      </c>
      <c r="Z9" s="63"/>
    </row>
    <row r="10" spans="5:26" x14ac:dyDescent="0.35">
      <c r="F10" s="58" t="s">
        <v>377</v>
      </c>
      <c r="G10" s="58">
        <v>1</v>
      </c>
      <c r="H10" s="59" t="s">
        <v>358</v>
      </c>
      <c r="I10" s="59">
        <v>0</v>
      </c>
      <c r="J10" s="59">
        <v>2</v>
      </c>
      <c r="K10" s="59">
        <v>1</v>
      </c>
      <c r="L10" s="59">
        <v>1</v>
      </c>
      <c r="M10" s="59">
        <v>0</v>
      </c>
      <c r="N10" s="59">
        <v>4</v>
      </c>
      <c r="O10" s="59"/>
      <c r="P10">
        <v>1</v>
      </c>
      <c r="Q10" t="b">
        <f t="shared" si="0"/>
        <v>1</v>
      </c>
      <c r="S10" s="64" t="s">
        <v>377</v>
      </c>
      <c r="T10" s="64" t="s">
        <v>378</v>
      </c>
      <c r="U10" s="64">
        <v>1</v>
      </c>
      <c r="V10" s="64" t="str">
        <f t="shared" si="1"/>
        <v>NIVEL 5</v>
      </c>
      <c r="W10" s="64">
        <v>5</v>
      </c>
      <c r="X10" s="64" t="s">
        <v>137</v>
      </c>
      <c r="Y10" s="64" t="s">
        <v>367</v>
      </c>
      <c r="Z10" s="64"/>
    </row>
    <row r="11" spans="5:26" x14ac:dyDescent="0.35">
      <c r="F11" s="58" t="s">
        <v>379</v>
      </c>
      <c r="G11" s="58">
        <v>1</v>
      </c>
      <c r="H11" s="59" t="s">
        <v>358</v>
      </c>
      <c r="I11" s="59">
        <v>0</v>
      </c>
      <c r="J11" s="59">
        <v>2</v>
      </c>
      <c r="K11" s="59">
        <v>1</v>
      </c>
      <c r="L11" s="59">
        <v>1</v>
      </c>
      <c r="M11" s="59">
        <v>0</v>
      </c>
      <c r="N11" s="59">
        <v>5</v>
      </c>
      <c r="O11" s="59"/>
      <c r="P11">
        <v>1</v>
      </c>
      <c r="Q11" t="b">
        <f t="shared" si="0"/>
        <v>1</v>
      </c>
      <c r="S11" s="63" t="s">
        <v>379</v>
      </c>
      <c r="T11" s="63" t="s">
        <v>380</v>
      </c>
      <c r="U11" s="63">
        <v>1</v>
      </c>
      <c r="V11" s="63" t="str">
        <f t="shared" si="1"/>
        <v>NIVEL 5</v>
      </c>
      <c r="W11" s="63">
        <v>5</v>
      </c>
      <c r="X11" s="63" t="s">
        <v>137</v>
      </c>
      <c r="Y11" s="63" t="s">
        <v>367</v>
      </c>
      <c r="Z11" s="63"/>
    </row>
    <row r="12" spans="5:26" x14ac:dyDescent="0.35">
      <c r="F12" s="58" t="s">
        <v>381</v>
      </c>
      <c r="G12" s="58">
        <v>1</v>
      </c>
      <c r="H12" s="59" t="s">
        <v>358</v>
      </c>
      <c r="I12" s="59">
        <v>0</v>
      </c>
      <c r="J12" s="59">
        <v>2</v>
      </c>
      <c r="K12" s="59">
        <v>1</v>
      </c>
      <c r="L12" s="59">
        <v>1</v>
      </c>
      <c r="M12" s="59">
        <v>0</v>
      </c>
      <c r="N12" s="59">
        <v>6</v>
      </c>
      <c r="O12" s="59"/>
      <c r="P12">
        <v>1</v>
      </c>
      <c r="Q12" t="b">
        <f t="shared" si="0"/>
        <v>1</v>
      </c>
      <c r="S12" s="64" t="s">
        <v>381</v>
      </c>
      <c r="T12" s="64" t="s">
        <v>382</v>
      </c>
      <c r="U12" s="64">
        <v>1</v>
      </c>
      <c r="V12" s="64" t="str">
        <f t="shared" si="1"/>
        <v>NIVEL 5</v>
      </c>
      <c r="W12" s="64">
        <v>5</v>
      </c>
      <c r="X12" s="64" t="s">
        <v>137</v>
      </c>
      <c r="Y12" s="64" t="s">
        <v>367</v>
      </c>
      <c r="Z12" s="64"/>
    </row>
    <row r="13" spans="5:26" x14ac:dyDescent="0.35">
      <c r="F13" s="58" t="s">
        <v>383</v>
      </c>
      <c r="G13" s="58">
        <v>1</v>
      </c>
      <c r="H13" s="59" t="s">
        <v>358</v>
      </c>
      <c r="I13" s="59">
        <v>0</v>
      </c>
      <c r="J13" s="59">
        <v>2</v>
      </c>
      <c r="K13" s="59">
        <v>1</v>
      </c>
      <c r="L13" s="59">
        <v>1</v>
      </c>
      <c r="M13" s="59">
        <v>0</v>
      </c>
      <c r="N13" s="59">
        <v>7</v>
      </c>
      <c r="O13" s="59"/>
      <c r="P13">
        <v>1</v>
      </c>
      <c r="Q13" t="b">
        <f t="shared" si="0"/>
        <v>1</v>
      </c>
      <c r="S13" s="63" t="s">
        <v>383</v>
      </c>
      <c r="T13" s="63" t="s">
        <v>384</v>
      </c>
      <c r="U13" s="63">
        <v>1</v>
      </c>
      <c r="V13" s="63" t="str">
        <f t="shared" si="1"/>
        <v>NIVEL 5</v>
      </c>
      <c r="W13" s="63">
        <v>5</v>
      </c>
      <c r="X13" s="63" t="s">
        <v>137</v>
      </c>
      <c r="Y13" s="63" t="s">
        <v>367</v>
      </c>
      <c r="Z13" s="63"/>
    </row>
    <row r="14" spans="5:26" x14ac:dyDescent="0.35">
      <c r="F14" s="58" t="s">
        <v>385</v>
      </c>
      <c r="G14" s="58">
        <v>1</v>
      </c>
      <c r="H14" s="59" t="s">
        <v>358</v>
      </c>
      <c r="I14" s="59">
        <v>0</v>
      </c>
      <c r="J14" s="59">
        <v>2</v>
      </c>
      <c r="K14" s="59">
        <v>1</v>
      </c>
      <c r="L14" s="59">
        <v>1</v>
      </c>
      <c r="M14" s="59">
        <v>5</v>
      </c>
      <c r="N14" s="59">
        <v>1</v>
      </c>
      <c r="O14" s="59"/>
      <c r="P14">
        <v>1</v>
      </c>
      <c r="Q14" t="b">
        <f t="shared" si="0"/>
        <v>1</v>
      </c>
      <c r="S14" s="64" t="s">
        <v>385</v>
      </c>
      <c r="T14" s="64" t="s">
        <v>386</v>
      </c>
      <c r="U14" s="64">
        <v>1</v>
      </c>
      <c r="V14" s="64" t="str">
        <f t="shared" si="1"/>
        <v>NIVEL 5</v>
      </c>
      <c r="W14" s="64">
        <v>5</v>
      </c>
      <c r="X14" s="64" t="s">
        <v>137</v>
      </c>
      <c r="Y14" s="64" t="s">
        <v>367</v>
      </c>
      <c r="Z14" s="64"/>
    </row>
    <row r="15" spans="5:26" x14ac:dyDescent="0.35">
      <c r="F15" s="58" t="s">
        <v>387</v>
      </c>
      <c r="G15" s="58">
        <v>1</v>
      </c>
      <c r="H15" s="59" t="s">
        <v>358</v>
      </c>
      <c r="I15" s="59">
        <v>0</v>
      </c>
      <c r="J15" s="59">
        <v>2</v>
      </c>
      <c r="K15" s="59">
        <v>1</v>
      </c>
      <c r="L15" s="59">
        <v>1</v>
      </c>
      <c r="M15" s="59">
        <v>5</v>
      </c>
      <c r="N15" s="59">
        <v>2</v>
      </c>
      <c r="O15" s="59"/>
      <c r="P15">
        <v>1</v>
      </c>
      <c r="Q15" t="b">
        <f t="shared" si="0"/>
        <v>1</v>
      </c>
      <c r="S15" s="63" t="s">
        <v>387</v>
      </c>
      <c r="T15" s="63" t="s">
        <v>388</v>
      </c>
      <c r="U15" s="63">
        <v>1</v>
      </c>
      <c r="V15" s="63" t="str">
        <f t="shared" si="1"/>
        <v>NIVEL 5</v>
      </c>
      <c r="W15" s="63">
        <v>5</v>
      </c>
      <c r="X15" s="63" t="s">
        <v>137</v>
      </c>
      <c r="Y15" s="63" t="s">
        <v>367</v>
      </c>
      <c r="Z15" s="63"/>
    </row>
    <row r="16" spans="5:26" x14ac:dyDescent="0.35">
      <c r="F16" s="58" t="s">
        <v>389</v>
      </c>
      <c r="G16" s="58">
        <v>1</v>
      </c>
      <c r="H16" s="59" t="s">
        <v>358</v>
      </c>
      <c r="I16" s="59">
        <v>0</v>
      </c>
      <c r="J16" s="59">
        <v>2</v>
      </c>
      <c r="K16" s="59">
        <v>1</v>
      </c>
      <c r="L16" s="59">
        <v>1</v>
      </c>
      <c r="M16" s="59">
        <v>5</v>
      </c>
      <c r="N16" s="59">
        <v>3</v>
      </c>
      <c r="O16" s="59"/>
      <c r="P16">
        <v>1</v>
      </c>
      <c r="Q16" t="b">
        <f t="shared" si="0"/>
        <v>1</v>
      </c>
      <c r="S16" s="64" t="s">
        <v>389</v>
      </c>
      <c r="T16" s="64" t="s">
        <v>390</v>
      </c>
      <c r="U16" s="64">
        <v>1</v>
      </c>
      <c r="V16" s="64" t="str">
        <f t="shared" si="1"/>
        <v>NIVEL 5</v>
      </c>
      <c r="W16" s="64">
        <v>5</v>
      </c>
      <c r="X16" s="64" t="s">
        <v>137</v>
      </c>
      <c r="Y16" s="64" t="s">
        <v>367</v>
      </c>
      <c r="Z16" s="64"/>
    </row>
    <row r="17" spans="6:26" x14ac:dyDescent="0.35">
      <c r="F17" s="58" t="s">
        <v>391</v>
      </c>
      <c r="G17" s="58">
        <v>1</v>
      </c>
      <c r="H17" s="59" t="s">
        <v>358</v>
      </c>
      <c r="I17" s="59">
        <v>0</v>
      </c>
      <c r="J17" s="59">
        <v>2</v>
      </c>
      <c r="K17" s="59">
        <v>1</v>
      </c>
      <c r="L17" s="59">
        <v>1</v>
      </c>
      <c r="M17" s="59">
        <v>5</v>
      </c>
      <c r="N17" s="59">
        <v>4</v>
      </c>
      <c r="O17" s="59"/>
      <c r="P17">
        <v>1</v>
      </c>
      <c r="Q17" t="b">
        <f t="shared" si="0"/>
        <v>1</v>
      </c>
      <c r="S17" s="63" t="s">
        <v>391</v>
      </c>
      <c r="T17" s="63" t="s">
        <v>392</v>
      </c>
      <c r="U17" s="63">
        <v>1</v>
      </c>
      <c r="V17" s="63" t="str">
        <f t="shared" si="1"/>
        <v>NIVEL 5</v>
      </c>
      <c r="W17" s="63">
        <v>5</v>
      </c>
      <c r="X17" s="63" t="s">
        <v>137</v>
      </c>
      <c r="Y17" s="63" t="s">
        <v>367</v>
      </c>
      <c r="Z17" s="63"/>
    </row>
    <row r="18" spans="6:26" x14ac:dyDescent="0.35">
      <c r="F18" s="58" t="s">
        <v>393</v>
      </c>
      <c r="G18" s="58">
        <v>1</v>
      </c>
      <c r="H18" s="59" t="s">
        <v>358</v>
      </c>
      <c r="I18" s="59">
        <v>0</v>
      </c>
      <c r="J18" s="59">
        <v>2</v>
      </c>
      <c r="K18" s="59">
        <v>1</v>
      </c>
      <c r="L18" s="59">
        <v>1</v>
      </c>
      <c r="M18" s="59">
        <v>9</v>
      </c>
      <c r="N18" s="59">
        <v>0</v>
      </c>
      <c r="O18" s="59"/>
      <c r="P18">
        <v>1</v>
      </c>
      <c r="Q18" t="b">
        <f t="shared" si="0"/>
        <v>1</v>
      </c>
      <c r="S18" s="64" t="s">
        <v>393</v>
      </c>
      <c r="T18" s="64" t="s">
        <v>394</v>
      </c>
      <c r="U18" s="64">
        <v>1</v>
      </c>
      <c r="V18" s="64" t="str">
        <f t="shared" si="1"/>
        <v>NIVEL 5</v>
      </c>
      <c r="W18" s="64">
        <v>5</v>
      </c>
      <c r="X18" s="64" t="s">
        <v>137</v>
      </c>
      <c r="Y18" s="64" t="s">
        <v>367</v>
      </c>
      <c r="Z18" s="64"/>
    </row>
    <row r="19" spans="6:26" x14ac:dyDescent="0.35">
      <c r="F19" s="58" t="s">
        <v>395</v>
      </c>
      <c r="G19" s="58">
        <v>0</v>
      </c>
      <c r="H19" s="59" t="s">
        <v>358</v>
      </c>
      <c r="I19" s="59">
        <v>0</v>
      </c>
      <c r="J19" s="59">
        <v>2</v>
      </c>
      <c r="K19" s="59">
        <v>1</v>
      </c>
      <c r="L19" s="59">
        <v>2</v>
      </c>
      <c r="M19" s="59"/>
      <c r="N19" s="59"/>
      <c r="O19" s="59"/>
      <c r="Q19" t="b">
        <f t="shared" si="0"/>
        <v>1</v>
      </c>
      <c r="S19" s="63" t="s">
        <v>395</v>
      </c>
      <c r="T19" s="63" t="s">
        <v>396</v>
      </c>
      <c r="U19" s="63">
        <v>0</v>
      </c>
      <c r="V19" s="63" t="str">
        <f t="shared" si="1"/>
        <v>NIVEL 4</v>
      </c>
      <c r="W19" s="63">
        <v>4</v>
      </c>
      <c r="X19" s="63" t="s">
        <v>137</v>
      </c>
      <c r="Y19" s="63" t="s">
        <v>364</v>
      </c>
      <c r="Z19" s="63"/>
    </row>
    <row r="20" spans="6:26" x14ac:dyDescent="0.35">
      <c r="F20" s="58" t="s">
        <v>397</v>
      </c>
      <c r="G20" s="58">
        <v>1</v>
      </c>
      <c r="H20" s="59" t="s">
        <v>358</v>
      </c>
      <c r="I20" s="59">
        <v>0</v>
      </c>
      <c r="J20" s="59">
        <v>2</v>
      </c>
      <c r="K20" s="59">
        <v>1</v>
      </c>
      <c r="L20" s="59">
        <v>2</v>
      </c>
      <c r="M20" s="59">
        <v>0</v>
      </c>
      <c r="N20" s="59">
        <v>1</v>
      </c>
      <c r="O20" s="59"/>
      <c r="P20">
        <v>1</v>
      </c>
      <c r="Q20" t="b">
        <f t="shared" si="0"/>
        <v>1</v>
      </c>
      <c r="S20" s="64" t="s">
        <v>397</v>
      </c>
      <c r="T20" s="64" t="s">
        <v>398</v>
      </c>
      <c r="U20" s="64">
        <v>1</v>
      </c>
      <c r="V20" s="64" t="str">
        <f t="shared" si="1"/>
        <v>NIVEL 5</v>
      </c>
      <c r="W20" s="64">
        <v>5</v>
      </c>
      <c r="X20" s="64" t="s">
        <v>137</v>
      </c>
      <c r="Y20" s="64" t="s">
        <v>395</v>
      </c>
      <c r="Z20" s="64"/>
    </row>
    <row r="21" spans="6:26" x14ac:dyDescent="0.35">
      <c r="F21" s="58" t="s">
        <v>399</v>
      </c>
      <c r="G21" s="58">
        <v>1</v>
      </c>
      <c r="H21" s="59" t="s">
        <v>358</v>
      </c>
      <c r="I21" s="59">
        <v>0</v>
      </c>
      <c r="J21" s="59">
        <v>2</v>
      </c>
      <c r="K21" s="59">
        <v>1</v>
      </c>
      <c r="L21" s="59">
        <v>2</v>
      </c>
      <c r="M21" s="59">
        <v>0</v>
      </c>
      <c r="N21" s="59">
        <v>2</v>
      </c>
      <c r="O21" s="59"/>
      <c r="P21">
        <v>1</v>
      </c>
      <c r="Q21" t="b">
        <f t="shared" si="0"/>
        <v>1</v>
      </c>
      <c r="S21" s="63" t="s">
        <v>399</v>
      </c>
      <c r="T21" s="63" t="s">
        <v>400</v>
      </c>
      <c r="U21" s="63">
        <v>1</v>
      </c>
      <c r="V21" s="63" t="str">
        <f t="shared" si="1"/>
        <v>NIVEL 5</v>
      </c>
      <c r="W21" s="63">
        <v>5</v>
      </c>
      <c r="X21" s="63" t="s">
        <v>137</v>
      </c>
      <c r="Y21" s="63" t="s">
        <v>395</v>
      </c>
      <c r="Z21" s="63"/>
    </row>
    <row r="22" spans="6:26" x14ac:dyDescent="0.35">
      <c r="F22" s="58" t="s">
        <v>401</v>
      </c>
      <c r="G22" s="58">
        <v>0</v>
      </c>
      <c r="H22" s="59" t="s">
        <v>358</v>
      </c>
      <c r="I22" s="59">
        <v>0</v>
      </c>
      <c r="J22" s="59">
        <v>2</v>
      </c>
      <c r="K22" s="59">
        <v>1</v>
      </c>
      <c r="L22" s="59">
        <v>3</v>
      </c>
      <c r="M22" s="59"/>
      <c r="N22" s="59"/>
      <c r="O22" s="59"/>
      <c r="Q22" t="b">
        <f t="shared" si="0"/>
        <v>1</v>
      </c>
      <c r="S22" s="64" t="s">
        <v>401</v>
      </c>
      <c r="T22" s="64" t="s">
        <v>402</v>
      </c>
      <c r="U22" s="64">
        <v>0</v>
      </c>
      <c r="V22" s="64" t="str">
        <f t="shared" si="1"/>
        <v>NIVEL 4</v>
      </c>
      <c r="W22" s="64">
        <v>4</v>
      </c>
      <c r="X22" s="64" t="s">
        <v>137</v>
      </c>
      <c r="Y22" s="64" t="s">
        <v>364</v>
      </c>
      <c r="Z22" s="64"/>
    </row>
    <row r="23" spans="6:26" x14ac:dyDescent="0.35">
      <c r="F23" s="58" t="s">
        <v>403</v>
      </c>
      <c r="G23" s="58">
        <v>0</v>
      </c>
      <c r="H23" s="59" t="s">
        <v>358</v>
      </c>
      <c r="I23" s="59">
        <v>0</v>
      </c>
      <c r="J23" s="59">
        <v>2</v>
      </c>
      <c r="K23" s="59">
        <v>1</v>
      </c>
      <c r="L23" s="59">
        <v>3</v>
      </c>
      <c r="M23" s="59">
        <v>1</v>
      </c>
      <c r="N23" s="59"/>
      <c r="O23" s="59"/>
      <c r="Q23" t="b">
        <f t="shared" si="0"/>
        <v>1</v>
      </c>
      <c r="S23" s="63" t="s">
        <v>403</v>
      </c>
      <c r="T23" s="63" t="s">
        <v>404</v>
      </c>
      <c r="U23" s="63">
        <v>0</v>
      </c>
      <c r="V23" s="63" t="str">
        <f t="shared" si="1"/>
        <v>NIVEL 5</v>
      </c>
      <c r="W23" s="63">
        <v>5</v>
      </c>
      <c r="X23" s="63" t="s">
        <v>137</v>
      </c>
      <c r="Y23" s="63" t="s">
        <v>401</v>
      </c>
      <c r="Z23" s="63"/>
    </row>
    <row r="24" spans="6:26" x14ac:dyDescent="0.35">
      <c r="F24" s="60" t="s">
        <v>405</v>
      </c>
      <c r="G24" s="60">
        <v>1</v>
      </c>
      <c r="H24" s="59" t="s">
        <v>358</v>
      </c>
      <c r="I24" s="59">
        <v>0</v>
      </c>
      <c r="J24" s="59">
        <v>2</v>
      </c>
      <c r="K24" s="59">
        <v>1</v>
      </c>
      <c r="L24" s="59">
        <v>3</v>
      </c>
      <c r="M24" s="59">
        <v>1</v>
      </c>
      <c r="N24" s="59">
        <v>0</v>
      </c>
      <c r="O24" s="59">
        <v>1</v>
      </c>
      <c r="P24">
        <v>1</v>
      </c>
      <c r="Q24" t="b">
        <f t="shared" si="0"/>
        <v>1</v>
      </c>
      <c r="S24" s="64" t="s">
        <v>405</v>
      </c>
      <c r="T24" s="64" t="s">
        <v>406</v>
      </c>
      <c r="U24" s="64">
        <v>1</v>
      </c>
      <c r="V24" s="64" t="str">
        <f t="shared" si="1"/>
        <v>NIVEL 6</v>
      </c>
      <c r="W24" s="64">
        <v>6</v>
      </c>
      <c r="X24" s="64" t="s">
        <v>137</v>
      </c>
      <c r="Y24" s="64" t="s">
        <v>403</v>
      </c>
      <c r="Z24" s="64"/>
    </row>
    <row r="25" spans="6:26" x14ac:dyDescent="0.35">
      <c r="F25" s="60" t="s">
        <v>408</v>
      </c>
      <c r="G25" s="60">
        <v>1</v>
      </c>
      <c r="H25" s="59" t="s">
        <v>358</v>
      </c>
      <c r="I25" s="59">
        <v>0</v>
      </c>
      <c r="J25" s="59">
        <v>2</v>
      </c>
      <c r="K25" s="59">
        <v>1</v>
      </c>
      <c r="L25" s="59">
        <v>3</v>
      </c>
      <c r="M25" s="59">
        <v>1</v>
      </c>
      <c r="N25" s="59">
        <v>0</v>
      </c>
      <c r="O25" s="59">
        <v>2</v>
      </c>
      <c r="P25">
        <v>1</v>
      </c>
      <c r="Q25" t="b">
        <f t="shared" si="0"/>
        <v>1</v>
      </c>
      <c r="S25" s="63" t="s">
        <v>408</v>
      </c>
      <c r="T25" s="63" t="s">
        <v>409</v>
      </c>
      <c r="U25" s="63">
        <v>1</v>
      </c>
      <c r="V25" s="63" t="str">
        <f t="shared" si="1"/>
        <v>NIVEL 6</v>
      </c>
      <c r="W25" s="63">
        <v>6</v>
      </c>
      <c r="X25" s="63" t="s">
        <v>137</v>
      </c>
      <c r="Y25" s="63" t="s">
        <v>403</v>
      </c>
      <c r="Z25" s="63"/>
    </row>
    <row r="26" spans="6:26" x14ac:dyDescent="0.35">
      <c r="F26" s="60" t="s">
        <v>410</v>
      </c>
      <c r="G26" s="60">
        <v>1</v>
      </c>
      <c r="H26" s="59" t="s">
        <v>358</v>
      </c>
      <c r="I26" s="59">
        <v>0</v>
      </c>
      <c r="J26" s="59">
        <v>2</v>
      </c>
      <c r="K26" s="59">
        <v>1</v>
      </c>
      <c r="L26" s="59">
        <v>3</v>
      </c>
      <c r="M26" s="59">
        <v>1</v>
      </c>
      <c r="N26" s="59">
        <v>0</v>
      </c>
      <c r="O26" s="59">
        <v>3</v>
      </c>
      <c r="P26">
        <v>1</v>
      </c>
      <c r="Q26" t="b">
        <f t="shared" si="0"/>
        <v>1</v>
      </c>
      <c r="S26" s="64" t="s">
        <v>410</v>
      </c>
      <c r="T26" s="64" t="s">
        <v>411</v>
      </c>
      <c r="U26" s="64">
        <v>1</v>
      </c>
      <c r="V26" s="64" t="str">
        <f t="shared" si="1"/>
        <v>NIVEL 6</v>
      </c>
      <c r="W26" s="64">
        <v>6</v>
      </c>
      <c r="X26" s="64" t="s">
        <v>137</v>
      </c>
      <c r="Y26" s="64" t="s">
        <v>403</v>
      </c>
      <c r="Z26" s="64"/>
    </row>
    <row r="27" spans="6:26" x14ac:dyDescent="0.35">
      <c r="F27" s="60" t="s">
        <v>412</v>
      </c>
      <c r="G27" s="60">
        <v>1</v>
      </c>
      <c r="H27" s="59" t="s">
        <v>358</v>
      </c>
      <c r="I27" s="59">
        <v>0</v>
      </c>
      <c r="J27" s="59">
        <v>2</v>
      </c>
      <c r="K27" s="59">
        <v>1</v>
      </c>
      <c r="L27" s="59">
        <v>3</v>
      </c>
      <c r="M27" s="59">
        <v>1</v>
      </c>
      <c r="N27" s="59">
        <v>0</v>
      </c>
      <c r="O27" s="59">
        <v>4</v>
      </c>
      <c r="P27">
        <v>1</v>
      </c>
      <c r="Q27" t="b">
        <f t="shared" si="0"/>
        <v>1</v>
      </c>
      <c r="S27" s="63" t="s">
        <v>412</v>
      </c>
      <c r="T27" s="63" t="s">
        <v>413</v>
      </c>
      <c r="U27" s="63">
        <v>1</v>
      </c>
      <c r="V27" s="63" t="str">
        <f t="shared" si="1"/>
        <v>NIVEL 6</v>
      </c>
      <c r="W27" s="63">
        <v>6</v>
      </c>
      <c r="X27" s="63" t="s">
        <v>137</v>
      </c>
      <c r="Y27" s="63" t="s">
        <v>403</v>
      </c>
      <c r="Z27" s="63"/>
    </row>
    <row r="28" spans="6:26" x14ac:dyDescent="0.35">
      <c r="F28" s="60" t="s">
        <v>414</v>
      </c>
      <c r="G28" s="60">
        <v>1</v>
      </c>
      <c r="H28" s="59" t="s">
        <v>358</v>
      </c>
      <c r="I28" s="59">
        <v>0</v>
      </c>
      <c r="J28" s="59">
        <v>2</v>
      </c>
      <c r="K28" s="59">
        <v>1</v>
      </c>
      <c r="L28" s="59">
        <v>3</v>
      </c>
      <c r="M28" s="59">
        <v>1</v>
      </c>
      <c r="N28" s="59">
        <v>9</v>
      </c>
      <c r="O28" s="59">
        <v>0</v>
      </c>
      <c r="P28">
        <v>1</v>
      </c>
      <c r="Q28" t="b">
        <f t="shared" si="0"/>
        <v>1</v>
      </c>
      <c r="S28" s="64" t="s">
        <v>414</v>
      </c>
      <c r="T28" s="64" t="s">
        <v>415</v>
      </c>
      <c r="U28" s="64">
        <v>1</v>
      </c>
      <c r="V28" s="64" t="str">
        <f t="shared" si="1"/>
        <v>NIVEL 6</v>
      </c>
      <c r="W28" s="64">
        <v>6</v>
      </c>
      <c r="X28" s="64" t="s">
        <v>137</v>
      </c>
      <c r="Y28" s="64" t="s">
        <v>403</v>
      </c>
      <c r="Z28" s="64"/>
    </row>
    <row r="29" spans="6:26" x14ac:dyDescent="0.35">
      <c r="F29" s="58" t="s">
        <v>416</v>
      </c>
      <c r="G29" s="58">
        <v>1</v>
      </c>
      <c r="H29" s="59" t="s">
        <v>358</v>
      </c>
      <c r="I29" s="59">
        <v>0</v>
      </c>
      <c r="J29" s="59">
        <v>2</v>
      </c>
      <c r="K29" s="59">
        <v>1</v>
      </c>
      <c r="L29" s="59">
        <v>3</v>
      </c>
      <c r="M29" s="59">
        <v>2</v>
      </c>
      <c r="N29" s="59"/>
      <c r="O29" s="59"/>
      <c r="P29" s="59">
        <v>1</v>
      </c>
      <c r="Q29" t="b">
        <f t="shared" si="0"/>
        <v>1</v>
      </c>
      <c r="S29" s="63" t="s">
        <v>416</v>
      </c>
      <c r="T29" s="63" t="s">
        <v>417</v>
      </c>
      <c r="U29" s="63">
        <v>1</v>
      </c>
      <c r="V29" s="63" t="str">
        <f t="shared" si="1"/>
        <v>NIVEL 5</v>
      </c>
      <c r="W29" s="63">
        <v>5</v>
      </c>
      <c r="X29" s="63" t="s">
        <v>137</v>
      </c>
      <c r="Y29" s="63" t="s">
        <v>401</v>
      </c>
      <c r="Z29" s="63"/>
    </row>
    <row r="30" spans="6:26" x14ac:dyDescent="0.35">
      <c r="F30" s="58" t="s">
        <v>418</v>
      </c>
      <c r="G30" s="58">
        <v>0</v>
      </c>
      <c r="H30" s="59" t="s">
        <v>358</v>
      </c>
      <c r="I30" s="59">
        <v>0</v>
      </c>
      <c r="J30" s="59">
        <v>2</v>
      </c>
      <c r="K30" s="59">
        <v>1</v>
      </c>
      <c r="L30" s="59">
        <v>3</v>
      </c>
      <c r="M30" s="59">
        <v>3</v>
      </c>
      <c r="N30" s="59"/>
      <c r="O30" s="59"/>
      <c r="Q30" t="b">
        <f t="shared" si="0"/>
        <v>1</v>
      </c>
      <c r="S30" s="64" t="s">
        <v>418</v>
      </c>
      <c r="T30" s="64" t="s">
        <v>419</v>
      </c>
      <c r="U30" s="64">
        <v>0</v>
      </c>
      <c r="V30" s="64" t="str">
        <f t="shared" si="1"/>
        <v>NIVEL 5</v>
      </c>
      <c r="W30" s="64">
        <v>5</v>
      </c>
      <c r="X30" s="64" t="s">
        <v>137</v>
      </c>
      <c r="Y30" s="64" t="s">
        <v>401</v>
      </c>
      <c r="Z30" s="64"/>
    </row>
    <row r="31" spans="6:26" x14ac:dyDescent="0.35">
      <c r="F31" s="60" t="s">
        <v>420</v>
      </c>
      <c r="G31" s="60">
        <v>1</v>
      </c>
      <c r="H31" s="59" t="s">
        <v>358</v>
      </c>
      <c r="I31" s="59">
        <v>0</v>
      </c>
      <c r="J31" s="59">
        <v>2</v>
      </c>
      <c r="K31" s="59">
        <v>1</v>
      </c>
      <c r="L31" s="59">
        <v>3</v>
      </c>
      <c r="M31" s="59">
        <v>3</v>
      </c>
      <c r="N31" s="59">
        <v>0</v>
      </c>
      <c r="O31" s="59">
        <v>1</v>
      </c>
      <c r="P31">
        <v>1</v>
      </c>
      <c r="Q31" t="b">
        <f t="shared" si="0"/>
        <v>1</v>
      </c>
      <c r="S31" s="63" t="s">
        <v>420</v>
      </c>
      <c r="T31" s="63" t="s">
        <v>421</v>
      </c>
      <c r="U31" s="63">
        <v>1</v>
      </c>
      <c r="V31" s="63" t="str">
        <f t="shared" si="1"/>
        <v>NIVEL 6</v>
      </c>
      <c r="W31" s="63">
        <v>6</v>
      </c>
      <c r="X31" s="63" t="s">
        <v>137</v>
      </c>
      <c r="Y31" s="63" t="s">
        <v>418</v>
      </c>
      <c r="Z31" s="63"/>
    </row>
    <row r="32" spans="6:26" x14ac:dyDescent="0.35">
      <c r="F32" s="60" t="s">
        <v>422</v>
      </c>
      <c r="G32" s="60">
        <v>1</v>
      </c>
      <c r="H32" s="59" t="s">
        <v>358</v>
      </c>
      <c r="I32" s="59">
        <v>0</v>
      </c>
      <c r="J32" s="59">
        <v>2</v>
      </c>
      <c r="K32" s="59">
        <v>1</v>
      </c>
      <c r="L32" s="59">
        <v>3</v>
      </c>
      <c r="M32" s="59">
        <v>3</v>
      </c>
      <c r="N32" s="59">
        <v>0</v>
      </c>
      <c r="O32" s="59">
        <v>2</v>
      </c>
      <c r="P32">
        <v>1</v>
      </c>
      <c r="Q32" t="b">
        <f t="shared" si="0"/>
        <v>1</v>
      </c>
      <c r="S32" s="64" t="s">
        <v>422</v>
      </c>
      <c r="T32" s="64" t="s">
        <v>423</v>
      </c>
      <c r="U32" s="64">
        <v>1</v>
      </c>
      <c r="V32" s="64" t="str">
        <f t="shared" si="1"/>
        <v>NIVEL 6</v>
      </c>
      <c r="W32" s="64">
        <v>6</v>
      </c>
      <c r="X32" s="64" t="s">
        <v>137</v>
      </c>
      <c r="Y32" s="64" t="s">
        <v>418</v>
      </c>
      <c r="Z32" s="64"/>
    </row>
    <row r="33" spans="6:26" x14ac:dyDescent="0.35">
      <c r="F33" s="60" t="s">
        <v>424</v>
      </c>
      <c r="G33" s="60">
        <v>1</v>
      </c>
      <c r="H33" s="59" t="s">
        <v>358</v>
      </c>
      <c r="I33" s="59">
        <v>0</v>
      </c>
      <c r="J33" s="59">
        <v>2</v>
      </c>
      <c r="K33" s="59">
        <v>1</v>
      </c>
      <c r="L33" s="59">
        <v>3</v>
      </c>
      <c r="M33" s="59">
        <v>3</v>
      </c>
      <c r="N33" s="59">
        <v>0</v>
      </c>
      <c r="O33" s="59">
        <v>3</v>
      </c>
      <c r="P33">
        <v>1</v>
      </c>
      <c r="Q33" t="b">
        <f t="shared" si="0"/>
        <v>1</v>
      </c>
      <c r="S33" s="63" t="s">
        <v>424</v>
      </c>
      <c r="T33" s="63" t="s">
        <v>425</v>
      </c>
      <c r="U33" s="63">
        <v>1</v>
      </c>
      <c r="V33" s="63" t="str">
        <f t="shared" si="1"/>
        <v>NIVEL 6</v>
      </c>
      <c r="W33" s="63">
        <v>6</v>
      </c>
      <c r="X33" s="63" t="s">
        <v>137</v>
      </c>
      <c r="Y33" s="63" t="s">
        <v>418</v>
      </c>
      <c r="Z33" s="63"/>
    </row>
    <row r="34" spans="6:26" x14ac:dyDescent="0.35">
      <c r="F34" s="60" t="s">
        <v>426</v>
      </c>
      <c r="G34" s="60">
        <v>1</v>
      </c>
      <c r="H34" s="59" t="s">
        <v>358</v>
      </c>
      <c r="I34" s="59">
        <v>0</v>
      </c>
      <c r="J34" s="59">
        <v>2</v>
      </c>
      <c r="K34" s="59">
        <v>1</v>
      </c>
      <c r="L34" s="59">
        <v>3</v>
      </c>
      <c r="M34" s="59">
        <v>3</v>
      </c>
      <c r="N34" s="59">
        <v>9</v>
      </c>
      <c r="O34" s="59">
        <v>0</v>
      </c>
      <c r="P34">
        <v>1</v>
      </c>
      <c r="Q34" t="b">
        <f t="shared" si="0"/>
        <v>1</v>
      </c>
      <c r="S34" s="64" t="s">
        <v>426</v>
      </c>
      <c r="T34" s="64" t="s">
        <v>427</v>
      </c>
      <c r="U34" s="64">
        <v>1</v>
      </c>
      <c r="V34" s="64" t="str">
        <f t="shared" si="1"/>
        <v>NIVEL 6</v>
      </c>
      <c r="W34" s="64">
        <v>6</v>
      </c>
      <c r="X34" s="64" t="s">
        <v>137</v>
      </c>
      <c r="Y34" s="64" t="s">
        <v>418</v>
      </c>
      <c r="Z34" s="64"/>
    </row>
    <row r="35" spans="6:26" x14ac:dyDescent="0.35">
      <c r="F35" s="58" t="s">
        <v>428</v>
      </c>
      <c r="G35" s="58">
        <v>0</v>
      </c>
      <c r="H35" s="59" t="s">
        <v>358</v>
      </c>
      <c r="I35" s="59">
        <v>0</v>
      </c>
      <c r="J35" s="59">
        <v>2</v>
      </c>
      <c r="K35" s="59">
        <v>1</v>
      </c>
      <c r="L35" s="59">
        <v>4</v>
      </c>
      <c r="M35" s="59"/>
      <c r="N35" s="59"/>
      <c r="O35" s="59"/>
      <c r="Q35" t="b">
        <f t="shared" si="0"/>
        <v>1</v>
      </c>
      <c r="S35" s="63" t="s">
        <v>428</v>
      </c>
      <c r="T35" s="63" t="s">
        <v>429</v>
      </c>
      <c r="U35" s="63">
        <v>0</v>
      </c>
      <c r="V35" s="63" t="str">
        <f t="shared" si="1"/>
        <v>NIVEL 4</v>
      </c>
      <c r="W35" s="63">
        <v>4</v>
      </c>
      <c r="X35" s="63" t="s">
        <v>137</v>
      </c>
      <c r="Y35" s="63" t="s">
        <v>364</v>
      </c>
      <c r="Z35" s="63"/>
    </row>
    <row r="36" spans="6:26" x14ac:dyDescent="0.35">
      <c r="F36" s="58" t="s">
        <v>430</v>
      </c>
      <c r="G36" s="58">
        <v>1</v>
      </c>
      <c r="H36" s="59" t="s">
        <v>358</v>
      </c>
      <c r="I36" s="59">
        <v>0</v>
      </c>
      <c r="J36" s="59">
        <v>2</v>
      </c>
      <c r="K36" s="59">
        <v>1</v>
      </c>
      <c r="L36" s="59">
        <v>4</v>
      </c>
      <c r="M36" s="59">
        <v>1</v>
      </c>
      <c r="N36" s="59"/>
      <c r="O36" s="59"/>
      <c r="P36">
        <v>1</v>
      </c>
      <c r="Q36" t="b">
        <f t="shared" si="0"/>
        <v>1</v>
      </c>
      <c r="S36" s="64" t="s">
        <v>430</v>
      </c>
      <c r="T36" s="64" t="s">
        <v>431</v>
      </c>
      <c r="U36" s="64">
        <v>1</v>
      </c>
      <c r="V36" s="64" t="str">
        <f t="shared" si="1"/>
        <v>NIVEL 5</v>
      </c>
      <c r="W36" s="64">
        <v>5</v>
      </c>
      <c r="X36" s="64" t="s">
        <v>137</v>
      </c>
      <c r="Y36" s="64" t="s">
        <v>428</v>
      </c>
      <c r="Z36" s="64"/>
    </row>
    <row r="37" spans="6:26" x14ac:dyDescent="0.35">
      <c r="F37" s="58" t="s">
        <v>432</v>
      </c>
      <c r="G37" s="58">
        <v>1</v>
      </c>
      <c r="H37" s="59" t="s">
        <v>358</v>
      </c>
      <c r="I37" s="59">
        <v>0</v>
      </c>
      <c r="J37" s="59">
        <v>2</v>
      </c>
      <c r="K37" s="59">
        <v>1</v>
      </c>
      <c r="L37" s="59">
        <v>4</v>
      </c>
      <c r="M37" s="59">
        <v>2</v>
      </c>
      <c r="N37" s="59"/>
      <c r="O37" s="59"/>
      <c r="P37">
        <v>1</v>
      </c>
      <c r="Q37" t="b">
        <f t="shared" si="0"/>
        <v>1</v>
      </c>
      <c r="S37" s="63" t="s">
        <v>432</v>
      </c>
      <c r="T37" s="63" t="s">
        <v>433</v>
      </c>
      <c r="U37" s="63">
        <v>1</v>
      </c>
      <c r="V37" s="63" t="str">
        <f t="shared" si="1"/>
        <v>NIVEL 5</v>
      </c>
      <c r="W37" s="63">
        <v>5</v>
      </c>
      <c r="X37" s="63" t="s">
        <v>137</v>
      </c>
      <c r="Y37" s="63" t="s">
        <v>428</v>
      </c>
      <c r="Z37" s="63"/>
    </row>
    <row r="38" spans="6:26" x14ac:dyDescent="0.35">
      <c r="F38" s="58" t="s">
        <v>434</v>
      </c>
      <c r="G38" s="58">
        <v>1</v>
      </c>
      <c r="H38" s="59" t="s">
        <v>358</v>
      </c>
      <c r="I38" s="59">
        <v>0</v>
      </c>
      <c r="J38" s="59">
        <v>2</v>
      </c>
      <c r="K38" s="59">
        <v>1</v>
      </c>
      <c r="L38" s="59">
        <v>4</v>
      </c>
      <c r="M38" s="59">
        <v>3</v>
      </c>
      <c r="N38" s="59"/>
      <c r="O38" s="59"/>
      <c r="P38">
        <v>1</v>
      </c>
      <c r="Q38" t="b">
        <f t="shared" si="0"/>
        <v>1</v>
      </c>
      <c r="S38" s="64" t="s">
        <v>434</v>
      </c>
      <c r="T38" s="64" t="s">
        <v>435</v>
      </c>
      <c r="U38" s="64">
        <v>1</v>
      </c>
      <c r="V38" s="64" t="str">
        <f t="shared" si="1"/>
        <v>NIVEL 5</v>
      </c>
      <c r="W38" s="64">
        <v>5</v>
      </c>
      <c r="X38" s="64" t="s">
        <v>137</v>
      </c>
      <c r="Y38" s="64" t="s">
        <v>428</v>
      </c>
      <c r="Z38" s="64"/>
    </row>
    <row r="39" spans="6:26" x14ac:dyDescent="0.35">
      <c r="F39" s="58" t="s">
        <v>436</v>
      </c>
      <c r="G39" s="58">
        <v>1</v>
      </c>
      <c r="H39" s="59" t="s">
        <v>358</v>
      </c>
      <c r="I39" s="59">
        <v>0</v>
      </c>
      <c r="J39" s="59">
        <v>2</v>
      </c>
      <c r="K39" s="59">
        <v>1</v>
      </c>
      <c r="L39" s="59">
        <v>4</v>
      </c>
      <c r="M39" s="59">
        <v>4</v>
      </c>
      <c r="N39" s="59"/>
      <c r="O39" s="59"/>
      <c r="P39">
        <v>1</v>
      </c>
      <c r="Q39" t="b">
        <f t="shared" si="0"/>
        <v>1</v>
      </c>
      <c r="S39" s="63" t="s">
        <v>436</v>
      </c>
      <c r="T39" s="63" t="s">
        <v>437</v>
      </c>
      <c r="U39" s="63">
        <v>1</v>
      </c>
      <c r="V39" s="63" t="str">
        <f t="shared" si="1"/>
        <v>NIVEL 5</v>
      </c>
      <c r="W39" s="63">
        <v>5</v>
      </c>
      <c r="X39" s="63" t="s">
        <v>137</v>
      </c>
      <c r="Y39" s="63" t="s">
        <v>428</v>
      </c>
      <c r="Z39" s="63"/>
    </row>
    <row r="40" spans="6:26" x14ac:dyDescent="0.35">
      <c r="F40" s="58" t="s">
        <v>438</v>
      </c>
      <c r="G40" s="58">
        <v>1</v>
      </c>
      <c r="H40" s="59" t="s">
        <v>358</v>
      </c>
      <c r="I40" s="59">
        <v>0</v>
      </c>
      <c r="J40" s="59">
        <v>2</v>
      </c>
      <c r="K40" s="59">
        <v>1</v>
      </c>
      <c r="L40" s="59">
        <v>4</v>
      </c>
      <c r="M40" s="59">
        <v>9</v>
      </c>
      <c r="N40" s="59"/>
      <c r="O40" s="59"/>
      <c r="P40">
        <v>1</v>
      </c>
      <c r="Q40" t="b">
        <f t="shared" si="0"/>
        <v>1</v>
      </c>
      <c r="S40" s="64" t="s">
        <v>438</v>
      </c>
      <c r="T40" s="64" t="s">
        <v>439</v>
      </c>
      <c r="U40" s="64">
        <v>1</v>
      </c>
      <c r="V40" s="64" t="str">
        <f t="shared" si="1"/>
        <v>NIVEL 5</v>
      </c>
      <c r="W40" s="64">
        <v>5</v>
      </c>
      <c r="X40" s="64" t="s">
        <v>137</v>
      </c>
      <c r="Y40" s="64" t="s">
        <v>428</v>
      </c>
      <c r="Z40" s="64"/>
    </row>
    <row r="41" spans="6:26" x14ac:dyDescent="0.35">
      <c r="F41" s="58" t="s">
        <v>440</v>
      </c>
      <c r="G41" s="58">
        <v>0</v>
      </c>
      <c r="H41" s="59" t="s">
        <v>358</v>
      </c>
      <c r="I41" s="59">
        <v>0</v>
      </c>
      <c r="J41" s="59">
        <v>2</v>
      </c>
      <c r="K41" s="59">
        <v>1</v>
      </c>
      <c r="L41" s="59">
        <v>8</v>
      </c>
      <c r="M41" s="59"/>
      <c r="N41" s="59"/>
      <c r="O41" s="59"/>
      <c r="Q41" t="b">
        <f t="shared" si="0"/>
        <v>1</v>
      </c>
      <c r="S41" s="63" t="s">
        <v>440</v>
      </c>
      <c r="T41" s="63" t="s">
        <v>441</v>
      </c>
      <c r="U41" s="63">
        <v>0</v>
      </c>
      <c r="V41" s="63" t="str">
        <f t="shared" si="1"/>
        <v>NIVEL 4</v>
      </c>
      <c r="W41" s="63">
        <v>4</v>
      </c>
      <c r="X41" s="63" t="s">
        <v>137</v>
      </c>
      <c r="Y41" s="63" t="s">
        <v>364</v>
      </c>
      <c r="Z41" s="63"/>
    </row>
    <row r="42" spans="6:26" x14ac:dyDescent="0.35">
      <c r="F42" s="58" t="s">
        <v>442</v>
      </c>
      <c r="G42" s="58">
        <v>1</v>
      </c>
      <c r="H42" s="59" t="s">
        <v>358</v>
      </c>
      <c r="I42" s="59">
        <v>0</v>
      </c>
      <c r="J42" s="59">
        <v>2</v>
      </c>
      <c r="K42" s="59">
        <v>1</v>
      </c>
      <c r="L42" s="59">
        <v>8</v>
      </c>
      <c r="M42" s="59">
        <v>1</v>
      </c>
      <c r="N42" s="59"/>
      <c r="O42" s="59"/>
      <c r="P42">
        <v>1</v>
      </c>
      <c r="Q42" t="b">
        <f t="shared" si="0"/>
        <v>1</v>
      </c>
      <c r="S42" s="64" t="s">
        <v>442</v>
      </c>
      <c r="T42" s="64" t="s">
        <v>443</v>
      </c>
      <c r="U42" s="64">
        <v>1</v>
      </c>
      <c r="V42" s="64" t="str">
        <f t="shared" si="1"/>
        <v>NIVEL 5</v>
      </c>
      <c r="W42" s="64">
        <v>5</v>
      </c>
      <c r="X42" s="64" t="s">
        <v>137</v>
      </c>
      <c r="Y42" s="64" t="s">
        <v>440</v>
      </c>
      <c r="Z42" s="64"/>
    </row>
    <row r="43" spans="6:26" x14ac:dyDescent="0.35">
      <c r="F43" s="58" t="s">
        <v>444</v>
      </c>
      <c r="G43" s="58">
        <v>1</v>
      </c>
      <c r="H43" s="59" t="s">
        <v>358</v>
      </c>
      <c r="I43" s="59">
        <v>0</v>
      </c>
      <c r="J43" s="59">
        <v>2</v>
      </c>
      <c r="K43" s="59">
        <v>1</v>
      </c>
      <c r="L43" s="59">
        <v>8</v>
      </c>
      <c r="M43" s="59">
        <v>2</v>
      </c>
      <c r="N43" s="59"/>
      <c r="O43" s="59"/>
      <c r="P43">
        <v>1</v>
      </c>
      <c r="Q43" t="b">
        <f t="shared" si="0"/>
        <v>1</v>
      </c>
      <c r="S43" s="63" t="s">
        <v>444</v>
      </c>
      <c r="T43" s="63" t="s">
        <v>445</v>
      </c>
      <c r="U43" s="63">
        <v>1</v>
      </c>
      <c r="V43" s="63" t="str">
        <f t="shared" si="1"/>
        <v>NIVEL 5</v>
      </c>
      <c r="W43" s="63">
        <v>5</v>
      </c>
      <c r="X43" s="63" t="s">
        <v>137</v>
      </c>
      <c r="Y43" s="63" t="s">
        <v>440</v>
      </c>
      <c r="Z43" s="63"/>
    </row>
    <row r="44" spans="6:26" x14ac:dyDescent="0.35">
      <c r="F44" s="58" t="s">
        <v>446</v>
      </c>
      <c r="G44" s="58">
        <v>1</v>
      </c>
      <c r="H44" s="59" t="s">
        <v>358</v>
      </c>
      <c r="I44" s="59">
        <v>0</v>
      </c>
      <c r="J44" s="59">
        <v>2</v>
      </c>
      <c r="K44" s="59">
        <v>1</v>
      </c>
      <c r="L44" s="59">
        <v>8</v>
      </c>
      <c r="M44" s="59">
        <v>9</v>
      </c>
      <c r="N44" s="59"/>
      <c r="O44" s="59"/>
      <c r="P44">
        <v>1</v>
      </c>
      <c r="Q44" t="b">
        <f t="shared" si="0"/>
        <v>1</v>
      </c>
      <c r="S44" s="64" t="s">
        <v>446</v>
      </c>
      <c r="T44" s="64" t="s">
        <v>441</v>
      </c>
      <c r="U44" s="64">
        <v>1</v>
      </c>
      <c r="V44" s="64" t="str">
        <f t="shared" si="1"/>
        <v>NIVEL 5</v>
      </c>
      <c r="W44" s="64">
        <v>5</v>
      </c>
      <c r="X44" s="64" t="s">
        <v>137</v>
      </c>
      <c r="Y44" s="64" t="s">
        <v>440</v>
      </c>
      <c r="Z44" s="64"/>
    </row>
    <row r="45" spans="6:26" x14ac:dyDescent="0.35">
      <c r="F45" s="58" t="s">
        <v>447</v>
      </c>
      <c r="G45" s="58">
        <v>0</v>
      </c>
      <c r="H45" s="59" t="s">
        <v>358</v>
      </c>
      <c r="I45" s="59">
        <v>0</v>
      </c>
      <c r="J45" s="59">
        <v>2</v>
      </c>
      <c r="K45" s="59">
        <v>9</v>
      </c>
      <c r="L45" s="59"/>
      <c r="M45" s="59"/>
      <c r="N45" s="59"/>
      <c r="O45" s="59"/>
      <c r="Q45" t="b">
        <f t="shared" si="0"/>
        <v>1</v>
      </c>
      <c r="S45" s="63" t="s">
        <v>447</v>
      </c>
      <c r="T45" s="63" t="s">
        <v>448</v>
      </c>
      <c r="U45" s="63">
        <v>0</v>
      </c>
      <c r="V45" s="63" t="str">
        <f t="shared" si="1"/>
        <v>NIVEL 3</v>
      </c>
      <c r="W45" s="63">
        <v>3</v>
      </c>
      <c r="X45" s="63" t="s">
        <v>137</v>
      </c>
      <c r="Y45" s="63" t="s">
        <v>361</v>
      </c>
      <c r="Z45" s="63"/>
    </row>
    <row r="46" spans="6:26" x14ac:dyDescent="0.35">
      <c r="F46" s="58" t="s">
        <v>449</v>
      </c>
      <c r="G46" s="58">
        <v>1</v>
      </c>
      <c r="H46" s="59" t="s">
        <v>358</v>
      </c>
      <c r="I46" s="59">
        <v>0</v>
      </c>
      <c r="J46" s="59">
        <v>2</v>
      </c>
      <c r="K46" s="59">
        <v>9</v>
      </c>
      <c r="L46" s="59">
        <v>1</v>
      </c>
      <c r="M46" s="59"/>
      <c r="N46" s="59"/>
      <c r="O46" s="59"/>
      <c r="P46">
        <v>1</v>
      </c>
      <c r="Q46" t="b">
        <f t="shared" si="0"/>
        <v>1</v>
      </c>
      <c r="S46" s="64" t="s">
        <v>449</v>
      </c>
      <c r="T46" s="64" t="s">
        <v>450</v>
      </c>
      <c r="U46" s="64">
        <v>1</v>
      </c>
      <c r="V46" s="64" t="str">
        <f t="shared" si="1"/>
        <v>NIVEL 4</v>
      </c>
      <c r="W46" s="64">
        <v>4</v>
      </c>
      <c r="X46" s="64" t="s">
        <v>137</v>
      </c>
      <c r="Y46" s="64" t="s">
        <v>447</v>
      </c>
      <c r="Z46" s="64"/>
    </row>
    <row r="47" spans="6:26" x14ac:dyDescent="0.35">
      <c r="F47" s="58" t="s">
        <v>451</v>
      </c>
      <c r="G47" s="58">
        <v>1</v>
      </c>
      <c r="H47" s="59" t="s">
        <v>358</v>
      </c>
      <c r="I47" s="59">
        <v>0</v>
      </c>
      <c r="J47" s="59">
        <v>2</v>
      </c>
      <c r="K47" s="59">
        <v>9</v>
      </c>
      <c r="L47" s="59">
        <v>2</v>
      </c>
      <c r="M47" s="59"/>
      <c r="N47" s="59"/>
      <c r="O47" s="59"/>
      <c r="P47">
        <v>1</v>
      </c>
      <c r="Q47" t="b">
        <f t="shared" si="0"/>
        <v>1</v>
      </c>
      <c r="S47" s="63" t="s">
        <v>451</v>
      </c>
      <c r="T47" s="63" t="s">
        <v>452</v>
      </c>
      <c r="U47" s="63">
        <v>1</v>
      </c>
      <c r="V47" s="63" t="str">
        <f t="shared" si="1"/>
        <v>NIVEL 4</v>
      </c>
      <c r="W47" s="63">
        <v>4</v>
      </c>
      <c r="X47" s="63" t="s">
        <v>137</v>
      </c>
      <c r="Y47" s="63" t="s">
        <v>447</v>
      </c>
      <c r="Z47" s="63"/>
    </row>
    <row r="48" spans="6:26" x14ac:dyDescent="0.35">
      <c r="F48" s="58" t="s">
        <v>453</v>
      </c>
      <c r="G48" s="58">
        <v>1</v>
      </c>
      <c r="H48" s="59" t="s">
        <v>358</v>
      </c>
      <c r="I48" s="59">
        <v>0</v>
      </c>
      <c r="J48" s="59">
        <v>2</v>
      </c>
      <c r="K48" s="59">
        <v>9</v>
      </c>
      <c r="L48" s="59">
        <v>3</v>
      </c>
      <c r="M48" s="59"/>
      <c r="N48" s="59"/>
      <c r="O48" s="59"/>
      <c r="P48">
        <v>1</v>
      </c>
      <c r="Q48" t="b">
        <f t="shared" si="0"/>
        <v>1</v>
      </c>
      <c r="S48" s="64" t="s">
        <v>453</v>
      </c>
      <c r="T48" s="64" t="s">
        <v>454</v>
      </c>
      <c r="U48" s="64">
        <v>1</v>
      </c>
      <c r="V48" s="64" t="str">
        <f t="shared" si="1"/>
        <v>NIVEL 4</v>
      </c>
      <c r="W48" s="64">
        <v>4</v>
      </c>
      <c r="X48" s="64" t="s">
        <v>137</v>
      </c>
      <c r="Y48" s="64" t="s">
        <v>447</v>
      </c>
      <c r="Z48" s="64"/>
    </row>
    <row r="49" spans="6:26" x14ac:dyDescent="0.35">
      <c r="F49" s="58" t="s">
        <v>455</v>
      </c>
      <c r="G49" s="58">
        <v>1</v>
      </c>
      <c r="H49" s="59" t="s">
        <v>358</v>
      </c>
      <c r="I49" s="59">
        <v>0</v>
      </c>
      <c r="J49" s="59">
        <v>2</v>
      </c>
      <c r="K49" s="59">
        <v>9</v>
      </c>
      <c r="L49" s="59">
        <v>9</v>
      </c>
      <c r="M49" s="59"/>
      <c r="N49" s="59"/>
      <c r="O49" s="59"/>
      <c r="P49">
        <v>1</v>
      </c>
      <c r="Q49" t="b">
        <f t="shared" si="0"/>
        <v>1</v>
      </c>
      <c r="S49" s="63" t="s">
        <v>455</v>
      </c>
      <c r="T49" s="63" t="s">
        <v>456</v>
      </c>
      <c r="U49" s="63">
        <v>1</v>
      </c>
      <c r="V49" s="63" t="str">
        <f t="shared" si="1"/>
        <v>NIVEL 4</v>
      </c>
      <c r="W49" s="63">
        <v>4</v>
      </c>
      <c r="X49" s="63" t="s">
        <v>137</v>
      </c>
      <c r="Y49" s="63" t="s">
        <v>447</v>
      </c>
      <c r="Z49" s="63"/>
    </row>
    <row r="50" spans="6:26" x14ac:dyDescent="0.35">
      <c r="F50" s="58" t="s">
        <v>457</v>
      </c>
      <c r="G50" s="58">
        <v>0</v>
      </c>
      <c r="H50" s="59" t="s">
        <v>358</v>
      </c>
      <c r="I50" s="59">
        <v>0</v>
      </c>
      <c r="J50" s="59">
        <v>4</v>
      </c>
      <c r="K50" s="59"/>
      <c r="L50" s="59"/>
      <c r="M50" s="59"/>
      <c r="N50" s="59"/>
      <c r="O50" s="59"/>
      <c r="Q50" t="b">
        <f t="shared" si="0"/>
        <v>1</v>
      </c>
      <c r="S50" s="64" t="s">
        <v>457</v>
      </c>
      <c r="T50" s="64" t="s">
        <v>458</v>
      </c>
      <c r="U50" s="64">
        <v>0</v>
      </c>
      <c r="V50" s="64" t="str">
        <f t="shared" si="1"/>
        <v>NIVEL 2</v>
      </c>
      <c r="W50" s="64">
        <v>2</v>
      </c>
      <c r="X50" s="64" t="s">
        <v>137</v>
      </c>
      <c r="Y50" s="64" t="s">
        <v>358</v>
      </c>
      <c r="Z50" s="64"/>
    </row>
    <row r="51" spans="6:26" x14ac:dyDescent="0.35">
      <c r="F51" s="58" t="s">
        <v>459</v>
      </c>
      <c r="G51" s="58">
        <v>0</v>
      </c>
      <c r="H51" s="59" t="s">
        <v>358</v>
      </c>
      <c r="I51" s="59">
        <v>0</v>
      </c>
      <c r="J51" s="59">
        <v>4</v>
      </c>
      <c r="K51" s="59">
        <v>1</v>
      </c>
      <c r="L51" s="59"/>
      <c r="M51" s="59"/>
      <c r="N51" s="59"/>
      <c r="O51" s="59"/>
      <c r="Q51" t="b">
        <f t="shared" si="0"/>
        <v>1</v>
      </c>
      <c r="S51" s="63" t="s">
        <v>459</v>
      </c>
      <c r="T51" s="63" t="s">
        <v>460</v>
      </c>
      <c r="U51" s="63">
        <v>0</v>
      </c>
      <c r="V51" s="63" t="str">
        <f t="shared" si="1"/>
        <v>NIVEL 3</v>
      </c>
      <c r="W51" s="63">
        <v>3</v>
      </c>
      <c r="X51" s="63" t="s">
        <v>137</v>
      </c>
      <c r="Y51" s="63" t="s">
        <v>457</v>
      </c>
      <c r="Z51" s="63"/>
    </row>
    <row r="52" spans="6:26" x14ac:dyDescent="0.35">
      <c r="F52" s="58" t="s">
        <v>461</v>
      </c>
      <c r="G52" s="58">
        <v>1</v>
      </c>
      <c r="H52" s="59" t="s">
        <v>358</v>
      </c>
      <c r="I52" s="59">
        <v>0</v>
      </c>
      <c r="J52" s="59">
        <v>4</v>
      </c>
      <c r="K52" s="59">
        <v>1</v>
      </c>
      <c r="L52" s="59">
        <v>1</v>
      </c>
      <c r="M52" s="59"/>
      <c r="N52" s="59"/>
      <c r="O52" s="59"/>
      <c r="P52">
        <v>1</v>
      </c>
      <c r="Q52" t="b">
        <f t="shared" si="0"/>
        <v>1</v>
      </c>
      <c r="S52" s="64" t="s">
        <v>461</v>
      </c>
      <c r="T52" s="64" t="s">
        <v>462</v>
      </c>
      <c r="U52" s="64">
        <v>1</v>
      </c>
      <c r="V52" s="64" t="str">
        <f t="shared" si="1"/>
        <v>NIVEL 4</v>
      </c>
      <c r="W52" s="64">
        <v>4</v>
      </c>
      <c r="X52" s="64" t="s">
        <v>137</v>
      </c>
      <c r="Y52" s="64" t="s">
        <v>459</v>
      </c>
      <c r="Z52" s="64"/>
    </row>
    <row r="53" spans="6:26" x14ac:dyDescent="0.35">
      <c r="F53" s="58" t="s">
        <v>463</v>
      </c>
      <c r="G53" s="58">
        <v>1</v>
      </c>
      <c r="H53" s="59" t="s">
        <v>358</v>
      </c>
      <c r="I53" s="59">
        <v>0</v>
      </c>
      <c r="J53" s="59">
        <v>4</v>
      </c>
      <c r="K53" s="59">
        <v>1</v>
      </c>
      <c r="L53" s="59">
        <v>2</v>
      </c>
      <c r="M53" s="59"/>
      <c r="N53" s="59"/>
      <c r="O53" s="59"/>
      <c r="P53">
        <v>1</v>
      </c>
      <c r="Q53" t="b">
        <f t="shared" si="0"/>
        <v>1</v>
      </c>
      <c r="S53" s="63" t="s">
        <v>463</v>
      </c>
      <c r="T53" s="63" t="s">
        <v>464</v>
      </c>
      <c r="U53" s="63">
        <v>1</v>
      </c>
      <c r="V53" s="63" t="str">
        <f t="shared" si="1"/>
        <v>NIVEL 4</v>
      </c>
      <c r="W53" s="63">
        <v>4</v>
      </c>
      <c r="X53" s="63" t="s">
        <v>137</v>
      </c>
      <c r="Y53" s="63" t="s">
        <v>459</v>
      </c>
      <c r="Z53" s="63"/>
    </row>
    <row r="54" spans="6:26" x14ac:dyDescent="0.35">
      <c r="F54" s="58" t="s">
        <v>465</v>
      </c>
      <c r="G54" s="58">
        <v>1</v>
      </c>
      <c r="H54" s="59" t="s">
        <v>358</v>
      </c>
      <c r="I54" s="59">
        <v>0</v>
      </c>
      <c r="J54" s="59">
        <v>4</v>
      </c>
      <c r="K54" s="59">
        <v>1</v>
      </c>
      <c r="L54" s="59">
        <v>3</v>
      </c>
      <c r="M54" s="59"/>
      <c r="N54" s="59"/>
      <c r="O54" s="59"/>
      <c r="P54">
        <v>1</v>
      </c>
      <c r="Q54" t="b">
        <f t="shared" si="0"/>
        <v>1</v>
      </c>
      <c r="S54" s="64" t="s">
        <v>465</v>
      </c>
      <c r="T54" s="64" t="s">
        <v>466</v>
      </c>
      <c r="U54" s="64">
        <v>1</v>
      </c>
      <c r="V54" s="64" t="str">
        <f t="shared" si="1"/>
        <v>NIVEL 4</v>
      </c>
      <c r="W54" s="64">
        <v>4</v>
      </c>
      <c r="X54" s="64" t="s">
        <v>137</v>
      </c>
      <c r="Y54" s="64" t="s">
        <v>459</v>
      </c>
      <c r="Z54" s="64"/>
    </row>
    <row r="55" spans="6:26" x14ac:dyDescent="0.35">
      <c r="F55" s="58" t="s">
        <v>467</v>
      </c>
      <c r="G55" s="58">
        <v>1</v>
      </c>
      <c r="H55" s="59" t="s">
        <v>358</v>
      </c>
      <c r="I55" s="59">
        <v>0</v>
      </c>
      <c r="J55" s="59">
        <v>4</v>
      </c>
      <c r="K55" s="59">
        <v>1</v>
      </c>
      <c r="L55" s="59">
        <v>4</v>
      </c>
      <c r="M55" s="59"/>
      <c r="N55" s="59"/>
      <c r="O55" s="59"/>
      <c r="P55">
        <v>1</v>
      </c>
      <c r="Q55" t="b">
        <f t="shared" si="0"/>
        <v>1</v>
      </c>
      <c r="S55" s="63" t="s">
        <v>467</v>
      </c>
      <c r="T55" s="63" t="s">
        <v>468</v>
      </c>
      <c r="U55" s="63">
        <v>1</v>
      </c>
      <c r="V55" s="63" t="str">
        <f t="shared" si="1"/>
        <v>NIVEL 4</v>
      </c>
      <c r="W55" s="63">
        <v>4</v>
      </c>
      <c r="X55" s="63" t="s">
        <v>137</v>
      </c>
      <c r="Y55" s="63" t="s">
        <v>459</v>
      </c>
      <c r="Z55" s="63"/>
    </row>
    <row r="56" spans="6:26" x14ac:dyDescent="0.35">
      <c r="F56" s="58" t="s">
        <v>469</v>
      </c>
      <c r="G56" s="58">
        <v>1</v>
      </c>
      <c r="H56" s="59" t="s">
        <v>358</v>
      </c>
      <c r="I56" s="59">
        <v>0</v>
      </c>
      <c r="J56" s="59">
        <v>4</v>
      </c>
      <c r="K56" s="59">
        <v>1</v>
      </c>
      <c r="L56" s="59">
        <v>8</v>
      </c>
      <c r="M56" s="59"/>
      <c r="N56" s="59"/>
      <c r="O56" s="59"/>
      <c r="P56">
        <v>1</v>
      </c>
      <c r="Q56" t="b">
        <f t="shared" si="0"/>
        <v>1</v>
      </c>
      <c r="S56" s="64" t="s">
        <v>469</v>
      </c>
      <c r="T56" s="64" t="s">
        <v>470</v>
      </c>
      <c r="U56" s="64">
        <v>1</v>
      </c>
      <c r="V56" s="64" t="str">
        <f t="shared" si="1"/>
        <v>NIVEL 4</v>
      </c>
      <c r="W56" s="64">
        <v>4</v>
      </c>
      <c r="X56" s="64" t="s">
        <v>137</v>
      </c>
      <c r="Y56" s="64" t="s">
        <v>459</v>
      </c>
      <c r="Z56" s="64"/>
    </row>
    <row r="57" spans="6:26" x14ac:dyDescent="0.35">
      <c r="F57" s="58" t="s">
        <v>471</v>
      </c>
      <c r="G57" s="58">
        <v>1</v>
      </c>
      <c r="H57" s="59" t="s">
        <v>358</v>
      </c>
      <c r="I57" s="59">
        <v>0</v>
      </c>
      <c r="J57" s="59">
        <v>4</v>
      </c>
      <c r="K57" s="59">
        <v>1</v>
      </c>
      <c r="L57" s="59">
        <v>9</v>
      </c>
      <c r="M57" s="59"/>
      <c r="N57" s="59"/>
      <c r="O57" s="59"/>
      <c r="P57">
        <v>1</v>
      </c>
      <c r="Q57" t="b">
        <f t="shared" si="0"/>
        <v>1</v>
      </c>
      <c r="S57" s="63" t="s">
        <v>471</v>
      </c>
      <c r="T57" s="63" t="s">
        <v>472</v>
      </c>
      <c r="U57" s="63">
        <v>1</v>
      </c>
      <c r="V57" s="63" t="str">
        <f t="shared" si="1"/>
        <v>NIVEL 4</v>
      </c>
      <c r="W57" s="63">
        <v>4</v>
      </c>
      <c r="X57" s="63" t="s">
        <v>137</v>
      </c>
      <c r="Y57" s="63" t="s">
        <v>459</v>
      </c>
      <c r="Z57" s="63"/>
    </row>
    <row r="58" spans="6:26" x14ac:dyDescent="0.35">
      <c r="F58" s="58" t="s">
        <v>473</v>
      </c>
      <c r="G58" s="58">
        <v>0</v>
      </c>
      <c r="H58" s="59" t="s">
        <v>358</v>
      </c>
      <c r="I58" s="59">
        <v>0</v>
      </c>
      <c r="J58" s="59">
        <v>4</v>
      </c>
      <c r="K58" s="59">
        <v>9</v>
      </c>
      <c r="L58" s="59"/>
      <c r="M58" s="59"/>
      <c r="N58" s="59"/>
      <c r="O58" s="59"/>
      <c r="Q58" t="b">
        <f t="shared" si="0"/>
        <v>1</v>
      </c>
      <c r="S58" s="64" t="s">
        <v>473</v>
      </c>
      <c r="T58" s="64" t="s">
        <v>474</v>
      </c>
      <c r="U58" s="64">
        <v>0</v>
      </c>
      <c r="V58" s="64" t="str">
        <f t="shared" si="1"/>
        <v>NIVEL 3</v>
      </c>
      <c r="W58" s="64">
        <v>3</v>
      </c>
      <c r="X58" s="64" t="s">
        <v>137</v>
      </c>
      <c r="Y58" s="64" t="s">
        <v>457</v>
      </c>
      <c r="Z58" s="64"/>
    </row>
    <row r="59" spans="6:26" x14ac:dyDescent="0.35">
      <c r="F59" s="58" t="s">
        <v>475</v>
      </c>
      <c r="G59" s="58">
        <v>1</v>
      </c>
      <c r="H59" s="59" t="s">
        <v>358</v>
      </c>
      <c r="I59" s="59">
        <v>0</v>
      </c>
      <c r="J59" s="59">
        <v>4</v>
      </c>
      <c r="K59" s="59">
        <v>9</v>
      </c>
      <c r="L59" s="59">
        <v>1</v>
      </c>
      <c r="M59" s="59"/>
      <c r="N59" s="59"/>
      <c r="O59" s="59"/>
      <c r="P59">
        <v>1</v>
      </c>
      <c r="Q59" t="b">
        <f t="shared" si="0"/>
        <v>1</v>
      </c>
      <c r="S59" s="63" t="s">
        <v>475</v>
      </c>
      <c r="T59" s="63" t="s">
        <v>476</v>
      </c>
      <c r="U59" s="63">
        <v>1</v>
      </c>
      <c r="V59" s="63" t="str">
        <f t="shared" si="1"/>
        <v>NIVEL 4</v>
      </c>
      <c r="W59" s="63">
        <v>4</v>
      </c>
      <c r="X59" s="63" t="s">
        <v>137</v>
      </c>
      <c r="Y59" s="63" t="s">
        <v>473</v>
      </c>
      <c r="Z59" s="63"/>
    </row>
    <row r="60" spans="6:26" x14ac:dyDescent="0.35">
      <c r="F60" s="58" t="s">
        <v>477</v>
      </c>
      <c r="G60" s="58">
        <v>1</v>
      </c>
      <c r="H60" s="59" t="s">
        <v>358</v>
      </c>
      <c r="I60" s="59">
        <v>0</v>
      </c>
      <c r="J60" s="59">
        <v>4</v>
      </c>
      <c r="K60" s="59">
        <v>9</v>
      </c>
      <c r="L60" s="59">
        <v>9</v>
      </c>
      <c r="M60" s="59"/>
      <c r="N60" s="59"/>
      <c r="O60" s="59"/>
      <c r="P60">
        <v>1</v>
      </c>
      <c r="Q60" t="b">
        <f t="shared" si="0"/>
        <v>1</v>
      </c>
      <c r="S60" s="64" t="s">
        <v>477</v>
      </c>
      <c r="T60" s="64" t="s">
        <v>478</v>
      </c>
      <c r="U60" s="64">
        <v>1</v>
      </c>
      <c r="V60" s="64" t="str">
        <f t="shared" si="1"/>
        <v>NIVEL 4</v>
      </c>
      <c r="W60" s="64">
        <v>4</v>
      </c>
      <c r="X60" s="64" t="s">
        <v>137</v>
      </c>
      <c r="Y60" s="64" t="s">
        <v>473</v>
      </c>
      <c r="Z60" s="64"/>
    </row>
    <row r="61" spans="6:26" x14ac:dyDescent="0.35">
      <c r="F61" s="58" t="s">
        <v>479</v>
      </c>
      <c r="G61" s="58">
        <v>0</v>
      </c>
      <c r="H61" s="59" t="s">
        <v>358</v>
      </c>
      <c r="I61" s="59">
        <v>0</v>
      </c>
      <c r="J61" s="59">
        <v>6</v>
      </c>
      <c r="K61" s="59"/>
      <c r="L61" s="59"/>
      <c r="M61" s="59"/>
      <c r="N61" s="59"/>
      <c r="O61" s="59"/>
      <c r="Q61" t="b">
        <f t="shared" si="0"/>
        <v>1</v>
      </c>
      <c r="S61" s="63" t="s">
        <v>479</v>
      </c>
      <c r="T61" s="63" t="s">
        <v>480</v>
      </c>
      <c r="U61" s="63">
        <v>0</v>
      </c>
      <c r="V61" s="63" t="str">
        <f t="shared" si="1"/>
        <v>NIVEL 2</v>
      </c>
      <c r="W61" s="63">
        <v>2</v>
      </c>
      <c r="X61" s="63" t="s">
        <v>137</v>
      </c>
      <c r="Y61" s="63" t="s">
        <v>358</v>
      </c>
      <c r="Z61" s="63"/>
    </row>
    <row r="62" spans="6:26" x14ac:dyDescent="0.35">
      <c r="F62" s="58" t="s">
        <v>481</v>
      </c>
      <c r="G62" s="58">
        <v>0</v>
      </c>
      <c r="H62" s="59" t="s">
        <v>358</v>
      </c>
      <c r="I62" s="59">
        <v>0</v>
      </c>
      <c r="J62" s="59">
        <v>6</v>
      </c>
      <c r="K62" s="59">
        <v>1</v>
      </c>
      <c r="L62" s="59"/>
      <c r="M62" s="59"/>
      <c r="N62" s="59"/>
      <c r="O62" s="59"/>
      <c r="Q62" t="b">
        <f t="shared" si="0"/>
        <v>1</v>
      </c>
      <c r="S62" s="64" t="s">
        <v>481</v>
      </c>
      <c r="T62" s="64" t="s">
        <v>482</v>
      </c>
      <c r="U62" s="64">
        <v>0</v>
      </c>
      <c r="V62" s="64" t="str">
        <f t="shared" si="1"/>
        <v>NIVEL 3</v>
      </c>
      <c r="W62" s="64">
        <v>3</v>
      </c>
      <c r="X62" s="64" t="s">
        <v>137</v>
      </c>
      <c r="Y62" s="64" t="s">
        <v>479</v>
      </c>
      <c r="Z62" s="64"/>
    </row>
    <row r="63" spans="6:26" x14ac:dyDescent="0.35">
      <c r="F63" s="58" t="s">
        <v>483</v>
      </c>
      <c r="G63" s="58">
        <v>1</v>
      </c>
      <c r="H63" s="59" t="s">
        <v>358</v>
      </c>
      <c r="I63" s="59">
        <v>0</v>
      </c>
      <c r="J63" s="59">
        <v>6</v>
      </c>
      <c r="K63" s="59">
        <v>1</v>
      </c>
      <c r="L63" s="59">
        <v>1</v>
      </c>
      <c r="M63" s="59"/>
      <c r="N63" s="59"/>
      <c r="O63" s="59"/>
      <c r="P63">
        <v>1</v>
      </c>
      <c r="Q63" t="b">
        <f t="shared" si="0"/>
        <v>1</v>
      </c>
      <c r="S63" s="63" t="s">
        <v>483</v>
      </c>
      <c r="T63" s="63" t="s">
        <v>484</v>
      </c>
      <c r="U63" s="63">
        <v>1</v>
      </c>
      <c r="V63" s="63" t="str">
        <f t="shared" si="1"/>
        <v>NIVEL 4</v>
      </c>
      <c r="W63" s="63">
        <v>4</v>
      </c>
      <c r="X63" s="63" t="s">
        <v>137</v>
      </c>
      <c r="Y63" s="63" t="s">
        <v>481</v>
      </c>
      <c r="Z63" s="63"/>
    </row>
    <row r="64" spans="6:26" x14ac:dyDescent="0.35">
      <c r="F64" s="58" t="s">
        <v>485</v>
      </c>
      <c r="G64" s="58">
        <v>1</v>
      </c>
      <c r="H64" s="59" t="s">
        <v>358</v>
      </c>
      <c r="I64" s="59">
        <v>0</v>
      </c>
      <c r="J64" s="59">
        <v>6</v>
      </c>
      <c r="K64" s="59">
        <v>1</v>
      </c>
      <c r="L64" s="59">
        <v>9</v>
      </c>
      <c r="M64" s="59"/>
      <c r="N64" s="59"/>
      <c r="O64" s="59"/>
      <c r="P64">
        <v>1</v>
      </c>
      <c r="Q64" t="b">
        <f t="shared" si="0"/>
        <v>1</v>
      </c>
      <c r="S64" s="64" t="s">
        <v>485</v>
      </c>
      <c r="T64" s="64" t="s">
        <v>486</v>
      </c>
      <c r="U64" s="64">
        <v>1</v>
      </c>
      <c r="V64" s="64" t="str">
        <f t="shared" si="1"/>
        <v>NIVEL 4</v>
      </c>
      <c r="W64" s="64">
        <v>4</v>
      </c>
      <c r="X64" s="64" t="s">
        <v>137</v>
      </c>
      <c r="Y64" s="64" t="s">
        <v>481</v>
      </c>
      <c r="Z64" s="64"/>
    </row>
    <row r="65" spans="6:26" x14ac:dyDescent="0.35">
      <c r="F65" s="58" t="s">
        <v>487</v>
      </c>
      <c r="G65" s="58">
        <v>1</v>
      </c>
      <c r="H65" s="59" t="s">
        <v>358</v>
      </c>
      <c r="I65" s="59">
        <v>0</v>
      </c>
      <c r="J65" s="59">
        <v>6</v>
      </c>
      <c r="K65" s="59">
        <v>9</v>
      </c>
      <c r="L65" s="59"/>
      <c r="M65" s="59"/>
      <c r="N65" s="59"/>
      <c r="O65" s="59"/>
      <c r="P65">
        <v>1</v>
      </c>
      <c r="Q65" t="b">
        <f t="shared" si="0"/>
        <v>1</v>
      </c>
      <c r="S65" s="63" t="s">
        <v>487</v>
      </c>
      <c r="T65" s="63" t="s">
        <v>488</v>
      </c>
      <c r="U65" s="63">
        <v>1</v>
      </c>
      <c r="V65" s="63" t="str">
        <f t="shared" si="1"/>
        <v>NIVEL 3</v>
      </c>
      <c r="W65" s="63">
        <v>3</v>
      </c>
      <c r="X65" s="63" t="s">
        <v>137</v>
      </c>
      <c r="Y65" s="63" t="s">
        <v>479</v>
      </c>
      <c r="Z65" s="63"/>
    </row>
    <row r="66" spans="6:26" x14ac:dyDescent="0.35">
      <c r="F66" s="58" t="s">
        <v>489</v>
      </c>
      <c r="G66" s="58">
        <v>0</v>
      </c>
      <c r="H66" s="59" t="s">
        <v>358</v>
      </c>
      <c r="I66" s="59">
        <v>0</v>
      </c>
      <c r="J66" s="59">
        <v>8</v>
      </c>
      <c r="K66" s="59"/>
      <c r="L66" s="59"/>
      <c r="M66" s="59"/>
      <c r="N66" s="59"/>
      <c r="O66" s="59"/>
      <c r="Q66" t="b">
        <f t="shared" si="0"/>
        <v>1</v>
      </c>
      <c r="S66" s="64" t="s">
        <v>489</v>
      </c>
      <c r="T66" s="64" t="s">
        <v>490</v>
      </c>
      <c r="U66" s="64">
        <v>0</v>
      </c>
      <c r="V66" s="64" t="str">
        <f t="shared" si="1"/>
        <v>NIVEL 2</v>
      </c>
      <c r="W66" s="64">
        <v>2</v>
      </c>
      <c r="X66" s="64" t="s">
        <v>137</v>
      </c>
      <c r="Y66" s="64" t="s">
        <v>358</v>
      </c>
      <c r="Z66" s="64"/>
    </row>
    <row r="67" spans="6:26" x14ac:dyDescent="0.35">
      <c r="F67" s="58" t="s">
        <v>491</v>
      </c>
      <c r="G67" s="58">
        <v>1</v>
      </c>
      <c r="H67" s="59" t="s">
        <v>358</v>
      </c>
      <c r="I67" s="59">
        <v>0</v>
      </c>
      <c r="J67" s="59">
        <v>8</v>
      </c>
      <c r="K67" s="59">
        <v>1</v>
      </c>
      <c r="L67" s="59"/>
      <c r="M67" s="59"/>
      <c r="N67" s="59"/>
      <c r="O67" s="59"/>
      <c r="P67">
        <v>1</v>
      </c>
      <c r="Q67" t="b">
        <f t="shared" ref="Q67:Q130" si="2">G67=U67</f>
        <v>1</v>
      </c>
      <c r="S67" s="63" t="s">
        <v>491</v>
      </c>
      <c r="T67" s="63" t="s">
        <v>492</v>
      </c>
      <c r="U67" s="63">
        <v>1</v>
      </c>
      <c r="V67" s="63" t="str">
        <f t="shared" ref="V67:V130" si="3">_xlfn.CONCAT("NIVEL ", W67)</f>
        <v>NIVEL 3</v>
      </c>
      <c r="W67" s="63">
        <v>3</v>
      </c>
      <c r="X67" s="63" t="s">
        <v>137</v>
      </c>
      <c r="Y67" s="63" t="s">
        <v>489</v>
      </c>
      <c r="Z67" s="63"/>
    </row>
    <row r="68" spans="6:26" x14ac:dyDescent="0.35">
      <c r="F68" s="58" t="s">
        <v>493</v>
      </c>
      <c r="G68" s="58">
        <v>0</v>
      </c>
      <c r="H68" s="59" t="s">
        <v>358</v>
      </c>
      <c r="I68" s="59">
        <v>1</v>
      </c>
      <c r="J68" s="59">
        <v>0</v>
      </c>
      <c r="K68" s="59"/>
      <c r="L68" s="59"/>
      <c r="M68" s="59"/>
      <c r="N68" s="59"/>
      <c r="O68" s="59"/>
      <c r="Q68" t="b">
        <f t="shared" si="2"/>
        <v>1</v>
      </c>
      <c r="S68" s="64" t="s">
        <v>493</v>
      </c>
      <c r="T68" s="64" t="s">
        <v>494</v>
      </c>
      <c r="U68" s="64">
        <v>0</v>
      </c>
      <c r="V68" s="64" t="str">
        <f t="shared" si="3"/>
        <v>NIVEL 2</v>
      </c>
      <c r="W68" s="64">
        <v>2</v>
      </c>
      <c r="X68" s="64" t="s">
        <v>137</v>
      </c>
      <c r="Y68" s="64" t="s">
        <v>358</v>
      </c>
      <c r="Z68" s="64"/>
    </row>
    <row r="69" spans="6:26" x14ac:dyDescent="0.35">
      <c r="F69" s="58" t="s">
        <v>495</v>
      </c>
      <c r="G69" s="58">
        <v>1</v>
      </c>
      <c r="H69" s="59" t="s">
        <v>358</v>
      </c>
      <c r="I69" s="59">
        <v>1</v>
      </c>
      <c r="J69" s="59">
        <v>0</v>
      </c>
      <c r="K69" s="59">
        <v>1</v>
      </c>
      <c r="L69" s="59"/>
      <c r="M69" s="59"/>
      <c r="N69" s="59"/>
      <c r="O69" s="59"/>
      <c r="P69">
        <v>1</v>
      </c>
      <c r="Q69" t="b">
        <f t="shared" si="2"/>
        <v>1</v>
      </c>
      <c r="S69" s="63" t="s">
        <v>495</v>
      </c>
      <c r="T69" s="63" t="s">
        <v>496</v>
      </c>
      <c r="U69" s="63">
        <v>1</v>
      </c>
      <c r="V69" s="63" t="str">
        <f t="shared" si="3"/>
        <v>NIVEL 3</v>
      </c>
      <c r="W69" s="63">
        <v>3</v>
      </c>
      <c r="X69" s="63" t="s">
        <v>137</v>
      </c>
      <c r="Y69" s="63" t="s">
        <v>493</v>
      </c>
      <c r="Z69" s="63"/>
    </row>
    <row r="70" spans="6:26" x14ac:dyDescent="0.35">
      <c r="F70" s="58" t="s">
        <v>497</v>
      </c>
      <c r="G70" s="58">
        <v>1</v>
      </c>
      <c r="H70" s="59" t="s">
        <v>358</v>
      </c>
      <c r="I70" s="59">
        <v>1</v>
      </c>
      <c r="J70" s="59">
        <v>0</v>
      </c>
      <c r="K70" s="59">
        <v>2</v>
      </c>
      <c r="L70" s="59"/>
      <c r="M70" s="59"/>
      <c r="N70" s="59"/>
      <c r="O70" s="59"/>
      <c r="P70">
        <v>1</v>
      </c>
      <c r="Q70" t="b">
        <f t="shared" si="2"/>
        <v>1</v>
      </c>
      <c r="S70" s="64" t="s">
        <v>497</v>
      </c>
      <c r="T70" s="64" t="s">
        <v>498</v>
      </c>
      <c r="U70" s="64">
        <v>1</v>
      </c>
      <c r="V70" s="64" t="str">
        <f t="shared" si="3"/>
        <v>NIVEL 3</v>
      </c>
      <c r="W70" s="64">
        <v>3</v>
      </c>
      <c r="X70" s="64" t="s">
        <v>137</v>
      </c>
      <c r="Y70" s="64" t="s">
        <v>493</v>
      </c>
      <c r="Z70" s="64"/>
    </row>
    <row r="71" spans="6:26" x14ac:dyDescent="0.35">
      <c r="F71" s="58" t="s">
        <v>499</v>
      </c>
      <c r="G71" s="58">
        <v>1</v>
      </c>
      <c r="H71" s="59" t="s">
        <v>358</v>
      </c>
      <c r="I71" s="59">
        <v>9</v>
      </c>
      <c r="J71" s="59">
        <v>9</v>
      </c>
      <c r="K71" s="59">
        <v>9</v>
      </c>
      <c r="L71" s="59">
        <v>9</v>
      </c>
      <c r="M71" s="59">
        <v>9</v>
      </c>
      <c r="N71" s="59"/>
      <c r="O71" s="59"/>
      <c r="P71">
        <v>1</v>
      </c>
      <c r="Q71" t="b">
        <f t="shared" si="2"/>
        <v>0</v>
      </c>
      <c r="S71" s="63" t="s">
        <v>499</v>
      </c>
      <c r="T71" s="63" t="s">
        <v>500</v>
      </c>
      <c r="U71" s="63">
        <v>0</v>
      </c>
      <c r="V71" s="63" t="str">
        <f t="shared" si="3"/>
        <v>NIVEL 2</v>
      </c>
      <c r="W71" s="63">
        <v>2</v>
      </c>
      <c r="X71" s="63" t="s">
        <v>137</v>
      </c>
      <c r="Y71" s="63" t="s">
        <v>358</v>
      </c>
      <c r="Z71" s="63" t="s">
        <v>137</v>
      </c>
    </row>
    <row r="72" spans="6:26" x14ac:dyDescent="0.35">
      <c r="F72" s="58" t="s">
        <v>501</v>
      </c>
      <c r="G72" s="58">
        <v>0</v>
      </c>
      <c r="H72" s="59" t="s">
        <v>501</v>
      </c>
      <c r="I72" s="59"/>
      <c r="J72" s="59"/>
      <c r="K72" s="59"/>
      <c r="L72" s="59"/>
      <c r="M72" s="59"/>
      <c r="N72" s="59"/>
      <c r="O72" s="59"/>
      <c r="Q72" t="b">
        <f t="shared" si="2"/>
        <v>1</v>
      </c>
      <c r="S72" s="64" t="s">
        <v>501</v>
      </c>
      <c r="T72" s="64" t="s">
        <v>502</v>
      </c>
      <c r="U72" s="64">
        <v>0</v>
      </c>
      <c r="V72" s="64" t="str">
        <f t="shared" si="3"/>
        <v>NIVEL 1</v>
      </c>
      <c r="W72" s="64">
        <v>1</v>
      </c>
      <c r="X72" s="64" t="s">
        <v>137</v>
      </c>
      <c r="Y72" s="64"/>
      <c r="Z72" s="64"/>
    </row>
    <row r="73" spans="6:26" x14ac:dyDescent="0.35">
      <c r="F73" s="58" t="s">
        <v>503</v>
      </c>
      <c r="G73" s="58">
        <v>1</v>
      </c>
      <c r="H73" s="59" t="s">
        <v>501</v>
      </c>
      <c r="I73" s="59" t="s">
        <v>164</v>
      </c>
      <c r="J73" s="59" t="s">
        <v>4492</v>
      </c>
      <c r="K73" s="59"/>
      <c r="L73" s="59"/>
      <c r="M73" s="59"/>
      <c r="N73" s="59"/>
      <c r="O73" s="59"/>
      <c r="P73">
        <v>1</v>
      </c>
      <c r="Q73" t="b">
        <f t="shared" si="2"/>
        <v>1</v>
      </c>
      <c r="S73" s="63" t="s">
        <v>503</v>
      </c>
      <c r="T73" s="63" t="s">
        <v>504</v>
      </c>
      <c r="U73" s="63">
        <v>1</v>
      </c>
      <c r="V73" s="63" t="str">
        <f t="shared" si="3"/>
        <v>NIVEL 2</v>
      </c>
      <c r="W73" s="63">
        <v>2</v>
      </c>
      <c r="X73" s="63" t="s">
        <v>137</v>
      </c>
      <c r="Y73" s="63" t="s">
        <v>501</v>
      </c>
      <c r="Z73" s="63"/>
    </row>
    <row r="74" spans="6:26" x14ac:dyDescent="0.35">
      <c r="F74" s="58" t="s">
        <v>505</v>
      </c>
      <c r="G74" s="58">
        <v>1</v>
      </c>
      <c r="H74" s="59" t="s">
        <v>501</v>
      </c>
      <c r="I74" s="59" t="s">
        <v>164</v>
      </c>
      <c r="J74" s="59" t="s">
        <v>4493</v>
      </c>
      <c r="K74" s="59"/>
      <c r="L74" s="59"/>
      <c r="M74" s="59"/>
      <c r="N74" s="59"/>
      <c r="O74" s="59"/>
      <c r="P74">
        <v>1</v>
      </c>
      <c r="Q74" t="b">
        <f t="shared" si="2"/>
        <v>1</v>
      </c>
      <c r="S74" s="64" t="s">
        <v>505</v>
      </c>
      <c r="T74" s="64" t="s">
        <v>506</v>
      </c>
      <c r="U74" s="64">
        <v>1</v>
      </c>
      <c r="V74" s="64" t="str">
        <f t="shared" si="3"/>
        <v>NIVEL 2</v>
      </c>
      <c r="W74" s="64">
        <v>2</v>
      </c>
      <c r="X74" s="64" t="s">
        <v>137</v>
      </c>
      <c r="Y74" s="64" t="s">
        <v>501</v>
      </c>
      <c r="Z74" s="64"/>
    </row>
    <row r="75" spans="6:26" x14ac:dyDescent="0.35">
      <c r="F75" s="58" t="s">
        <v>507</v>
      </c>
      <c r="G75" s="58">
        <v>0</v>
      </c>
      <c r="H75" s="59" t="s">
        <v>501</v>
      </c>
      <c r="I75" s="59" t="s">
        <v>164</v>
      </c>
      <c r="J75" s="59" t="s">
        <v>4494</v>
      </c>
      <c r="K75" s="59"/>
      <c r="L75" s="59"/>
      <c r="M75" s="59"/>
      <c r="N75" s="59"/>
      <c r="O75" s="59"/>
      <c r="Q75" t="b">
        <f t="shared" si="2"/>
        <v>1</v>
      </c>
      <c r="S75" s="63" t="s">
        <v>507</v>
      </c>
      <c r="T75" s="63" t="s">
        <v>508</v>
      </c>
      <c r="U75" s="63">
        <v>0</v>
      </c>
      <c r="V75" s="63" t="str">
        <f t="shared" si="3"/>
        <v>NIVEL 2</v>
      </c>
      <c r="W75" s="63">
        <v>2</v>
      </c>
      <c r="X75" s="63" t="s">
        <v>137</v>
      </c>
      <c r="Y75" s="63" t="s">
        <v>501</v>
      </c>
      <c r="Z75" s="63"/>
    </row>
    <row r="76" spans="6:26" x14ac:dyDescent="0.35">
      <c r="F76" s="58" t="s">
        <v>509</v>
      </c>
      <c r="G76" s="58">
        <v>1</v>
      </c>
      <c r="H76" s="59" t="s">
        <v>501</v>
      </c>
      <c r="I76" s="59" t="s">
        <v>164</v>
      </c>
      <c r="J76" s="59" t="s">
        <v>4494</v>
      </c>
      <c r="K76" s="59" t="s">
        <v>137</v>
      </c>
      <c r="L76" s="59"/>
      <c r="M76" s="59"/>
      <c r="N76" s="59"/>
      <c r="O76" s="59"/>
      <c r="P76">
        <v>1</v>
      </c>
      <c r="Q76" t="b">
        <f t="shared" si="2"/>
        <v>1</v>
      </c>
      <c r="S76" s="64" t="s">
        <v>509</v>
      </c>
      <c r="T76" s="64" t="s">
        <v>510</v>
      </c>
      <c r="U76" s="64">
        <v>1</v>
      </c>
      <c r="V76" s="64" t="str">
        <f t="shared" si="3"/>
        <v>NIVEL 3</v>
      </c>
      <c r="W76" s="64">
        <v>3</v>
      </c>
      <c r="X76" s="64" t="s">
        <v>137</v>
      </c>
      <c r="Y76" s="64" t="s">
        <v>507</v>
      </c>
      <c r="Z76" s="64"/>
    </row>
    <row r="77" spans="6:26" x14ac:dyDescent="0.35">
      <c r="F77" s="58" t="s">
        <v>511</v>
      </c>
      <c r="G77" s="58">
        <v>1</v>
      </c>
      <c r="H77" s="59" t="s">
        <v>501</v>
      </c>
      <c r="I77" s="59" t="s">
        <v>164</v>
      </c>
      <c r="J77" s="59" t="s">
        <v>4494</v>
      </c>
      <c r="K77" s="59" t="s">
        <v>4492</v>
      </c>
      <c r="L77" s="59"/>
      <c r="M77" s="59"/>
      <c r="N77" s="59"/>
      <c r="O77" s="59"/>
      <c r="P77">
        <v>1</v>
      </c>
      <c r="Q77" t="b">
        <f t="shared" si="2"/>
        <v>1</v>
      </c>
      <c r="S77" s="63" t="s">
        <v>511</v>
      </c>
      <c r="T77" s="63" t="s">
        <v>512</v>
      </c>
      <c r="U77" s="63">
        <v>1</v>
      </c>
      <c r="V77" s="63" t="str">
        <f t="shared" si="3"/>
        <v>NIVEL 3</v>
      </c>
      <c r="W77" s="63">
        <v>3</v>
      </c>
      <c r="X77" s="63" t="s">
        <v>137</v>
      </c>
      <c r="Y77" s="63" t="s">
        <v>507</v>
      </c>
      <c r="Z77" s="63"/>
    </row>
    <row r="78" spans="6:26" x14ac:dyDescent="0.35">
      <c r="F78" s="58" t="s">
        <v>513</v>
      </c>
      <c r="G78" s="58">
        <v>1</v>
      </c>
      <c r="H78" s="59" t="s">
        <v>501</v>
      </c>
      <c r="I78" s="59" t="s">
        <v>164</v>
      </c>
      <c r="J78" s="59" t="s">
        <v>4494</v>
      </c>
      <c r="K78" s="59" t="s">
        <v>4495</v>
      </c>
      <c r="L78" s="59"/>
      <c r="M78" s="59"/>
      <c r="N78" s="59"/>
      <c r="O78" s="59"/>
      <c r="P78">
        <v>1</v>
      </c>
      <c r="Q78" t="b">
        <f t="shared" si="2"/>
        <v>1</v>
      </c>
      <c r="S78" s="64" t="s">
        <v>513</v>
      </c>
      <c r="T78" s="64" t="s">
        <v>514</v>
      </c>
      <c r="U78" s="64">
        <v>1</v>
      </c>
      <c r="V78" s="64" t="str">
        <f t="shared" si="3"/>
        <v>NIVEL 3</v>
      </c>
      <c r="W78" s="64">
        <v>3</v>
      </c>
      <c r="X78" s="64" t="s">
        <v>137</v>
      </c>
      <c r="Y78" s="64" t="s">
        <v>507</v>
      </c>
      <c r="Z78" s="64"/>
    </row>
    <row r="79" spans="6:26" x14ac:dyDescent="0.35">
      <c r="F79" s="58" t="s">
        <v>515</v>
      </c>
      <c r="G79" s="58">
        <v>1</v>
      </c>
      <c r="H79" s="59" t="s">
        <v>501</v>
      </c>
      <c r="I79" s="59" t="s">
        <v>164</v>
      </c>
      <c r="J79" s="59" t="s">
        <v>4494</v>
      </c>
      <c r="K79" s="59" t="s">
        <v>4493</v>
      </c>
      <c r="L79" s="59"/>
      <c r="M79" s="59"/>
      <c r="N79" s="59"/>
      <c r="O79" s="59"/>
      <c r="P79">
        <v>1</v>
      </c>
      <c r="Q79" t="b">
        <f t="shared" si="2"/>
        <v>1</v>
      </c>
      <c r="S79" s="63" t="s">
        <v>515</v>
      </c>
      <c r="T79" s="63" t="s">
        <v>516</v>
      </c>
      <c r="U79" s="63">
        <v>1</v>
      </c>
      <c r="V79" s="63" t="str">
        <f t="shared" si="3"/>
        <v>NIVEL 3</v>
      </c>
      <c r="W79" s="63">
        <v>3</v>
      </c>
      <c r="X79" s="63" t="s">
        <v>137</v>
      </c>
      <c r="Y79" s="63" t="s">
        <v>507</v>
      </c>
      <c r="Z79" s="63"/>
    </row>
    <row r="80" spans="6:26" x14ac:dyDescent="0.35">
      <c r="F80" s="58" t="s">
        <v>517</v>
      </c>
      <c r="G80" s="58">
        <v>1</v>
      </c>
      <c r="H80" s="59" t="s">
        <v>501</v>
      </c>
      <c r="I80" s="59" t="s">
        <v>164</v>
      </c>
      <c r="J80" s="59" t="s">
        <v>4494</v>
      </c>
      <c r="K80" s="59" t="s">
        <v>4496</v>
      </c>
      <c r="L80" s="59"/>
      <c r="M80" s="59"/>
      <c r="N80" s="59"/>
      <c r="O80" s="59"/>
      <c r="P80">
        <v>1</v>
      </c>
      <c r="Q80" t="b">
        <f t="shared" si="2"/>
        <v>1</v>
      </c>
      <c r="S80" s="64" t="s">
        <v>517</v>
      </c>
      <c r="T80" s="64" t="s">
        <v>518</v>
      </c>
      <c r="U80" s="64">
        <v>1</v>
      </c>
      <c r="V80" s="64" t="str">
        <f t="shared" si="3"/>
        <v>NIVEL 3</v>
      </c>
      <c r="W80" s="64">
        <v>3</v>
      </c>
      <c r="X80" s="64" t="s">
        <v>137</v>
      </c>
      <c r="Y80" s="64" t="s">
        <v>507</v>
      </c>
      <c r="Z80" s="64"/>
    </row>
    <row r="81" spans="6:26" x14ac:dyDescent="0.35">
      <c r="F81" s="58" t="s">
        <v>519</v>
      </c>
      <c r="G81" s="58">
        <v>1</v>
      </c>
      <c r="H81" s="59" t="s">
        <v>501</v>
      </c>
      <c r="I81" s="59" t="s">
        <v>164</v>
      </c>
      <c r="J81" s="59" t="s">
        <v>4494</v>
      </c>
      <c r="K81" s="59" t="s">
        <v>4497</v>
      </c>
      <c r="L81" s="59"/>
      <c r="M81" s="59"/>
      <c r="N81" s="59"/>
      <c r="O81" s="59"/>
      <c r="P81">
        <v>1</v>
      </c>
      <c r="Q81" t="b">
        <f t="shared" si="2"/>
        <v>1</v>
      </c>
      <c r="S81" s="63" t="s">
        <v>519</v>
      </c>
      <c r="T81" s="63" t="s">
        <v>520</v>
      </c>
      <c r="U81" s="63">
        <v>1</v>
      </c>
      <c r="V81" s="63" t="str">
        <f t="shared" si="3"/>
        <v>NIVEL 3</v>
      </c>
      <c r="W81" s="63">
        <v>3</v>
      </c>
      <c r="X81" s="63" t="s">
        <v>137</v>
      </c>
      <c r="Y81" s="63" t="s">
        <v>507</v>
      </c>
      <c r="Z81" s="63"/>
    </row>
    <row r="82" spans="6:26" x14ac:dyDescent="0.35">
      <c r="F82" s="58" t="s">
        <v>521</v>
      </c>
      <c r="G82" s="58">
        <v>0</v>
      </c>
      <c r="H82" s="59" t="s">
        <v>501</v>
      </c>
      <c r="I82" s="59" t="s">
        <v>4497</v>
      </c>
      <c r="J82" s="59" t="s">
        <v>4492</v>
      </c>
      <c r="K82" s="59"/>
      <c r="L82" s="59"/>
      <c r="M82" s="59"/>
      <c r="N82" s="59"/>
      <c r="O82" s="59"/>
      <c r="Q82" t="b">
        <f t="shared" si="2"/>
        <v>1</v>
      </c>
      <c r="S82" s="64" t="s">
        <v>521</v>
      </c>
      <c r="T82" s="64" t="s">
        <v>522</v>
      </c>
      <c r="U82" s="64">
        <v>0</v>
      </c>
      <c r="V82" s="64" t="str">
        <f t="shared" si="3"/>
        <v>NIVEL 2</v>
      </c>
      <c r="W82" s="64">
        <v>2</v>
      </c>
      <c r="X82" s="64" t="s">
        <v>137</v>
      </c>
      <c r="Y82" s="64" t="s">
        <v>501</v>
      </c>
      <c r="Z82" s="64"/>
    </row>
    <row r="83" spans="6:26" x14ac:dyDescent="0.35">
      <c r="F83" s="58" t="s">
        <v>523</v>
      </c>
      <c r="G83" s="58">
        <v>1</v>
      </c>
      <c r="H83" s="59" t="s">
        <v>501</v>
      </c>
      <c r="I83" s="59" t="s">
        <v>4497</v>
      </c>
      <c r="J83" s="59" t="s">
        <v>4492</v>
      </c>
      <c r="K83" s="59" t="s">
        <v>137</v>
      </c>
      <c r="L83" s="59"/>
      <c r="M83" s="59"/>
      <c r="N83" s="59"/>
      <c r="O83" s="59"/>
      <c r="P83">
        <v>1</v>
      </c>
      <c r="Q83" t="b">
        <f t="shared" si="2"/>
        <v>1</v>
      </c>
      <c r="S83" s="63" t="s">
        <v>523</v>
      </c>
      <c r="T83" s="63" t="s">
        <v>524</v>
      </c>
      <c r="U83" s="63">
        <v>1</v>
      </c>
      <c r="V83" s="63" t="str">
        <f t="shared" si="3"/>
        <v>NIVEL 3</v>
      </c>
      <c r="W83" s="63">
        <v>3</v>
      </c>
      <c r="X83" s="63" t="s">
        <v>137</v>
      </c>
      <c r="Y83" s="63" t="s">
        <v>521</v>
      </c>
      <c r="Z83" s="63"/>
    </row>
    <row r="84" spans="6:26" x14ac:dyDescent="0.35">
      <c r="F84" s="58" t="s">
        <v>525</v>
      </c>
      <c r="G84" s="58">
        <v>1</v>
      </c>
      <c r="H84" s="59" t="s">
        <v>501</v>
      </c>
      <c r="I84" s="59" t="s">
        <v>4497</v>
      </c>
      <c r="J84" s="59" t="s">
        <v>4492</v>
      </c>
      <c r="K84" s="59" t="s">
        <v>4497</v>
      </c>
      <c r="L84" s="59"/>
      <c r="M84" s="59"/>
      <c r="N84" s="59"/>
      <c r="O84" s="59"/>
      <c r="P84">
        <v>1</v>
      </c>
      <c r="Q84" t="b">
        <f t="shared" si="2"/>
        <v>1</v>
      </c>
      <c r="S84" s="64" t="s">
        <v>525</v>
      </c>
      <c r="T84" s="64" t="s">
        <v>526</v>
      </c>
      <c r="U84" s="64">
        <v>1</v>
      </c>
      <c r="V84" s="64" t="str">
        <f t="shared" si="3"/>
        <v>NIVEL 3</v>
      </c>
      <c r="W84" s="64">
        <v>3</v>
      </c>
      <c r="X84" s="64" t="s">
        <v>137</v>
      </c>
      <c r="Y84" s="64" t="s">
        <v>521</v>
      </c>
      <c r="Z84" s="64"/>
    </row>
    <row r="85" spans="6:26" x14ac:dyDescent="0.35">
      <c r="F85" s="58" t="s">
        <v>527</v>
      </c>
      <c r="G85" s="58">
        <v>1</v>
      </c>
      <c r="H85" s="59" t="s">
        <v>501</v>
      </c>
      <c r="I85" s="59" t="s">
        <v>4497</v>
      </c>
      <c r="J85" s="59" t="s">
        <v>4497</v>
      </c>
      <c r="K85" s="59" t="s">
        <v>4497</v>
      </c>
      <c r="L85" s="59" t="s">
        <v>4497</v>
      </c>
      <c r="M85" s="59" t="s">
        <v>4497</v>
      </c>
      <c r="N85" s="59"/>
      <c r="O85" s="59"/>
      <c r="P85">
        <v>1</v>
      </c>
      <c r="Q85" t="b">
        <f t="shared" si="2"/>
        <v>0</v>
      </c>
      <c r="S85" s="63" t="s">
        <v>527</v>
      </c>
      <c r="T85" s="63" t="s">
        <v>528</v>
      </c>
      <c r="U85" s="63">
        <v>0</v>
      </c>
      <c r="V85" s="63" t="str">
        <f t="shared" si="3"/>
        <v>NIVEL 2</v>
      </c>
      <c r="W85" s="63">
        <v>2</v>
      </c>
      <c r="X85" s="63" t="s">
        <v>137</v>
      </c>
      <c r="Y85" s="63" t="s">
        <v>501</v>
      </c>
      <c r="Z85" s="63" t="s">
        <v>137</v>
      </c>
    </row>
    <row r="86" spans="6:26" x14ac:dyDescent="0.35">
      <c r="F86" s="58" t="s">
        <v>529</v>
      </c>
      <c r="G86" s="58">
        <v>0</v>
      </c>
      <c r="H86" s="59" t="s">
        <v>529</v>
      </c>
      <c r="I86" s="59"/>
      <c r="J86" s="59"/>
      <c r="K86" s="59"/>
      <c r="L86" s="59"/>
      <c r="M86" s="59"/>
      <c r="N86" s="59"/>
      <c r="O86" s="59"/>
      <c r="Q86" t="b">
        <f t="shared" si="2"/>
        <v>1</v>
      </c>
      <c r="S86" s="64" t="s">
        <v>529</v>
      </c>
      <c r="T86" s="64" t="s">
        <v>530</v>
      </c>
      <c r="U86" s="64">
        <v>0</v>
      </c>
      <c r="V86" s="64" t="str">
        <f t="shared" si="3"/>
        <v>NIVEL 1</v>
      </c>
      <c r="W86" s="64">
        <v>1</v>
      </c>
      <c r="X86" s="64" t="s">
        <v>137</v>
      </c>
      <c r="Y86" s="64"/>
      <c r="Z86" s="64"/>
    </row>
    <row r="87" spans="6:26" x14ac:dyDescent="0.35">
      <c r="F87" s="58" t="s">
        <v>531</v>
      </c>
      <c r="G87" s="58">
        <v>1</v>
      </c>
      <c r="H87" s="59" t="s">
        <v>529</v>
      </c>
      <c r="I87" s="59" t="s">
        <v>164</v>
      </c>
      <c r="J87" s="59" t="s">
        <v>4492</v>
      </c>
      <c r="K87" s="59"/>
      <c r="L87" s="59"/>
      <c r="M87" s="59"/>
      <c r="N87" s="59"/>
      <c r="O87" s="59"/>
      <c r="P87">
        <v>1</v>
      </c>
      <c r="Q87" t="b">
        <f t="shared" si="2"/>
        <v>1</v>
      </c>
      <c r="S87" s="63" t="s">
        <v>531</v>
      </c>
      <c r="T87" s="63" t="s">
        <v>532</v>
      </c>
      <c r="U87" s="63">
        <v>1</v>
      </c>
      <c r="V87" s="63" t="str">
        <f t="shared" si="3"/>
        <v>NIVEL 2</v>
      </c>
      <c r="W87" s="63">
        <v>2</v>
      </c>
      <c r="X87" s="63" t="s">
        <v>137</v>
      </c>
      <c r="Y87" s="63" t="s">
        <v>529</v>
      </c>
      <c r="Z87" s="63"/>
    </row>
    <row r="88" spans="6:26" x14ac:dyDescent="0.35">
      <c r="F88" s="58" t="s">
        <v>533</v>
      </c>
      <c r="G88" s="58">
        <v>1</v>
      </c>
      <c r="H88" s="59" t="s">
        <v>529</v>
      </c>
      <c r="I88" s="59" t="s">
        <v>164</v>
      </c>
      <c r="J88" s="59" t="s">
        <v>4493</v>
      </c>
      <c r="K88" s="59"/>
      <c r="L88" s="59"/>
      <c r="M88" s="59"/>
      <c r="N88" s="59"/>
      <c r="O88" s="59"/>
      <c r="P88">
        <v>1</v>
      </c>
      <c r="Q88" t="b">
        <f t="shared" si="2"/>
        <v>1</v>
      </c>
      <c r="S88" s="64" t="s">
        <v>533</v>
      </c>
      <c r="T88" s="64" t="s">
        <v>534</v>
      </c>
      <c r="U88" s="64">
        <v>1</v>
      </c>
      <c r="V88" s="64" t="str">
        <f t="shared" si="3"/>
        <v>NIVEL 2</v>
      </c>
      <c r="W88" s="64">
        <v>2</v>
      </c>
      <c r="X88" s="64" t="s">
        <v>137</v>
      </c>
      <c r="Y88" s="64" t="s">
        <v>529</v>
      </c>
      <c r="Z88" s="64"/>
    </row>
    <row r="89" spans="6:26" x14ac:dyDescent="0.35">
      <c r="F89" s="58" t="s">
        <v>535</v>
      </c>
      <c r="G89" s="58">
        <v>1</v>
      </c>
      <c r="H89" s="59" t="s">
        <v>529</v>
      </c>
      <c r="I89" s="59" t="s">
        <v>164</v>
      </c>
      <c r="J89" s="59" t="s">
        <v>4494</v>
      </c>
      <c r="K89" s="59"/>
      <c r="L89" s="59"/>
      <c r="M89" s="59"/>
      <c r="N89" s="59"/>
      <c r="O89" s="59"/>
      <c r="P89">
        <v>1</v>
      </c>
      <c r="Q89" t="b">
        <f t="shared" si="2"/>
        <v>1</v>
      </c>
      <c r="S89" s="63" t="s">
        <v>535</v>
      </c>
      <c r="T89" s="63" t="s">
        <v>536</v>
      </c>
      <c r="U89" s="63">
        <v>1</v>
      </c>
      <c r="V89" s="63" t="str">
        <f t="shared" si="3"/>
        <v>NIVEL 2</v>
      </c>
      <c r="W89" s="63">
        <v>2</v>
      </c>
      <c r="X89" s="63" t="s">
        <v>137</v>
      </c>
      <c r="Y89" s="63" t="s">
        <v>529</v>
      </c>
      <c r="Z89" s="63"/>
    </row>
    <row r="90" spans="6:26" x14ac:dyDescent="0.35">
      <c r="F90" s="58" t="s">
        <v>537</v>
      </c>
      <c r="G90" s="58">
        <v>1</v>
      </c>
      <c r="H90" s="59" t="s">
        <v>529</v>
      </c>
      <c r="I90" s="59" t="s">
        <v>4497</v>
      </c>
      <c r="J90" s="59" t="s">
        <v>4497</v>
      </c>
      <c r="K90" s="59" t="s">
        <v>4497</v>
      </c>
      <c r="L90" s="59" t="s">
        <v>4497</v>
      </c>
      <c r="M90" s="59" t="s">
        <v>4497</v>
      </c>
      <c r="N90" s="59"/>
      <c r="O90" s="59"/>
      <c r="P90">
        <v>1</v>
      </c>
      <c r="Q90" t="b">
        <f t="shared" si="2"/>
        <v>0</v>
      </c>
      <c r="S90" s="64" t="s">
        <v>537</v>
      </c>
      <c r="T90" s="64" t="s">
        <v>538</v>
      </c>
      <c r="U90" s="64">
        <v>0</v>
      </c>
      <c r="V90" s="64" t="str">
        <f t="shared" si="3"/>
        <v>NIVEL 2</v>
      </c>
      <c r="W90" s="64">
        <v>2</v>
      </c>
      <c r="X90" s="64" t="s">
        <v>137</v>
      </c>
      <c r="Y90" s="64" t="s">
        <v>529</v>
      </c>
      <c r="Z90" s="64" t="s">
        <v>137</v>
      </c>
    </row>
    <row r="91" spans="6:26" x14ac:dyDescent="0.35">
      <c r="F91" s="58" t="s">
        <v>539</v>
      </c>
      <c r="G91" s="58">
        <v>0</v>
      </c>
      <c r="H91" s="59" t="s">
        <v>539</v>
      </c>
      <c r="I91" s="59"/>
      <c r="J91" s="59"/>
      <c r="K91" s="59"/>
      <c r="L91" s="59"/>
      <c r="M91" s="59"/>
      <c r="N91" s="59"/>
      <c r="O91" s="59"/>
      <c r="Q91" t="b">
        <f t="shared" si="2"/>
        <v>1</v>
      </c>
      <c r="S91" s="63" t="s">
        <v>539</v>
      </c>
      <c r="T91" s="63" t="s">
        <v>540</v>
      </c>
      <c r="U91" s="63">
        <v>0</v>
      </c>
      <c r="V91" s="63" t="str">
        <f t="shared" si="3"/>
        <v>NIVEL 1</v>
      </c>
      <c r="W91" s="63">
        <v>1</v>
      </c>
      <c r="X91" s="63" t="s">
        <v>137</v>
      </c>
      <c r="Y91" s="63"/>
      <c r="Z91" s="63"/>
    </row>
    <row r="92" spans="6:26" x14ac:dyDescent="0.35">
      <c r="F92" s="58" t="s">
        <v>541</v>
      </c>
      <c r="G92" s="58">
        <v>0</v>
      </c>
      <c r="H92" s="59" t="s">
        <v>539</v>
      </c>
      <c r="I92" s="59" t="s">
        <v>164</v>
      </c>
      <c r="J92" s="59" t="s">
        <v>4492</v>
      </c>
      <c r="K92" s="59"/>
      <c r="L92" s="59"/>
      <c r="M92" s="59"/>
      <c r="N92" s="59"/>
      <c r="O92" s="59"/>
      <c r="Q92" t="b">
        <f t="shared" si="2"/>
        <v>1</v>
      </c>
      <c r="S92" s="64" t="s">
        <v>541</v>
      </c>
      <c r="T92" s="64" t="s">
        <v>542</v>
      </c>
      <c r="U92" s="64">
        <v>0</v>
      </c>
      <c r="V92" s="64" t="str">
        <f t="shared" si="3"/>
        <v>NIVEL 2</v>
      </c>
      <c r="W92" s="64">
        <v>2</v>
      </c>
      <c r="X92" s="64" t="s">
        <v>137</v>
      </c>
      <c r="Y92" s="64" t="s">
        <v>539</v>
      </c>
      <c r="Z92" s="64"/>
    </row>
    <row r="93" spans="6:26" x14ac:dyDescent="0.35">
      <c r="F93" s="58" t="s">
        <v>543</v>
      </c>
      <c r="G93" s="58">
        <v>0</v>
      </c>
      <c r="H93" s="59" t="s">
        <v>539</v>
      </c>
      <c r="I93" s="59" t="s">
        <v>164</v>
      </c>
      <c r="J93" s="59" t="s">
        <v>4492</v>
      </c>
      <c r="K93" s="59" t="s">
        <v>137</v>
      </c>
      <c r="L93" s="59"/>
      <c r="M93" s="59"/>
      <c r="N93" s="59"/>
      <c r="O93" s="59"/>
      <c r="Q93" t="b">
        <f t="shared" si="2"/>
        <v>1</v>
      </c>
      <c r="S93" s="63" t="s">
        <v>543</v>
      </c>
      <c r="T93" s="63" t="s">
        <v>544</v>
      </c>
      <c r="U93" s="63">
        <v>0</v>
      </c>
      <c r="V93" s="63" t="str">
        <f t="shared" si="3"/>
        <v>NIVEL 3</v>
      </c>
      <c r="W93" s="63">
        <v>3</v>
      </c>
      <c r="X93" s="63" t="s">
        <v>137</v>
      </c>
      <c r="Y93" s="63" t="s">
        <v>541</v>
      </c>
      <c r="Z93" s="63"/>
    </row>
    <row r="94" spans="6:26" x14ac:dyDescent="0.35">
      <c r="F94" s="58" t="s">
        <v>545</v>
      </c>
      <c r="G94" s="58">
        <v>1</v>
      </c>
      <c r="H94" s="59" t="s">
        <v>539</v>
      </c>
      <c r="I94" s="59" t="s">
        <v>164</v>
      </c>
      <c r="J94" s="59" t="s">
        <v>4492</v>
      </c>
      <c r="K94" s="59" t="s">
        <v>137</v>
      </c>
      <c r="L94" s="59" t="s">
        <v>137</v>
      </c>
      <c r="M94" s="59"/>
      <c r="N94" s="59"/>
      <c r="O94" s="59"/>
      <c r="P94">
        <v>1</v>
      </c>
      <c r="Q94" t="b">
        <f t="shared" si="2"/>
        <v>1</v>
      </c>
      <c r="S94" s="64" t="s">
        <v>545</v>
      </c>
      <c r="T94" s="64" t="s">
        <v>546</v>
      </c>
      <c r="U94" s="64">
        <v>1</v>
      </c>
      <c r="V94" s="64" t="str">
        <f t="shared" si="3"/>
        <v>NIVEL 4</v>
      </c>
      <c r="W94" s="64">
        <v>4</v>
      </c>
      <c r="X94" s="64" t="s">
        <v>137</v>
      </c>
      <c r="Y94" s="64" t="s">
        <v>543</v>
      </c>
      <c r="Z94" s="64"/>
    </row>
    <row r="95" spans="6:26" x14ac:dyDescent="0.35">
      <c r="F95" s="58" t="s">
        <v>547</v>
      </c>
      <c r="G95" s="58">
        <v>1</v>
      </c>
      <c r="H95" s="59" t="s">
        <v>539</v>
      </c>
      <c r="I95" s="59" t="s">
        <v>164</v>
      </c>
      <c r="J95" s="59" t="s">
        <v>4492</v>
      </c>
      <c r="K95" s="59" t="s">
        <v>137</v>
      </c>
      <c r="L95" s="59" t="s">
        <v>4492</v>
      </c>
      <c r="M95" s="59"/>
      <c r="N95" s="59"/>
      <c r="O95" s="59"/>
      <c r="P95">
        <v>1</v>
      </c>
      <c r="Q95" t="b">
        <f t="shared" si="2"/>
        <v>1</v>
      </c>
      <c r="S95" s="63" t="s">
        <v>547</v>
      </c>
      <c r="T95" s="63" t="s">
        <v>548</v>
      </c>
      <c r="U95" s="63">
        <v>1</v>
      </c>
      <c r="V95" s="63" t="str">
        <f t="shared" si="3"/>
        <v>NIVEL 4</v>
      </c>
      <c r="W95" s="63">
        <v>4</v>
      </c>
      <c r="X95" s="63" t="s">
        <v>137</v>
      </c>
      <c r="Y95" s="63" t="s">
        <v>543</v>
      </c>
      <c r="Z95" s="63"/>
    </row>
    <row r="96" spans="6:26" x14ac:dyDescent="0.35">
      <c r="F96" s="58" t="s">
        <v>549</v>
      </c>
      <c r="G96" s="58">
        <v>1</v>
      </c>
      <c r="H96" s="59" t="s">
        <v>539</v>
      </c>
      <c r="I96" s="59" t="s">
        <v>164</v>
      </c>
      <c r="J96" s="59" t="s">
        <v>4492</v>
      </c>
      <c r="K96" s="59" t="s">
        <v>137</v>
      </c>
      <c r="L96" s="59" t="s">
        <v>4495</v>
      </c>
      <c r="M96" s="59"/>
      <c r="N96" s="59"/>
      <c r="O96" s="59"/>
      <c r="P96">
        <v>1</v>
      </c>
      <c r="Q96" t="b">
        <f t="shared" si="2"/>
        <v>1</v>
      </c>
      <c r="S96" s="64" t="s">
        <v>549</v>
      </c>
      <c r="T96" s="64" t="s">
        <v>550</v>
      </c>
      <c r="U96" s="64">
        <v>1</v>
      </c>
      <c r="V96" s="64" t="str">
        <f t="shared" si="3"/>
        <v>NIVEL 4</v>
      </c>
      <c r="W96" s="64">
        <v>4</v>
      </c>
      <c r="X96" s="64" t="s">
        <v>137</v>
      </c>
      <c r="Y96" s="64" t="s">
        <v>543</v>
      </c>
      <c r="Z96" s="64"/>
    </row>
    <row r="97" spans="6:26" x14ac:dyDescent="0.35">
      <c r="F97" s="58" t="s">
        <v>551</v>
      </c>
      <c r="G97" s="58">
        <v>1</v>
      </c>
      <c r="H97" s="59" t="s">
        <v>539</v>
      </c>
      <c r="I97" s="59" t="s">
        <v>164</v>
      </c>
      <c r="J97" s="59" t="s">
        <v>4492</v>
      </c>
      <c r="K97" s="59" t="s">
        <v>137</v>
      </c>
      <c r="L97" s="59" t="s">
        <v>4493</v>
      </c>
      <c r="M97" s="59"/>
      <c r="N97" s="59"/>
      <c r="O97" s="59"/>
      <c r="P97">
        <v>1</v>
      </c>
      <c r="Q97" t="b">
        <f t="shared" si="2"/>
        <v>1</v>
      </c>
      <c r="S97" s="63" t="s">
        <v>551</v>
      </c>
      <c r="T97" s="63" t="s">
        <v>552</v>
      </c>
      <c r="U97" s="63">
        <v>1</v>
      </c>
      <c r="V97" s="63" t="str">
        <f t="shared" si="3"/>
        <v>NIVEL 4</v>
      </c>
      <c r="W97" s="63">
        <v>4</v>
      </c>
      <c r="X97" s="63" t="s">
        <v>137</v>
      </c>
      <c r="Y97" s="63" t="s">
        <v>543</v>
      </c>
      <c r="Z97" s="63"/>
    </row>
    <row r="98" spans="6:26" x14ac:dyDescent="0.35">
      <c r="F98" s="58" t="s">
        <v>553</v>
      </c>
      <c r="G98" s="58">
        <v>1</v>
      </c>
      <c r="H98" s="59" t="s">
        <v>539</v>
      </c>
      <c r="I98" s="59" t="s">
        <v>164</v>
      </c>
      <c r="J98" s="59" t="s">
        <v>4492</v>
      </c>
      <c r="K98" s="59" t="s">
        <v>137</v>
      </c>
      <c r="L98" s="59" t="s">
        <v>4498</v>
      </c>
      <c r="M98" s="59"/>
      <c r="N98" s="59"/>
      <c r="O98" s="59"/>
      <c r="P98">
        <v>1</v>
      </c>
      <c r="Q98" t="b">
        <f t="shared" si="2"/>
        <v>1</v>
      </c>
      <c r="S98" s="64" t="s">
        <v>553</v>
      </c>
      <c r="T98" s="64" t="s">
        <v>554</v>
      </c>
      <c r="U98" s="64">
        <v>1</v>
      </c>
      <c r="V98" s="64" t="str">
        <f t="shared" si="3"/>
        <v>NIVEL 4</v>
      </c>
      <c r="W98" s="64">
        <v>4</v>
      </c>
      <c r="X98" s="64" t="s">
        <v>137</v>
      </c>
      <c r="Y98" s="64" t="s">
        <v>543</v>
      </c>
      <c r="Z98" s="64"/>
    </row>
    <row r="99" spans="6:26" x14ac:dyDescent="0.35">
      <c r="F99" s="58" t="s">
        <v>555</v>
      </c>
      <c r="G99" s="58">
        <v>1</v>
      </c>
      <c r="H99" s="59" t="s">
        <v>539</v>
      </c>
      <c r="I99" s="59" t="s">
        <v>164</v>
      </c>
      <c r="J99" s="59" t="s">
        <v>4492</v>
      </c>
      <c r="K99" s="59" t="s">
        <v>4492</v>
      </c>
      <c r="L99" s="59"/>
      <c r="M99" s="59"/>
      <c r="N99" s="59"/>
      <c r="O99" s="59"/>
      <c r="P99">
        <v>1</v>
      </c>
      <c r="Q99" t="b">
        <f t="shared" si="2"/>
        <v>1</v>
      </c>
      <c r="S99" s="63" t="s">
        <v>555</v>
      </c>
      <c r="T99" s="63" t="s">
        <v>556</v>
      </c>
      <c r="U99" s="63">
        <v>1</v>
      </c>
      <c r="V99" s="63" t="str">
        <f t="shared" si="3"/>
        <v>NIVEL 3</v>
      </c>
      <c r="W99" s="63">
        <v>3</v>
      </c>
      <c r="X99" s="63" t="s">
        <v>137</v>
      </c>
      <c r="Y99" s="63" t="s">
        <v>541</v>
      </c>
      <c r="Z99" s="63"/>
    </row>
    <row r="100" spans="6:26" x14ac:dyDescent="0.35">
      <c r="F100" s="58" t="s">
        <v>557</v>
      </c>
      <c r="G100" s="58">
        <v>1</v>
      </c>
      <c r="H100" s="59" t="s">
        <v>539</v>
      </c>
      <c r="I100" s="59" t="s">
        <v>164</v>
      </c>
      <c r="J100" s="59" t="s">
        <v>4492</v>
      </c>
      <c r="K100" s="59" t="s">
        <v>4495</v>
      </c>
      <c r="L100" s="59"/>
      <c r="M100" s="59"/>
      <c r="N100" s="59"/>
      <c r="O100" s="59"/>
      <c r="P100">
        <v>1</v>
      </c>
      <c r="Q100" t="b">
        <f t="shared" si="2"/>
        <v>1</v>
      </c>
      <c r="S100" s="64" t="s">
        <v>557</v>
      </c>
      <c r="T100" s="64" t="s">
        <v>558</v>
      </c>
      <c r="U100" s="64">
        <v>1</v>
      </c>
      <c r="V100" s="64" t="str">
        <f t="shared" si="3"/>
        <v>NIVEL 3</v>
      </c>
      <c r="W100" s="64">
        <v>3</v>
      </c>
      <c r="X100" s="64" t="s">
        <v>137</v>
      </c>
      <c r="Y100" s="64" t="s">
        <v>541</v>
      </c>
      <c r="Z100" s="64"/>
    </row>
    <row r="101" spans="6:26" x14ac:dyDescent="0.35">
      <c r="F101" s="58" t="s">
        <v>559</v>
      </c>
      <c r="G101" s="58">
        <v>1</v>
      </c>
      <c r="H101" s="59" t="s">
        <v>539</v>
      </c>
      <c r="I101" s="59" t="s">
        <v>164</v>
      </c>
      <c r="J101" s="59" t="s">
        <v>4492</v>
      </c>
      <c r="K101" s="59" t="s">
        <v>4493</v>
      </c>
      <c r="L101" s="59"/>
      <c r="M101" s="59"/>
      <c r="N101" s="59"/>
      <c r="O101" s="59"/>
      <c r="P101">
        <v>1</v>
      </c>
      <c r="Q101" t="b">
        <f t="shared" si="2"/>
        <v>1</v>
      </c>
      <c r="S101" s="63" t="s">
        <v>559</v>
      </c>
      <c r="T101" s="63" t="s">
        <v>560</v>
      </c>
      <c r="U101" s="63">
        <v>1</v>
      </c>
      <c r="V101" s="63" t="str">
        <f t="shared" si="3"/>
        <v>NIVEL 3</v>
      </c>
      <c r="W101" s="63">
        <v>3</v>
      </c>
      <c r="X101" s="63" t="s">
        <v>137</v>
      </c>
      <c r="Y101" s="63" t="s">
        <v>541</v>
      </c>
      <c r="Z101" s="63"/>
    </row>
    <row r="102" spans="6:26" x14ac:dyDescent="0.35">
      <c r="F102" s="58" t="s">
        <v>561</v>
      </c>
      <c r="G102" s="58">
        <v>0</v>
      </c>
      <c r="H102" s="59" t="s">
        <v>539</v>
      </c>
      <c r="I102" s="59" t="s">
        <v>164</v>
      </c>
      <c r="J102" s="59" t="s">
        <v>4492</v>
      </c>
      <c r="K102" s="59" t="s">
        <v>4498</v>
      </c>
      <c r="L102" s="59"/>
      <c r="M102" s="59"/>
      <c r="N102" s="59"/>
      <c r="O102" s="59"/>
      <c r="Q102" t="b">
        <f t="shared" si="2"/>
        <v>1</v>
      </c>
      <c r="S102" s="64" t="s">
        <v>561</v>
      </c>
      <c r="T102" s="64" t="s">
        <v>562</v>
      </c>
      <c r="U102" s="64">
        <v>0</v>
      </c>
      <c r="V102" s="64" t="str">
        <f t="shared" si="3"/>
        <v>NIVEL 3</v>
      </c>
      <c r="W102" s="64">
        <v>3</v>
      </c>
      <c r="X102" s="64" t="s">
        <v>137</v>
      </c>
      <c r="Y102" s="64" t="s">
        <v>541</v>
      </c>
      <c r="Z102" s="64"/>
    </row>
    <row r="103" spans="6:26" x14ac:dyDescent="0.35">
      <c r="F103" s="58" t="s">
        <v>563</v>
      </c>
      <c r="G103" s="58">
        <v>1</v>
      </c>
      <c r="H103" s="59" t="s">
        <v>539</v>
      </c>
      <c r="I103" s="59" t="s">
        <v>164</v>
      </c>
      <c r="J103" s="59" t="s">
        <v>4492</v>
      </c>
      <c r="K103" s="59" t="s">
        <v>4498</v>
      </c>
      <c r="L103" s="59" t="s">
        <v>137</v>
      </c>
      <c r="M103" s="59"/>
      <c r="N103" s="59"/>
      <c r="O103" s="59"/>
      <c r="P103">
        <v>1</v>
      </c>
      <c r="Q103" t="b">
        <f t="shared" si="2"/>
        <v>1</v>
      </c>
      <c r="S103" s="63" t="s">
        <v>563</v>
      </c>
      <c r="T103" s="63" t="s">
        <v>564</v>
      </c>
      <c r="U103" s="63">
        <v>1</v>
      </c>
      <c r="V103" s="63" t="str">
        <f t="shared" si="3"/>
        <v>NIVEL 4</v>
      </c>
      <c r="W103" s="63">
        <v>4</v>
      </c>
      <c r="X103" s="63" t="s">
        <v>137</v>
      </c>
      <c r="Y103" s="63" t="s">
        <v>561</v>
      </c>
      <c r="Z103" s="63"/>
    </row>
    <row r="104" spans="6:26" x14ac:dyDescent="0.35">
      <c r="F104" s="58" t="s">
        <v>565</v>
      </c>
      <c r="G104" s="58">
        <v>1</v>
      </c>
      <c r="H104" s="59" t="s">
        <v>539</v>
      </c>
      <c r="I104" s="59" t="s">
        <v>164</v>
      </c>
      <c r="J104" s="59" t="s">
        <v>4492</v>
      </c>
      <c r="K104" s="59" t="s">
        <v>4498</v>
      </c>
      <c r="L104" s="59" t="s">
        <v>4492</v>
      </c>
      <c r="M104" s="59"/>
      <c r="N104" s="59"/>
      <c r="O104" s="59"/>
      <c r="P104">
        <v>1</v>
      </c>
      <c r="Q104" t="b">
        <f t="shared" si="2"/>
        <v>1</v>
      </c>
      <c r="S104" s="64" t="s">
        <v>565</v>
      </c>
      <c r="T104" s="64" t="s">
        <v>566</v>
      </c>
      <c r="U104" s="64">
        <v>1</v>
      </c>
      <c r="V104" s="64" t="str">
        <f t="shared" si="3"/>
        <v>NIVEL 4</v>
      </c>
      <c r="W104" s="64">
        <v>4</v>
      </c>
      <c r="X104" s="64" t="s">
        <v>137</v>
      </c>
      <c r="Y104" s="64" t="s">
        <v>561</v>
      </c>
      <c r="Z104" s="64"/>
    </row>
    <row r="105" spans="6:26" x14ac:dyDescent="0.35">
      <c r="F105" s="58" t="s">
        <v>567</v>
      </c>
      <c r="G105" s="58">
        <v>1</v>
      </c>
      <c r="H105" s="59" t="s">
        <v>539</v>
      </c>
      <c r="I105" s="59" t="s">
        <v>164</v>
      </c>
      <c r="J105" s="59" t="s">
        <v>4492</v>
      </c>
      <c r="K105" s="59" t="s">
        <v>4498</v>
      </c>
      <c r="L105" s="59" t="s">
        <v>4497</v>
      </c>
      <c r="M105" s="59"/>
      <c r="N105" s="59"/>
      <c r="O105" s="59"/>
      <c r="P105">
        <v>1</v>
      </c>
      <c r="Q105" t="b">
        <f t="shared" si="2"/>
        <v>1</v>
      </c>
      <c r="S105" s="63" t="s">
        <v>567</v>
      </c>
      <c r="T105" s="63" t="s">
        <v>568</v>
      </c>
      <c r="U105" s="63">
        <v>1</v>
      </c>
      <c r="V105" s="63" t="str">
        <f t="shared" si="3"/>
        <v>NIVEL 4</v>
      </c>
      <c r="W105" s="63">
        <v>4</v>
      </c>
      <c r="X105" s="63" t="s">
        <v>137</v>
      </c>
      <c r="Y105" s="63" t="s">
        <v>561</v>
      </c>
      <c r="Z105" s="63"/>
    </row>
    <row r="106" spans="6:26" x14ac:dyDescent="0.35">
      <c r="F106" s="58" t="s">
        <v>569</v>
      </c>
      <c r="G106" s="58">
        <v>1</v>
      </c>
      <c r="H106" s="59" t="s">
        <v>539</v>
      </c>
      <c r="I106" s="59" t="s">
        <v>164</v>
      </c>
      <c r="J106" s="59" t="s">
        <v>4492</v>
      </c>
      <c r="K106" s="59" t="s">
        <v>4494</v>
      </c>
      <c r="L106" s="59"/>
      <c r="M106" s="59"/>
      <c r="N106" s="59"/>
      <c r="O106" s="59"/>
      <c r="P106">
        <v>1</v>
      </c>
      <c r="Q106" t="b">
        <f t="shared" si="2"/>
        <v>1</v>
      </c>
      <c r="S106" s="64" t="s">
        <v>569</v>
      </c>
      <c r="T106" s="64" t="s">
        <v>570</v>
      </c>
      <c r="U106" s="64">
        <v>1</v>
      </c>
      <c r="V106" s="64" t="str">
        <f t="shared" si="3"/>
        <v>NIVEL 3</v>
      </c>
      <c r="W106" s="64">
        <v>3</v>
      </c>
      <c r="X106" s="64" t="s">
        <v>137</v>
      </c>
      <c r="Y106" s="64" t="s">
        <v>541</v>
      </c>
      <c r="Z106" s="64"/>
    </row>
    <row r="107" spans="6:26" x14ac:dyDescent="0.35">
      <c r="F107" s="58" t="s">
        <v>571</v>
      </c>
      <c r="G107" s="58">
        <v>1</v>
      </c>
      <c r="H107" s="59" t="s">
        <v>539</v>
      </c>
      <c r="I107" s="59" t="s">
        <v>164</v>
      </c>
      <c r="J107" s="59" t="s">
        <v>4492</v>
      </c>
      <c r="K107" s="59" t="s">
        <v>4497</v>
      </c>
      <c r="L107" s="59"/>
      <c r="M107" s="59"/>
      <c r="N107" s="59"/>
      <c r="O107" s="59"/>
      <c r="P107">
        <v>1</v>
      </c>
      <c r="Q107" t="b">
        <f t="shared" si="2"/>
        <v>1</v>
      </c>
      <c r="S107" s="63" t="s">
        <v>571</v>
      </c>
      <c r="T107" s="63" t="s">
        <v>572</v>
      </c>
      <c r="U107" s="63">
        <v>1</v>
      </c>
      <c r="V107" s="63" t="str">
        <f t="shared" si="3"/>
        <v>NIVEL 3</v>
      </c>
      <c r="W107" s="63">
        <v>3</v>
      </c>
      <c r="X107" s="63" t="s">
        <v>137</v>
      </c>
      <c r="Y107" s="63" t="s">
        <v>541</v>
      </c>
      <c r="Z107" s="63"/>
    </row>
    <row r="108" spans="6:26" x14ac:dyDescent="0.35">
      <c r="F108" s="58" t="s">
        <v>573</v>
      </c>
      <c r="G108" s="58">
        <v>1</v>
      </c>
      <c r="H108" s="59" t="s">
        <v>539</v>
      </c>
      <c r="I108" s="59" t="s">
        <v>164</v>
      </c>
      <c r="J108" s="59" t="s">
        <v>4493</v>
      </c>
      <c r="K108" s="59"/>
      <c r="L108" s="59"/>
      <c r="M108" s="59"/>
      <c r="N108" s="59"/>
      <c r="O108" s="59"/>
      <c r="P108">
        <v>1</v>
      </c>
      <c r="Q108" t="b">
        <f t="shared" si="2"/>
        <v>1</v>
      </c>
      <c r="S108" s="64" t="s">
        <v>573</v>
      </c>
      <c r="T108" s="64" t="s">
        <v>574</v>
      </c>
      <c r="U108" s="64">
        <v>1</v>
      </c>
      <c r="V108" s="64" t="str">
        <f t="shared" si="3"/>
        <v>NIVEL 2</v>
      </c>
      <c r="W108" s="64">
        <v>2</v>
      </c>
      <c r="X108" s="64" t="s">
        <v>137</v>
      </c>
      <c r="Y108" s="64" t="s">
        <v>539</v>
      </c>
      <c r="Z108" s="64"/>
    </row>
    <row r="109" spans="6:26" x14ac:dyDescent="0.35">
      <c r="F109" s="58" t="s">
        <v>575</v>
      </c>
      <c r="G109" s="58">
        <v>1</v>
      </c>
      <c r="H109" s="59" t="s">
        <v>539</v>
      </c>
      <c r="I109" s="59" t="s">
        <v>164</v>
      </c>
      <c r="J109" s="59" t="s">
        <v>4494</v>
      </c>
      <c r="K109" s="59"/>
      <c r="L109" s="59"/>
      <c r="M109" s="59"/>
      <c r="N109" s="59"/>
      <c r="O109" s="59"/>
      <c r="P109">
        <v>1</v>
      </c>
      <c r="Q109" t="b">
        <f t="shared" si="2"/>
        <v>1</v>
      </c>
      <c r="S109" s="63" t="s">
        <v>575</v>
      </c>
      <c r="T109" s="63" t="s">
        <v>576</v>
      </c>
      <c r="U109" s="63">
        <v>1</v>
      </c>
      <c r="V109" s="63" t="str">
        <f t="shared" si="3"/>
        <v>NIVEL 2</v>
      </c>
      <c r="W109" s="63">
        <v>2</v>
      </c>
      <c r="X109" s="63" t="s">
        <v>137</v>
      </c>
      <c r="Y109" s="63" t="s">
        <v>539</v>
      </c>
      <c r="Z109" s="63"/>
    </row>
    <row r="110" spans="6:26" x14ac:dyDescent="0.35">
      <c r="F110" s="58" t="s">
        <v>577</v>
      </c>
      <c r="G110" s="58">
        <v>1</v>
      </c>
      <c r="H110" s="59" t="s">
        <v>539</v>
      </c>
      <c r="I110" s="59" t="s">
        <v>164</v>
      </c>
      <c r="J110" s="59" t="s">
        <v>4496</v>
      </c>
      <c r="K110" s="59"/>
      <c r="L110" s="59"/>
      <c r="M110" s="59"/>
      <c r="N110" s="59"/>
      <c r="O110" s="59"/>
      <c r="P110">
        <v>1</v>
      </c>
      <c r="Q110" t="b">
        <f t="shared" si="2"/>
        <v>1</v>
      </c>
      <c r="S110" s="64" t="s">
        <v>577</v>
      </c>
      <c r="T110" s="64" t="s">
        <v>578</v>
      </c>
      <c r="U110" s="64">
        <v>1</v>
      </c>
      <c r="V110" s="64" t="str">
        <f t="shared" si="3"/>
        <v>NIVEL 2</v>
      </c>
      <c r="W110" s="64">
        <v>2</v>
      </c>
      <c r="X110" s="64" t="s">
        <v>137</v>
      </c>
      <c r="Y110" s="64" t="s">
        <v>539</v>
      </c>
      <c r="Z110" s="64"/>
    </row>
    <row r="111" spans="6:26" x14ac:dyDescent="0.35">
      <c r="F111" s="58" t="s">
        <v>579</v>
      </c>
      <c r="G111" s="58">
        <v>1</v>
      </c>
      <c r="H111" s="59" t="s">
        <v>539</v>
      </c>
      <c r="I111" s="59" t="s">
        <v>137</v>
      </c>
      <c r="J111" s="59" t="s">
        <v>164</v>
      </c>
      <c r="K111" s="59"/>
      <c r="L111" s="59"/>
      <c r="M111" s="59"/>
      <c r="N111" s="59"/>
      <c r="O111" s="59"/>
      <c r="P111">
        <v>1</v>
      </c>
      <c r="Q111" t="b">
        <f t="shared" si="2"/>
        <v>1</v>
      </c>
      <c r="S111" s="63" t="s">
        <v>579</v>
      </c>
      <c r="T111" s="63" t="s">
        <v>580</v>
      </c>
      <c r="U111" s="63">
        <v>1</v>
      </c>
      <c r="V111" s="63" t="str">
        <f t="shared" si="3"/>
        <v>NIVEL 2</v>
      </c>
      <c r="W111" s="63">
        <v>2</v>
      </c>
      <c r="X111" s="63" t="s">
        <v>137</v>
      </c>
      <c r="Y111" s="63" t="s">
        <v>539</v>
      </c>
      <c r="Z111" s="63"/>
    </row>
    <row r="112" spans="6:26" x14ac:dyDescent="0.35">
      <c r="F112" s="58" t="s">
        <v>581</v>
      </c>
      <c r="G112" s="58">
        <v>1</v>
      </c>
      <c r="H112" s="59" t="s">
        <v>539</v>
      </c>
      <c r="I112" s="59" t="s">
        <v>137</v>
      </c>
      <c r="J112" s="59" t="s">
        <v>4492</v>
      </c>
      <c r="K112" s="59"/>
      <c r="L112" s="59"/>
      <c r="M112" s="59"/>
      <c r="N112" s="59"/>
      <c r="O112" s="59"/>
      <c r="P112">
        <v>1</v>
      </c>
      <c r="Q112" t="b">
        <f t="shared" si="2"/>
        <v>1</v>
      </c>
      <c r="S112" s="64" t="s">
        <v>581</v>
      </c>
      <c r="T112" s="64" t="s">
        <v>582</v>
      </c>
      <c r="U112" s="64">
        <v>1</v>
      </c>
      <c r="V112" s="64" t="str">
        <f t="shared" si="3"/>
        <v>NIVEL 2</v>
      </c>
      <c r="W112" s="64">
        <v>2</v>
      </c>
      <c r="X112" s="64" t="s">
        <v>137</v>
      </c>
      <c r="Y112" s="64" t="s">
        <v>539</v>
      </c>
      <c r="Z112" s="64"/>
    </row>
    <row r="113" spans="6:26" x14ac:dyDescent="0.35">
      <c r="F113" s="58" t="s">
        <v>583</v>
      </c>
      <c r="G113" s="58">
        <v>1</v>
      </c>
      <c r="H113" s="59" t="s">
        <v>539</v>
      </c>
      <c r="I113" s="59" t="s">
        <v>137</v>
      </c>
      <c r="J113" s="59" t="s">
        <v>4493</v>
      </c>
      <c r="K113" s="59"/>
      <c r="L113" s="59"/>
      <c r="M113" s="59"/>
      <c r="N113" s="59"/>
      <c r="O113" s="59"/>
      <c r="P113">
        <v>1</v>
      </c>
      <c r="Q113" t="b">
        <f t="shared" si="2"/>
        <v>1</v>
      </c>
      <c r="S113" s="63" t="s">
        <v>583</v>
      </c>
      <c r="T113" s="63" t="s">
        <v>584</v>
      </c>
      <c r="U113" s="63">
        <v>1</v>
      </c>
      <c r="V113" s="63" t="str">
        <f t="shared" si="3"/>
        <v>NIVEL 2</v>
      </c>
      <c r="W113" s="63">
        <v>2</v>
      </c>
      <c r="X113" s="63" t="s">
        <v>137</v>
      </c>
      <c r="Y113" s="63" t="s">
        <v>539</v>
      </c>
      <c r="Z113" s="63"/>
    </row>
    <row r="114" spans="6:26" x14ac:dyDescent="0.35">
      <c r="F114" s="58" t="s">
        <v>585</v>
      </c>
      <c r="G114" s="58">
        <v>1</v>
      </c>
      <c r="H114" s="59" t="s">
        <v>539</v>
      </c>
      <c r="I114" s="59" t="s">
        <v>137</v>
      </c>
      <c r="J114" s="59" t="s">
        <v>4494</v>
      </c>
      <c r="K114" s="59"/>
      <c r="L114" s="59"/>
      <c r="M114" s="59"/>
      <c r="N114" s="59"/>
      <c r="O114" s="59"/>
      <c r="P114">
        <v>1</v>
      </c>
      <c r="Q114" t="b">
        <f t="shared" si="2"/>
        <v>1</v>
      </c>
      <c r="S114" s="64" t="s">
        <v>585</v>
      </c>
      <c r="T114" s="64" t="s">
        <v>586</v>
      </c>
      <c r="U114" s="64">
        <v>1</v>
      </c>
      <c r="V114" s="64" t="str">
        <f t="shared" si="3"/>
        <v>NIVEL 2</v>
      </c>
      <c r="W114" s="64">
        <v>2</v>
      </c>
      <c r="X114" s="64" t="s">
        <v>137</v>
      </c>
      <c r="Y114" s="64" t="s">
        <v>539</v>
      </c>
      <c r="Z114" s="64"/>
    </row>
    <row r="115" spans="6:26" x14ac:dyDescent="0.35">
      <c r="F115" s="58" t="s">
        <v>587</v>
      </c>
      <c r="G115" s="58">
        <v>1</v>
      </c>
      <c r="H115" s="59" t="s">
        <v>539</v>
      </c>
      <c r="I115" s="59" t="s">
        <v>137</v>
      </c>
      <c r="J115" s="59" t="s">
        <v>4496</v>
      </c>
      <c r="K115" s="59"/>
      <c r="L115" s="59"/>
      <c r="M115" s="59"/>
      <c r="N115" s="59"/>
      <c r="O115" s="59"/>
      <c r="P115">
        <v>1</v>
      </c>
      <c r="Q115" t="b">
        <f t="shared" si="2"/>
        <v>1</v>
      </c>
      <c r="S115" s="63" t="s">
        <v>587</v>
      </c>
      <c r="T115" s="63" t="s">
        <v>588</v>
      </c>
      <c r="U115" s="63">
        <v>1</v>
      </c>
      <c r="V115" s="63" t="str">
        <f t="shared" si="3"/>
        <v>NIVEL 2</v>
      </c>
      <c r="W115" s="63">
        <v>2</v>
      </c>
      <c r="X115" s="63" t="s">
        <v>137</v>
      </c>
      <c r="Y115" s="63" t="s">
        <v>539</v>
      </c>
      <c r="Z115" s="63"/>
    </row>
    <row r="116" spans="6:26" x14ac:dyDescent="0.35">
      <c r="F116" s="58" t="s">
        <v>589</v>
      </c>
      <c r="G116" s="58">
        <v>1</v>
      </c>
      <c r="H116" s="59" t="s">
        <v>539</v>
      </c>
      <c r="I116" s="59" t="s">
        <v>4492</v>
      </c>
      <c r="J116" s="59" t="s">
        <v>164</v>
      </c>
      <c r="K116" s="59"/>
      <c r="L116" s="59"/>
      <c r="M116" s="59"/>
      <c r="N116" s="59"/>
      <c r="O116" s="59"/>
      <c r="P116">
        <v>1</v>
      </c>
      <c r="Q116" t="b">
        <f t="shared" si="2"/>
        <v>1</v>
      </c>
      <c r="S116" s="64" t="s">
        <v>589</v>
      </c>
      <c r="T116" s="64" t="s">
        <v>590</v>
      </c>
      <c r="U116" s="64">
        <v>1</v>
      </c>
      <c r="V116" s="64" t="str">
        <f t="shared" si="3"/>
        <v>NIVEL 2</v>
      </c>
      <c r="W116" s="64">
        <v>2</v>
      </c>
      <c r="X116" s="64" t="s">
        <v>137</v>
      </c>
      <c r="Y116" s="64" t="s">
        <v>539</v>
      </c>
      <c r="Z116" s="64"/>
    </row>
    <row r="117" spans="6:26" x14ac:dyDescent="0.35">
      <c r="F117" s="58" t="s">
        <v>591</v>
      </c>
      <c r="G117" s="58">
        <v>1</v>
      </c>
      <c r="H117" s="59" t="s">
        <v>539</v>
      </c>
      <c r="I117" s="59" t="s">
        <v>4492</v>
      </c>
      <c r="J117" s="59" t="s">
        <v>4492</v>
      </c>
      <c r="K117" s="59"/>
      <c r="L117" s="59"/>
      <c r="M117" s="59"/>
      <c r="N117" s="59"/>
      <c r="O117" s="59"/>
      <c r="P117">
        <v>1</v>
      </c>
      <c r="Q117" t="b">
        <f t="shared" si="2"/>
        <v>1</v>
      </c>
      <c r="S117" s="63" t="s">
        <v>591</v>
      </c>
      <c r="T117" s="63" t="s">
        <v>592</v>
      </c>
      <c r="U117" s="63">
        <v>1</v>
      </c>
      <c r="V117" s="63" t="str">
        <f t="shared" si="3"/>
        <v>NIVEL 2</v>
      </c>
      <c r="W117" s="63">
        <v>2</v>
      </c>
      <c r="X117" s="63" t="s">
        <v>137</v>
      </c>
      <c r="Y117" s="63" t="s">
        <v>539</v>
      </c>
      <c r="Z117" s="63"/>
    </row>
    <row r="118" spans="6:26" x14ac:dyDescent="0.35">
      <c r="F118" s="58" t="s">
        <v>593</v>
      </c>
      <c r="G118" s="58">
        <v>1</v>
      </c>
      <c r="H118" s="59" t="s">
        <v>539</v>
      </c>
      <c r="I118" s="59" t="s">
        <v>4492</v>
      </c>
      <c r="J118" s="59" t="s">
        <v>4493</v>
      </c>
      <c r="K118" s="59"/>
      <c r="L118" s="59"/>
      <c r="M118" s="59"/>
      <c r="N118" s="59"/>
      <c r="O118" s="59"/>
      <c r="P118">
        <v>1</v>
      </c>
      <c r="Q118" t="b">
        <f t="shared" si="2"/>
        <v>1</v>
      </c>
      <c r="S118" s="64" t="s">
        <v>593</v>
      </c>
      <c r="T118" s="64" t="s">
        <v>594</v>
      </c>
      <c r="U118" s="64">
        <v>1</v>
      </c>
      <c r="V118" s="64" t="str">
        <f t="shared" si="3"/>
        <v>NIVEL 2</v>
      </c>
      <c r="W118" s="64">
        <v>2</v>
      </c>
      <c r="X118" s="64" t="s">
        <v>137</v>
      </c>
      <c r="Y118" s="64" t="s">
        <v>539</v>
      </c>
      <c r="Z118" s="64"/>
    </row>
    <row r="119" spans="6:26" x14ac:dyDescent="0.35">
      <c r="F119" s="58" t="s">
        <v>595</v>
      </c>
      <c r="G119" s="58">
        <v>1</v>
      </c>
      <c r="H119" s="59" t="s">
        <v>539</v>
      </c>
      <c r="I119" s="59" t="s">
        <v>4492</v>
      </c>
      <c r="J119" s="59" t="s">
        <v>4494</v>
      </c>
      <c r="K119" s="59"/>
      <c r="L119" s="59"/>
      <c r="M119" s="59"/>
      <c r="N119" s="59"/>
      <c r="O119" s="59"/>
      <c r="P119">
        <v>1</v>
      </c>
      <c r="Q119" t="b">
        <f t="shared" si="2"/>
        <v>1</v>
      </c>
      <c r="S119" s="63" t="s">
        <v>595</v>
      </c>
      <c r="T119" s="63" t="s">
        <v>596</v>
      </c>
      <c r="U119" s="63">
        <v>1</v>
      </c>
      <c r="V119" s="63" t="str">
        <f t="shared" si="3"/>
        <v>NIVEL 2</v>
      </c>
      <c r="W119" s="63">
        <v>2</v>
      </c>
      <c r="X119" s="63" t="s">
        <v>137</v>
      </c>
      <c r="Y119" s="63" t="s">
        <v>539</v>
      </c>
      <c r="Z119" s="63"/>
    </row>
    <row r="120" spans="6:26" x14ac:dyDescent="0.35">
      <c r="F120" s="58" t="s">
        <v>597</v>
      </c>
      <c r="G120" s="58">
        <v>1</v>
      </c>
      <c r="H120" s="59" t="s">
        <v>539</v>
      </c>
      <c r="I120" s="59" t="s">
        <v>4492</v>
      </c>
      <c r="J120" s="59" t="s">
        <v>4496</v>
      </c>
      <c r="K120" s="59"/>
      <c r="L120" s="59"/>
      <c r="M120" s="59"/>
      <c r="N120" s="59"/>
      <c r="O120" s="59"/>
      <c r="P120">
        <v>1</v>
      </c>
      <c r="Q120" t="b">
        <f t="shared" si="2"/>
        <v>1</v>
      </c>
      <c r="S120" s="64" t="s">
        <v>597</v>
      </c>
      <c r="T120" s="64" t="s">
        <v>598</v>
      </c>
      <c r="U120" s="64">
        <v>1</v>
      </c>
      <c r="V120" s="64" t="str">
        <f t="shared" si="3"/>
        <v>NIVEL 2</v>
      </c>
      <c r="W120" s="64">
        <v>2</v>
      </c>
      <c r="X120" s="64" t="s">
        <v>137</v>
      </c>
      <c r="Y120" s="64" t="s">
        <v>539</v>
      </c>
      <c r="Z120" s="64"/>
    </row>
    <row r="121" spans="6:26" x14ac:dyDescent="0.35">
      <c r="F121" s="58" t="s">
        <v>599</v>
      </c>
      <c r="G121" s="58">
        <v>1</v>
      </c>
      <c r="H121" s="59" t="s">
        <v>539</v>
      </c>
      <c r="I121" s="59" t="s">
        <v>4495</v>
      </c>
      <c r="J121" s="59" t="s">
        <v>164</v>
      </c>
      <c r="K121" s="59"/>
      <c r="L121" s="59"/>
      <c r="M121" s="59"/>
      <c r="N121" s="59"/>
      <c r="O121" s="59"/>
      <c r="P121">
        <v>1</v>
      </c>
      <c r="Q121" t="b">
        <f t="shared" si="2"/>
        <v>1</v>
      </c>
      <c r="S121" s="63" t="s">
        <v>599</v>
      </c>
      <c r="T121" s="63" t="s">
        <v>600</v>
      </c>
      <c r="U121" s="63">
        <v>1</v>
      </c>
      <c r="V121" s="63" t="str">
        <f t="shared" si="3"/>
        <v>NIVEL 2</v>
      </c>
      <c r="W121" s="63">
        <v>2</v>
      </c>
      <c r="X121" s="63" t="s">
        <v>137</v>
      </c>
      <c r="Y121" s="63" t="s">
        <v>539</v>
      </c>
      <c r="Z121" s="63"/>
    </row>
    <row r="122" spans="6:26" x14ac:dyDescent="0.35">
      <c r="F122" s="58" t="s">
        <v>601</v>
      </c>
      <c r="G122" s="58">
        <v>1</v>
      </c>
      <c r="H122" s="59" t="s">
        <v>539</v>
      </c>
      <c r="I122" s="59" t="s">
        <v>4495</v>
      </c>
      <c r="J122" s="59" t="s">
        <v>4492</v>
      </c>
      <c r="K122" s="59"/>
      <c r="L122" s="59"/>
      <c r="M122" s="59"/>
      <c r="N122" s="59"/>
      <c r="O122" s="59"/>
      <c r="P122">
        <v>1</v>
      </c>
      <c r="Q122" t="b">
        <f t="shared" si="2"/>
        <v>1</v>
      </c>
      <c r="S122" s="64" t="s">
        <v>601</v>
      </c>
      <c r="T122" s="64" t="s">
        <v>602</v>
      </c>
      <c r="U122" s="64">
        <v>1</v>
      </c>
      <c r="V122" s="64" t="str">
        <f t="shared" si="3"/>
        <v>NIVEL 2</v>
      </c>
      <c r="W122" s="64">
        <v>2</v>
      </c>
      <c r="X122" s="64" t="s">
        <v>137</v>
      </c>
      <c r="Y122" s="64" t="s">
        <v>539</v>
      </c>
      <c r="Z122" s="64"/>
    </row>
    <row r="123" spans="6:26" x14ac:dyDescent="0.35">
      <c r="F123" s="58" t="s">
        <v>603</v>
      </c>
      <c r="G123" s="58">
        <v>1</v>
      </c>
      <c r="H123" s="59" t="s">
        <v>539</v>
      </c>
      <c r="I123" s="59" t="s">
        <v>4495</v>
      </c>
      <c r="J123" s="59" t="s">
        <v>4493</v>
      </c>
      <c r="K123" s="59"/>
      <c r="L123" s="59"/>
      <c r="M123" s="59"/>
      <c r="N123" s="59"/>
      <c r="O123" s="59"/>
      <c r="P123">
        <v>1</v>
      </c>
      <c r="Q123" t="b">
        <f t="shared" si="2"/>
        <v>1</v>
      </c>
      <c r="S123" s="63" t="s">
        <v>603</v>
      </c>
      <c r="T123" s="63" t="s">
        <v>604</v>
      </c>
      <c r="U123" s="63">
        <v>1</v>
      </c>
      <c r="V123" s="63" t="str">
        <f t="shared" si="3"/>
        <v>NIVEL 2</v>
      </c>
      <c r="W123" s="63">
        <v>2</v>
      </c>
      <c r="X123" s="63" t="s">
        <v>137</v>
      </c>
      <c r="Y123" s="63" t="s">
        <v>539</v>
      </c>
      <c r="Z123" s="63"/>
    </row>
    <row r="124" spans="6:26" x14ac:dyDescent="0.35">
      <c r="F124" s="58" t="s">
        <v>605</v>
      </c>
      <c r="G124" s="58">
        <v>1</v>
      </c>
      <c r="H124" s="59" t="s">
        <v>539</v>
      </c>
      <c r="I124" s="59" t="s">
        <v>4495</v>
      </c>
      <c r="J124" s="59" t="s">
        <v>4494</v>
      </c>
      <c r="K124" s="59"/>
      <c r="L124" s="59"/>
      <c r="M124" s="59"/>
      <c r="N124" s="59"/>
      <c r="O124" s="59"/>
      <c r="P124">
        <v>1</v>
      </c>
      <c r="Q124" t="b">
        <f t="shared" si="2"/>
        <v>1</v>
      </c>
      <c r="S124" s="64" t="s">
        <v>605</v>
      </c>
      <c r="T124" s="64" t="s">
        <v>606</v>
      </c>
      <c r="U124" s="64">
        <v>1</v>
      </c>
      <c r="V124" s="64" t="str">
        <f t="shared" si="3"/>
        <v>NIVEL 2</v>
      </c>
      <c r="W124" s="64">
        <v>2</v>
      </c>
      <c r="X124" s="64" t="s">
        <v>137</v>
      </c>
      <c r="Y124" s="64" t="s">
        <v>539</v>
      </c>
      <c r="Z124" s="64"/>
    </row>
    <row r="125" spans="6:26" x14ac:dyDescent="0.35">
      <c r="F125" s="58" t="s">
        <v>607</v>
      </c>
      <c r="G125" s="58">
        <v>1</v>
      </c>
      <c r="H125" s="59" t="s">
        <v>539</v>
      </c>
      <c r="I125" s="59" t="s">
        <v>4495</v>
      </c>
      <c r="J125" s="59" t="s">
        <v>4496</v>
      </c>
      <c r="K125" s="59"/>
      <c r="L125" s="59"/>
      <c r="M125" s="59"/>
      <c r="N125" s="59"/>
      <c r="O125" s="59"/>
      <c r="P125">
        <v>1</v>
      </c>
      <c r="Q125" t="b">
        <f t="shared" si="2"/>
        <v>1</v>
      </c>
      <c r="S125" s="63" t="s">
        <v>607</v>
      </c>
      <c r="T125" s="63" t="s">
        <v>608</v>
      </c>
      <c r="U125" s="63">
        <v>1</v>
      </c>
      <c r="V125" s="63" t="str">
        <f t="shared" si="3"/>
        <v>NIVEL 2</v>
      </c>
      <c r="W125" s="63">
        <v>2</v>
      </c>
      <c r="X125" s="63" t="s">
        <v>137</v>
      </c>
      <c r="Y125" s="63" t="s">
        <v>539</v>
      </c>
      <c r="Z125" s="63"/>
    </row>
    <row r="126" spans="6:26" x14ac:dyDescent="0.35">
      <c r="F126" s="58" t="s">
        <v>609</v>
      </c>
      <c r="G126" s="58">
        <v>1</v>
      </c>
      <c r="H126" s="59" t="s">
        <v>539</v>
      </c>
      <c r="I126" s="59" t="s">
        <v>4493</v>
      </c>
      <c r="J126" s="59" t="s">
        <v>164</v>
      </c>
      <c r="K126" s="59"/>
      <c r="L126" s="59"/>
      <c r="M126" s="59"/>
      <c r="N126" s="59"/>
      <c r="O126" s="59"/>
      <c r="P126">
        <v>1</v>
      </c>
      <c r="Q126" t="b">
        <f t="shared" si="2"/>
        <v>1</v>
      </c>
      <c r="S126" s="64" t="s">
        <v>609</v>
      </c>
      <c r="T126" s="64" t="s">
        <v>610</v>
      </c>
      <c r="U126" s="64">
        <v>1</v>
      </c>
      <c r="V126" s="64" t="str">
        <f t="shared" si="3"/>
        <v>NIVEL 2</v>
      </c>
      <c r="W126" s="64">
        <v>2</v>
      </c>
      <c r="X126" s="64" t="s">
        <v>137</v>
      </c>
      <c r="Y126" s="64" t="s">
        <v>539</v>
      </c>
      <c r="Z126" s="64"/>
    </row>
    <row r="127" spans="6:26" x14ac:dyDescent="0.35">
      <c r="F127" s="58" t="s">
        <v>611</v>
      </c>
      <c r="G127" s="58">
        <v>1</v>
      </c>
      <c r="H127" s="59" t="s">
        <v>539</v>
      </c>
      <c r="I127" s="59" t="s">
        <v>4493</v>
      </c>
      <c r="J127" s="59" t="s">
        <v>4492</v>
      </c>
      <c r="K127" s="59"/>
      <c r="L127" s="59"/>
      <c r="M127" s="59"/>
      <c r="N127" s="59"/>
      <c r="O127" s="59"/>
      <c r="P127">
        <v>1</v>
      </c>
      <c r="Q127" t="b">
        <f t="shared" si="2"/>
        <v>1</v>
      </c>
      <c r="S127" s="63" t="s">
        <v>611</v>
      </c>
      <c r="T127" s="63" t="s">
        <v>612</v>
      </c>
      <c r="U127" s="63">
        <v>1</v>
      </c>
      <c r="V127" s="63" t="str">
        <f t="shared" si="3"/>
        <v>NIVEL 2</v>
      </c>
      <c r="W127" s="63">
        <v>2</v>
      </c>
      <c r="X127" s="63" t="s">
        <v>137</v>
      </c>
      <c r="Y127" s="63" t="s">
        <v>539</v>
      </c>
      <c r="Z127" s="63"/>
    </row>
    <row r="128" spans="6:26" x14ac:dyDescent="0.35">
      <c r="F128" s="58" t="s">
        <v>613</v>
      </c>
      <c r="G128" s="58">
        <v>1</v>
      </c>
      <c r="H128" s="59" t="s">
        <v>539</v>
      </c>
      <c r="I128" s="59" t="s">
        <v>4493</v>
      </c>
      <c r="J128" s="59" t="s">
        <v>4493</v>
      </c>
      <c r="K128" s="59"/>
      <c r="L128" s="59"/>
      <c r="M128" s="59"/>
      <c r="N128" s="59"/>
      <c r="O128" s="59"/>
      <c r="P128">
        <v>1</v>
      </c>
      <c r="Q128" t="b">
        <f t="shared" si="2"/>
        <v>1</v>
      </c>
      <c r="S128" s="64" t="s">
        <v>613</v>
      </c>
      <c r="T128" s="64" t="s">
        <v>614</v>
      </c>
      <c r="U128" s="64">
        <v>1</v>
      </c>
      <c r="V128" s="64" t="str">
        <f t="shared" si="3"/>
        <v>NIVEL 2</v>
      </c>
      <c r="W128" s="64">
        <v>2</v>
      </c>
      <c r="X128" s="64" t="s">
        <v>137</v>
      </c>
      <c r="Y128" s="64" t="s">
        <v>539</v>
      </c>
      <c r="Z128" s="64"/>
    </row>
    <row r="129" spans="6:26" x14ac:dyDescent="0.35">
      <c r="F129" s="58" t="s">
        <v>615</v>
      </c>
      <c r="G129" s="58">
        <v>1</v>
      </c>
      <c r="H129" s="59" t="s">
        <v>539</v>
      </c>
      <c r="I129" s="59" t="s">
        <v>4493</v>
      </c>
      <c r="J129" s="59" t="s">
        <v>4494</v>
      </c>
      <c r="K129" s="59"/>
      <c r="L129" s="59"/>
      <c r="M129" s="59"/>
      <c r="N129" s="59"/>
      <c r="O129" s="59"/>
      <c r="P129">
        <v>1</v>
      </c>
      <c r="Q129" t="b">
        <f t="shared" si="2"/>
        <v>1</v>
      </c>
      <c r="S129" s="63" t="s">
        <v>615</v>
      </c>
      <c r="T129" s="63" t="s">
        <v>616</v>
      </c>
      <c r="U129" s="63">
        <v>1</v>
      </c>
      <c r="V129" s="63" t="str">
        <f t="shared" si="3"/>
        <v>NIVEL 2</v>
      </c>
      <c r="W129" s="63">
        <v>2</v>
      </c>
      <c r="X129" s="63" t="s">
        <v>137</v>
      </c>
      <c r="Y129" s="63" t="s">
        <v>539</v>
      </c>
      <c r="Z129" s="63"/>
    </row>
    <row r="130" spans="6:26" x14ac:dyDescent="0.35">
      <c r="F130" s="58" t="s">
        <v>617</v>
      </c>
      <c r="G130" s="58">
        <v>1</v>
      </c>
      <c r="H130" s="59" t="s">
        <v>539</v>
      </c>
      <c r="I130" s="59" t="s">
        <v>4493</v>
      </c>
      <c r="J130" s="59" t="s">
        <v>4496</v>
      </c>
      <c r="K130" s="59"/>
      <c r="L130" s="59"/>
      <c r="M130" s="59"/>
      <c r="N130" s="59"/>
      <c r="O130" s="59"/>
      <c r="P130">
        <v>1</v>
      </c>
      <c r="Q130" t="b">
        <f t="shared" si="2"/>
        <v>1</v>
      </c>
      <c r="S130" s="64" t="s">
        <v>617</v>
      </c>
      <c r="T130" s="64" t="s">
        <v>618</v>
      </c>
      <c r="U130" s="64">
        <v>1</v>
      </c>
      <c r="V130" s="64" t="str">
        <f t="shared" si="3"/>
        <v>NIVEL 2</v>
      </c>
      <c r="W130" s="64">
        <v>2</v>
      </c>
      <c r="X130" s="64" t="s">
        <v>137</v>
      </c>
      <c r="Y130" s="64" t="s">
        <v>539</v>
      </c>
      <c r="Z130" s="64"/>
    </row>
    <row r="131" spans="6:26" x14ac:dyDescent="0.35">
      <c r="F131" s="58" t="s">
        <v>619</v>
      </c>
      <c r="G131" s="58">
        <v>1</v>
      </c>
      <c r="H131" s="59" t="s">
        <v>539</v>
      </c>
      <c r="I131" s="59" t="s">
        <v>4498</v>
      </c>
      <c r="J131" s="59" t="s">
        <v>164</v>
      </c>
      <c r="K131" s="59"/>
      <c r="L131" s="59"/>
      <c r="M131" s="59"/>
      <c r="N131" s="59"/>
      <c r="O131" s="59"/>
      <c r="P131">
        <v>1</v>
      </c>
      <c r="Q131" t="b">
        <f t="shared" ref="Q131:Q194" si="4">G131=U131</f>
        <v>1</v>
      </c>
      <c r="S131" s="63" t="s">
        <v>619</v>
      </c>
      <c r="T131" s="63" t="s">
        <v>620</v>
      </c>
      <c r="U131" s="63">
        <v>1</v>
      </c>
      <c r="V131" s="63" t="str">
        <f t="shared" ref="V131:V194" si="5">_xlfn.CONCAT("NIVEL ", W131)</f>
        <v>NIVEL 2</v>
      </c>
      <c r="W131" s="63">
        <v>2</v>
      </c>
      <c r="X131" s="63" t="s">
        <v>137</v>
      </c>
      <c r="Y131" s="63" t="s">
        <v>539</v>
      </c>
      <c r="Z131" s="63"/>
    </row>
    <row r="132" spans="6:26" x14ac:dyDescent="0.35">
      <c r="F132" s="58" t="s">
        <v>621</v>
      </c>
      <c r="G132" s="58">
        <v>1</v>
      </c>
      <c r="H132" s="59" t="s">
        <v>539</v>
      </c>
      <c r="I132" s="59" t="s">
        <v>4498</v>
      </c>
      <c r="J132" s="59" t="s">
        <v>4492</v>
      </c>
      <c r="K132" s="59"/>
      <c r="L132" s="59"/>
      <c r="M132" s="59"/>
      <c r="N132" s="59"/>
      <c r="O132" s="59"/>
      <c r="P132">
        <v>1</v>
      </c>
      <c r="Q132" t="b">
        <f t="shared" si="4"/>
        <v>1</v>
      </c>
      <c r="S132" s="64" t="s">
        <v>621</v>
      </c>
      <c r="T132" s="64" t="s">
        <v>622</v>
      </c>
      <c r="U132" s="64">
        <v>1</v>
      </c>
      <c r="V132" s="64" t="str">
        <f t="shared" si="5"/>
        <v>NIVEL 2</v>
      </c>
      <c r="W132" s="64">
        <v>2</v>
      </c>
      <c r="X132" s="64" t="s">
        <v>137</v>
      </c>
      <c r="Y132" s="64" t="s">
        <v>539</v>
      </c>
      <c r="Z132" s="64"/>
    </row>
    <row r="133" spans="6:26" x14ac:dyDescent="0.35">
      <c r="F133" s="58" t="s">
        <v>623</v>
      </c>
      <c r="G133" s="58">
        <v>1</v>
      </c>
      <c r="H133" s="59" t="s">
        <v>539</v>
      </c>
      <c r="I133" s="59" t="s">
        <v>4496</v>
      </c>
      <c r="J133" s="59" t="s">
        <v>164</v>
      </c>
      <c r="K133" s="59"/>
      <c r="L133" s="59"/>
      <c r="M133" s="59"/>
      <c r="N133" s="59"/>
      <c r="O133" s="59"/>
      <c r="P133">
        <v>1</v>
      </c>
      <c r="Q133" t="b">
        <f t="shared" si="4"/>
        <v>1</v>
      </c>
      <c r="S133" s="63" t="s">
        <v>623</v>
      </c>
      <c r="T133" s="63" t="s">
        <v>624</v>
      </c>
      <c r="U133" s="63">
        <v>1</v>
      </c>
      <c r="V133" s="63" t="str">
        <f t="shared" si="5"/>
        <v>NIVEL 2</v>
      </c>
      <c r="W133" s="63">
        <v>2</v>
      </c>
      <c r="X133" s="63" t="s">
        <v>137</v>
      </c>
      <c r="Y133" s="63" t="s">
        <v>539</v>
      </c>
      <c r="Z133" s="63"/>
    </row>
    <row r="134" spans="6:26" x14ac:dyDescent="0.35">
      <c r="F134" s="58" t="s">
        <v>625</v>
      </c>
      <c r="G134" s="58">
        <v>0</v>
      </c>
      <c r="H134" s="59" t="s">
        <v>539</v>
      </c>
      <c r="I134" s="59" t="s">
        <v>4497</v>
      </c>
      <c r="J134" s="59" t="s">
        <v>4492</v>
      </c>
      <c r="K134" s="59"/>
      <c r="L134" s="59"/>
      <c r="M134" s="59"/>
      <c r="N134" s="59"/>
      <c r="O134" s="59"/>
      <c r="Q134" t="b">
        <f t="shared" si="4"/>
        <v>1</v>
      </c>
      <c r="S134" s="64" t="s">
        <v>625</v>
      </c>
      <c r="T134" s="64" t="s">
        <v>626</v>
      </c>
      <c r="U134" s="64">
        <v>0</v>
      </c>
      <c r="V134" s="64" t="str">
        <f t="shared" si="5"/>
        <v>NIVEL 2</v>
      </c>
      <c r="W134" s="64">
        <v>2</v>
      </c>
      <c r="X134" s="64" t="s">
        <v>137</v>
      </c>
      <c r="Y134" s="64" t="s">
        <v>539</v>
      </c>
      <c r="Z134" s="64"/>
    </row>
    <row r="135" spans="6:26" x14ac:dyDescent="0.35">
      <c r="F135" s="58" t="s">
        <v>627</v>
      </c>
      <c r="G135" s="58">
        <v>1</v>
      </c>
      <c r="H135" s="59" t="s">
        <v>539</v>
      </c>
      <c r="I135" s="59" t="s">
        <v>4497</v>
      </c>
      <c r="J135" s="59" t="s">
        <v>4492</v>
      </c>
      <c r="K135" s="59" t="s">
        <v>137</v>
      </c>
      <c r="L135" s="59"/>
      <c r="M135" s="59"/>
      <c r="N135" s="59"/>
      <c r="O135" s="59"/>
      <c r="P135">
        <v>1</v>
      </c>
      <c r="Q135" t="b">
        <f t="shared" si="4"/>
        <v>1</v>
      </c>
      <c r="S135" s="63" t="s">
        <v>627</v>
      </c>
      <c r="T135" s="63" t="s">
        <v>628</v>
      </c>
      <c r="U135" s="63">
        <v>1</v>
      </c>
      <c r="V135" s="63" t="str">
        <f t="shared" si="5"/>
        <v>NIVEL 3</v>
      </c>
      <c r="W135" s="63">
        <v>3</v>
      </c>
      <c r="X135" s="63" t="s">
        <v>137</v>
      </c>
      <c r="Y135" s="63" t="s">
        <v>625</v>
      </c>
      <c r="Z135" s="63"/>
    </row>
    <row r="136" spans="6:26" x14ac:dyDescent="0.35">
      <c r="F136" s="58" t="s">
        <v>629</v>
      </c>
      <c r="G136" s="58">
        <v>1</v>
      </c>
      <c r="H136" s="59" t="s">
        <v>539</v>
      </c>
      <c r="I136" s="59" t="s">
        <v>4497</v>
      </c>
      <c r="J136" s="59" t="s">
        <v>4492</v>
      </c>
      <c r="K136" s="59" t="s">
        <v>4497</v>
      </c>
      <c r="L136" s="59"/>
      <c r="M136" s="59"/>
      <c r="N136" s="59"/>
      <c r="O136" s="59"/>
      <c r="P136">
        <v>1</v>
      </c>
      <c r="Q136" t="b">
        <f t="shared" si="4"/>
        <v>1</v>
      </c>
      <c r="S136" s="64" t="s">
        <v>629</v>
      </c>
      <c r="T136" s="64" t="s">
        <v>630</v>
      </c>
      <c r="U136" s="64">
        <v>1</v>
      </c>
      <c r="V136" s="64" t="str">
        <f t="shared" si="5"/>
        <v>NIVEL 3</v>
      </c>
      <c r="W136" s="64">
        <v>3</v>
      </c>
      <c r="X136" s="64" t="s">
        <v>137</v>
      </c>
      <c r="Y136" s="64" t="s">
        <v>625</v>
      </c>
      <c r="Z136" s="64"/>
    </row>
    <row r="137" spans="6:26" x14ac:dyDescent="0.35">
      <c r="F137" s="58" t="s">
        <v>631</v>
      </c>
      <c r="G137" s="58">
        <v>1</v>
      </c>
      <c r="H137" s="59" t="s">
        <v>539</v>
      </c>
      <c r="I137" s="59" t="s">
        <v>4497</v>
      </c>
      <c r="J137" s="59" t="s">
        <v>4497</v>
      </c>
      <c r="K137" s="59" t="s">
        <v>4497</v>
      </c>
      <c r="L137" s="59" t="s">
        <v>4497</v>
      </c>
      <c r="M137" s="59" t="s">
        <v>4497</v>
      </c>
      <c r="N137" s="59"/>
      <c r="O137" s="59"/>
      <c r="P137">
        <v>1</v>
      </c>
      <c r="Q137" t="b">
        <f t="shared" si="4"/>
        <v>0</v>
      </c>
      <c r="S137" s="63" t="s">
        <v>631</v>
      </c>
      <c r="T137" s="63" t="s">
        <v>632</v>
      </c>
      <c r="U137" s="63">
        <v>0</v>
      </c>
      <c r="V137" s="63" t="str">
        <f t="shared" si="5"/>
        <v>NIVEL 2</v>
      </c>
      <c r="W137" s="63">
        <v>2</v>
      </c>
      <c r="X137" s="63" t="s">
        <v>137</v>
      </c>
      <c r="Y137" s="63" t="s">
        <v>539</v>
      </c>
      <c r="Z137" s="63" t="s">
        <v>137</v>
      </c>
    </row>
    <row r="138" spans="6:26" x14ac:dyDescent="0.35">
      <c r="F138" s="58" t="s">
        <v>633</v>
      </c>
      <c r="G138" s="58">
        <v>0</v>
      </c>
      <c r="H138" s="59" t="s">
        <v>633</v>
      </c>
      <c r="I138" s="59"/>
      <c r="J138" s="59"/>
      <c r="K138" s="59"/>
      <c r="L138" s="59"/>
      <c r="M138" s="59"/>
      <c r="N138" s="59"/>
      <c r="O138" s="59"/>
      <c r="Q138" t="b">
        <f t="shared" si="4"/>
        <v>1</v>
      </c>
      <c r="S138" s="64" t="s">
        <v>633</v>
      </c>
      <c r="T138" s="64" t="s">
        <v>634</v>
      </c>
      <c r="U138" s="64">
        <v>0</v>
      </c>
      <c r="V138" s="64" t="str">
        <f t="shared" si="5"/>
        <v>NIVEL 1</v>
      </c>
      <c r="W138" s="64">
        <v>1</v>
      </c>
      <c r="X138" s="64" t="s">
        <v>137</v>
      </c>
      <c r="Y138" s="64"/>
      <c r="Z138" s="64"/>
    </row>
    <row r="139" spans="6:26" x14ac:dyDescent="0.35">
      <c r="F139" s="58" t="s">
        <v>635</v>
      </c>
      <c r="G139" s="58">
        <v>1</v>
      </c>
      <c r="H139" s="59" t="s">
        <v>633</v>
      </c>
      <c r="I139" s="59" t="s">
        <v>164</v>
      </c>
      <c r="J139" s="59" t="s">
        <v>4492</v>
      </c>
      <c r="K139" s="59"/>
      <c r="L139" s="59"/>
      <c r="M139" s="59"/>
      <c r="N139" s="59"/>
      <c r="O139" s="59"/>
      <c r="P139">
        <v>1</v>
      </c>
      <c r="Q139" t="b">
        <f t="shared" si="4"/>
        <v>1</v>
      </c>
      <c r="S139" s="63" t="s">
        <v>635</v>
      </c>
      <c r="T139" s="63" t="s">
        <v>636</v>
      </c>
      <c r="U139" s="63">
        <v>1</v>
      </c>
      <c r="V139" s="63" t="str">
        <f t="shared" si="5"/>
        <v>NIVEL 2</v>
      </c>
      <c r="W139" s="63">
        <v>2</v>
      </c>
      <c r="X139" s="63" t="s">
        <v>137</v>
      </c>
      <c r="Y139" s="63" t="s">
        <v>633</v>
      </c>
      <c r="Z139" s="63"/>
    </row>
    <row r="140" spans="6:26" x14ac:dyDescent="0.35">
      <c r="F140" s="58" t="s">
        <v>637</v>
      </c>
      <c r="G140" s="58">
        <v>1</v>
      </c>
      <c r="H140" s="59" t="s">
        <v>633</v>
      </c>
      <c r="I140" s="59" t="s">
        <v>164</v>
      </c>
      <c r="J140" s="59" t="s">
        <v>4493</v>
      </c>
      <c r="K140" s="59"/>
      <c r="L140" s="59"/>
      <c r="M140" s="59"/>
      <c r="N140" s="59"/>
      <c r="O140" s="59"/>
      <c r="P140">
        <v>1</v>
      </c>
      <c r="Q140" t="b">
        <f t="shared" si="4"/>
        <v>1</v>
      </c>
      <c r="S140" s="64" t="s">
        <v>637</v>
      </c>
      <c r="T140" s="64" t="s">
        <v>638</v>
      </c>
      <c r="U140" s="64">
        <v>1</v>
      </c>
      <c r="V140" s="64" t="str">
        <f t="shared" si="5"/>
        <v>NIVEL 2</v>
      </c>
      <c r="W140" s="64">
        <v>2</v>
      </c>
      <c r="X140" s="64" t="s">
        <v>137</v>
      </c>
      <c r="Y140" s="64" t="s">
        <v>633</v>
      </c>
      <c r="Z140" s="64"/>
    </row>
    <row r="141" spans="6:26" x14ac:dyDescent="0.35">
      <c r="F141" s="58" t="s">
        <v>639</v>
      </c>
      <c r="G141" s="58">
        <v>1</v>
      </c>
      <c r="H141" s="59" t="s">
        <v>633</v>
      </c>
      <c r="I141" s="59" t="s">
        <v>164</v>
      </c>
      <c r="J141" s="59" t="s">
        <v>4494</v>
      </c>
      <c r="K141" s="59"/>
      <c r="L141" s="59"/>
      <c r="M141" s="59"/>
      <c r="N141" s="59"/>
      <c r="O141" s="59"/>
      <c r="P141">
        <v>1</v>
      </c>
      <c r="Q141" t="b">
        <f t="shared" si="4"/>
        <v>1</v>
      </c>
      <c r="S141" s="63" t="s">
        <v>639</v>
      </c>
      <c r="T141" s="63" t="s">
        <v>640</v>
      </c>
      <c r="U141" s="63">
        <v>1</v>
      </c>
      <c r="V141" s="63" t="str">
        <f t="shared" si="5"/>
        <v>NIVEL 2</v>
      </c>
      <c r="W141" s="63">
        <v>2</v>
      </c>
      <c r="X141" s="63" t="s">
        <v>137</v>
      </c>
      <c r="Y141" s="63" t="s">
        <v>633</v>
      </c>
      <c r="Z141" s="63"/>
    </row>
    <row r="142" spans="6:26" x14ac:dyDescent="0.35">
      <c r="F142" s="58" t="s">
        <v>641</v>
      </c>
      <c r="G142" s="58">
        <v>1</v>
      </c>
      <c r="H142" s="59" t="s">
        <v>633</v>
      </c>
      <c r="I142" s="59" t="s">
        <v>164</v>
      </c>
      <c r="J142" s="59" t="s">
        <v>4496</v>
      </c>
      <c r="K142" s="59"/>
      <c r="L142" s="59"/>
      <c r="M142" s="59"/>
      <c r="N142" s="59"/>
      <c r="O142" s="59"/>
      <c r="P142">
        <v>1</v>
      </c>
      <c r="Q142" t="b">
        <f t="shared" si="4"/>
        <v>1</v>
      </c>
      <c r="S142" s="64" t="s">
        <v>641</v>
      </c>
      <c r="T142" s="64" t="s">
        <v>642</v>
      </c>
      <c r="U142" s="64">
        <v>1</v>
      </c>
      <c r="V142" s="64" t="str">
        <f t="shared" si="5"/>
        <v>NIVEL 2</v>
      </c>
      <c r="W142" s="64">
        <v>2</v>
      </c>
      <c r="X142" s="64" t="s">
        <v>137</v>
      </c>
      <c r="Y142" s="64" t="s">
        <v>633</v>
      </c>
      <c r="Z142" s="64"/>
    </row>
    <row r="143" spans="6:26" x14ac:dyDescent="0.35">
      <c r="F143" s="58" t="s">
        <v>643</v>
      </c>
      <c r="G143" s="58">
        <v>0</v>
      </c>
      <c r="H143" s="59" t="s">
        <v>633</v>
      </c>
      <c r="I143" s="59" t="s">
        <v>4497</v>
      </c>
      <c r="J143" s="59" t="s">
        <v>4492</v>
      </c>
      <c r="K143" s="59"/>
      <c r="L143" s="59"/>
      <c r="M143" s="59"/>
      <c r="N143" s="59"/>
      <c r="O143" s="59"/>
      <c r="Q143" t="b">
        <f t="shared" si="4"/>
        <v>1</v>
      </c>
      <c r="S143" s="63" t="s">
        <v>643</v>
      </c>
      <c r="T143" s="63" t="s">
        <v>644</v>
      </c>
      <c r="U143" s="63">
        <v>0</v>
      </c>
      <c r="V143" s="63" t="str">
        <f t="shared" si="5"/>
        <v>NIVEL 2</v>
      </c>
      <c r="W143" s="63">
        <v>2</v>
      </c>
      <c r="X143" s="63" t="s">
        <v>137</v>
      </c>
      <c r="Y143" s="63" t="s">
        <v>633</v>
      </c>
      <c r="Z143" s="63"/>
    </row>
    <row r="144" spans="6:26" x14ac:dyDescent="0.35">
      <c r="F144" s="58" t="s">
        <v>645</v>
      </c>
      <c r="G144" s="58">
        <v>1</v>
      </c>
      <c r="H144" s="59" t="s">
        <v>633</v>
      </c>
      <c r="I144" s="59" t="s">
        <v>4497</v>
      </c>
      <c r="J144" s="59" t="s">
        <v>4492</v>
      </c>
      <c r="K144" s="59" t="s">
        <v>137</v>
      </c>
      <c r="L144" s="59"/>
      <c r="M144" s="59"/>
      <c r="N144" s="59"/>
      <c r="O144" s="59"/>
      <c r="P144">
        <v>1</v>
      </c>
      <c r="Q144" t="b">
        <f t="shared" si="4"/>
        <v>1</v>
      </c>
      <c r="S144" s="64" t="s">
        <v>645</v>
      </c>
      <c r="T144" s="64" t="s">
        <v>646</v>
      </c>
      <c r="U144" s="64">
        <v>1</v>
      </c>
      <c r="V144" s="64" t="str">
        <f t="shared" si="5"/>
        <v>NIVEL 3</v>
      </c>
      <c r="W144" s="64">
        <v>3</v>
      </c>
      <c r="X144" s="64" t="s">
        <v>137</v>
      </c>
      <c r="Y144" s="64" t="s">
        <v>643</v>
      </c>
      <c r="Z144" s="64"/>
    </row>
    <row r="145" spans="6:26" x14ac:dyDescent="0.35">
      <c r="F145" s="58" t="s">
        <v>647</v>
      </c>
      <c r="G145" s="58">
        <v>1</v>
      </c>
      <c r="H145" s="59" t="s">
        <v>633</v>
      </c>
      <c r="I145" s="59" t="s">
        <v>4497</v>
      </c>
      <c r="J145" s="59" t="s">
        <v>4492</v>
      </c>
      <c r="K145" s="59" t="s">
        <v>4497</v>
      </c>
      <c r="L145" s="59"/>
      <c r="M145" s="59"/>
      <c r="N145" s="59"/>
      <c r="O145" s="59"/>
      <c r="P145">
        <v>1</v>
      </c>
      <c r="Q145" t="b">
        <f t="shared" si="4"/>
        <v>1</v>
      </c>
      <c r="S145" s="63" t="s">
        <v>647</v>
      </c>
      <c r="T145" s="63" t="s">
        <v>648</v>
      </c>
      <c r="U145" s="63">
        <v>1</v>
      </c>
      <c r="V145" s="63" t="str">
        <f t="shared" si="5"/>
        <v>NIVEL 3</v>
      </c>
      <c r="W145" s="63">
        <v>3</v>
      </c>
      <c r="X145" s="63" t="s">
        <v>137</v>
      </c>
      <c r="Y145" s="63" t="s">
        <v>643</v>
      </c>
      <c r="Z145" s="63"/>
    </row>
    <row r="146" spans="6:26" x14ac:dyDescent="0.35">
      <c r="F146" s="58" t="s">
        <v>649</v>
      </c>
      <c r="G146" s="58">
        <v>1</v>
      </c>
      <c r="H146" s="59" t="s">
        <v>633</v>
      </c>
      <c r="I146" s="59" t="s">
        <v>4497</v>
      </c>
      <c r="J146" s="59" t="s">
        <v>4497</v>
      </c>
      <c r="K146" s="59" t="s">
        <v>4497</v>
      </c>
      <c r="L146" s="59" t="s">
        <v>4497</v>
      </c>
      <c r="M146" s="59" t="s">
        <v>4497</v>
      </c>
      <c r="N146" s="59"/>
      <c r="O146" s="59"/>
      <c r="P146">
        <v>1</v>
      </c>
      <c r="Q146" t="b">
        <f t="shared" si="4"/>
        <v>0</v>
      </c>
      <c r="S146" s="64" t="s">
        <v>649</v>
      </c>
      <c r="T146" s="64" t="s">
        <v>650</v>
      </c>
      <c r="U146" s="64">
        <v>0</v>
      </c>
      <c r="V146" s="64" t="str">
        <f t="shared" si="5"/>
        <v>NIVEL 2</v>
      </c>
      <c r="W146" s="64">
        <v>2</v>
      </c>
      <c r="X146" s="64" t="s">
        <v>137</v>
      </c>
      <c r="Y146" s="64" t="s">
        <v>633</v>
      </c>
      <c r="Z146" s="64" t="s">
        <v>137</v>
      </c>
    </row>
    <row r="147" spans="6:26" x14ac:dyDescent="0.35">
      <c r="F147" s="58" t="s">
        <v>651</v>
      </c>
      <c r="G147" s="58">
        <v>0</v>
      </c>
      <c r="H147" s="59" t="s">
        <v>651</v>
      </c>
      <c r="I147" s="59"/>
      <c r="J147" s="59"/>
      <c r="K147" s="59"/>
      <c r="L147" s="59"/>
      <c r="M147" s="59"/>
      <c r="N147" s="59"/>
      <c r="O147" s="59"/>
      <c r="Q147" t="b">
        <f t="shared" si="4"/>
        <v>1</v>
      </c>
      <c r="S147" s="63" t="s">
        <v>651</v>
      </c>
      <c r="T147" s="63" t="s">
        <v>652</v>
      </c>
      <c r="U147" s="63">
        <v>0</v>
      </c>
      <c r="V147" s="63" t="str">
        <f t="shared" si="5"/>
        <v>NIVEL 1</v>
      </c>
      <c r="W147" s="63">
        <v>1</v>
      </c>
      <c r="X147" s="63" t="s">
        <v>137</v>
      </c>
      <c r="Y147" s="63"/>
      <c r="Z147" s="63"/>
    </row>
    <row r="148" spans="6:26" x14ac:dyDescent="0.35">
      <c r="F148" s="58" t="s">
        <v>653</v>
      </c>
      <c r="G148" s="58">
        <v>0</v>
      </c>
      <c r="H148" s="59" t="s">
        <v>651</v>
      </c>
      <c r="I148" s="59" t="s">
        <v>164</v>
      </c>
      <c r="J148" s="59" t="s">
        <v>4492</v>
      </c>
      <c r="K148" s="59"/>
      <c r="L148" s="59"/>
      <c r="M148" s="59"/>
      <c r="N148" s="59"/>
      <c r="O148" s="59"/>
      <c r="Q148" t="b">
        <f t="shared" si="4"/>
        <v>1</v>
      </c>
      <c r="S148" s="64" t="s">
        <v>653</v>
      </c>
      <c r="T148" s="64" t="s">
        <v>654</v>
      </c>
      <c r="U148" s="64">
        <v>0</v>
      </c>
      <c r="V148" s="64" t="str">
        <f t="shared" si="5"/>
        <v>NIVEL 2</v>
      </c>
      <c r="W148" s="64">
        <v>2</v>
      </c>
      <c r="X148" s="64" t="s">
        <v>137</v>
      </c>
      <c r="Y148" s="64" t="s">
        <v>651</v>
      </c>
      <c r="Z148" s="64"/>
    </row>
    <row r="149" spans="6:26" x14ac:dyDescent="0.35">
      <c r="F149" s="58" t="s">
        <v>655</v>
      </c>
      <c r="G149" s="58">
        <v>0</v>
      </c>
      <c r="H149" s="59" t="s">
        <v>651</v>
      </c>
      <c r="I149" s="59" t="s">
        <v>164</v>
      </c>
      <c r="J149" s="59" t="s">
        <v>4492</v>
      </c>
      <c r="K149" s="59" t="s">
        <v>137</v>
      </c>
      <c r="L149" s="59"/>
      <c r="M149" s="59"/>
      <c r="N149" s="59"/>
      <c r="O149" s="59"/>
      <c r="Q149" t="b">
        <f t="shared" si="4"/>
        <v>1</v>
      </c>
      <c r="S149" s="63" t="s">
        <v>655</v>
      </c>
      <c r="T149" s="63" t="s">
        <v>656</v>
      </c>
      <c r="U149" s="63">
        <v>0</v>
      </c>
      <c r="V149" s="63" t="str">
        <f t="shared" si="5"/>
        <v>NIVEL 3</v>
      </c>
      <c r="W149" s="63">
        <v>3</v>
      </c>
      <c r="X149" s="63" t="s">
        <v>137</v>
      </c>
      <c r="Y149" s="63" t="s">
        <v>653</v>
      </c>
      <c r="Z149" s="63"/>
    </row>
    <row r="150" spans="6:26" x14ac:dyDescent="0.35">
      <c r="F150" s="58" t="s">
        <v>657</v>
      </c>
      <c r="G150" s="58">
        <v>1</v>
      </c>
      <c r="H150" s="59" t="s">
        <v>651</v>
      </c>
      <c r="I150" s="59" t="s">
        <v>164</v>
      </c>
      <c r="J150" s="59" t="s">
        <v>4492</v>
      </c>
      <c r="K150" s="59" t="s">
        <v>137</v>
      </c>
      <c r="L150" s="59" t="s">
        <v>137</v>
      </c>
      <c r="M150" s="59"/>
      <c r="N150" s="59"/>
      <c r="O150" s="59"/>
      <c r="P150">
        <v>1</v>
      </c>
      <c r="Q150" t="b">
        <f t="shared" si="4"/>
        <v>1</v>
      </c>
      <c r="S150" s="64" t="s">
        <v>657</v>
      </c>
      <c r="T150" s="64" t="s">
        <v>658</v>
      </c>
      <c r="U150" s="64">
        <v>1</v>
      </c>
      <c r="V150" s="64" t="str">
        <f t="shared" si="5"/>
        <v>NIVEL 4</v>
      </c>
      <c r="W150" s="64">
        <v>4</v>
      </c>
      <c r="X150" s="64" t="s">
        <v>137</v>
      </c>
      <c r="Y150" s="64" t="s">
        <v>655</v>
      </c>
      <c r="Z150" s="64"/>
    </row>
    <row r="151" spans="6:26" x14ac:dyDescent="0.35">
      <c r="F151" s="58" t="s">
        <v>659</v>
      </c>
      <c r="G151" s="58">
        <v>1</v>
      </c>
      <c r="H151" s="59" t="s">
        <v>651</v>
      </c>
      <c r="I151" s="59" t="s">
        <v>164</v>
      </c>
      <c r="J151" s="59" t="s">
        <v>4492</v>
      </c>
      <c r="K151" s="59" t="s">
        <v>137</v>
      </c>
      <c r="L151" s="59" t="s">
        <v>4492</v>
      </c>
      <c r="M151" s="59"/>
      <c r="N151" s="59"/>
      <c r="O151" s="59"/>
      <c r="P151">
        <v>1</v>
      </c>
      <c r="Q151" t="b">
        <f t="shared" si="4"/>
        <v>1</v>
      </c>
      <c r="S151" s="63" t="s">
        <v>659</v>
      </c>
      <c r="T151" s="63" t="s">
        <v>660</v>
      </c>
      <c r="U151" s="63">
        <v>1</v>
      </c>
      <c r="V151" s="63" t="str">
        <f t="shared" si="5"/>
        <v>NIVEL 4</v>
      </c>
      <c r="W151" s="63">
        <v>4</v>
      </c>
      <c r="X151" s="63" t="s">
        <v>137</v>
      </c>
      <c r="Y151" s="63" t="s">
        <v>655</v>
      </c>
      <c r="Z151" s="63"/>
    </row>
    <row r="152" spans="6:26" x14ac:dyDescent="0.35">
      <c r="F152" s="58" t="s">
        <v>661</v>
      </c>
      <c r="G152" s="58">
        <v>1</v>
      </c>
      <c r="H152" s="59" t="s">
        <v>651</v>
      </c>
      <c r="I152" s="59" t="s">
        <v>164</v>
      </c>
      <c r="J152" s="59" t="s">
        <v>4492</v>
      </c>
      <c r="K152" s="59" t="s">
        <v>137</v>
      </c>
      <c r="L152" s="59" t="s">
        <v>4495</v>
      </c>
      <c r="M152" s="59"/>
      <c r="N152" s="59"/>
      <c r="O152" s="59"/>
      <c r="P152">
        <v>1</v>
      </c>
      <c r="Q152" t="b">
        <f t="shared" si="4"/>
        <v>1</v>
      </c>
      <c r="S152" s="64" t="s">
        <v>661</v>
      </c>
      <c r="T152" s="64" t="s">
        <v>662</v>
      </c>
      <c r="U152" s="64">
        <v>1</v>
      </c>
      <c r="V152" s="64" t="str">
        <f t="shared" si="5"/>
        <v>NIVEL 4</v>
      </c>
      <c r="W152" s="64">
        <v>4</v>
      </c>
      <c r="X152" s="64" t="s">
        <v>137</v>
      </c>
      <c r="Y152" s="64" t="s">
        <v>655</v>
      </c>
      <c r="Z152" s="64"/>
    </row>
    <row r="153" spans="6:26" x14ac:dyDescent="0.35">
      <c r="F153" s="58" t="s">
        <v>663</v>
      </c>
      <c r="G153" s="58">
        <v>1</v>
      </c>
      <c r="H153" s="59" t="s">
        <v>651</v>
      </c>
      <c r="I153" s="59" t="s">
        <v>164</v>
      </c>
      <c r="J153" s="59" t="s">
        <v>4492</v>
      </c>
      <c r="K153" s="59" t="s">
        <v>137</v>
      </c>
      <c r="L153" s="59" t="s">
        <v>4493</v>
      </c>
      <c r="M153" s="59"/>
      <c r="N153" s="59"/>
      <c r="O153" s="59"/>
      <c r="P153">
        <v>1</v>
      </c>
      <c r="Q153" t="b">
        <f t="shared" si="4"/>
        <v>1</v>
      </c>
      <c r="S153" s="63" t="s">
        <v>663</v>
      </c>
      <c r="T153" s="63" t="s">
        <v>664</v>
      </c>
      <c r="U153" s="63">
        <v>1</v>
      </c>
      <c r="V153" s="63" t="str">
        <f t="shared" si="5"/>
        <v>NIVEL 4</v>
      </c>
      <c r="W153" s="63">
        <v>4</v>
      </c>
      <c r="X153" s="63" t="s">
        <v>137</v>
      </c>
      <c r="Y153" s="63" t="s">
        <v>655</v>
      </c>
      <c r="Z153" s="63"/>
    </row>
    <row r="154" spans="6:26" x14ac:dyDescent="0.35">
      <c r="F154" s="58" t="s">
        <v>665</v>
      </c>
      <c r="G154" s="58">
        <v>1</v>
      </c>
      <c r="H154" s="59" t="s">
        <v>651</v>
      </c>
      <c r="I154" s="59" t="s">
        <v>164</v>
      </c>
      <c r="J154" s="59" t="s">
        <v>4492</v>
      </c>
      <c r="K154" s="59" t="s">
        <v>137</v>
      </c>
      <c r="L154" s="59" t="s">
        <v>4498</v>
      </c>
      <c r="M154" s="59"/>
      <c r="N154" s="59"/>
      <c r="O154" s="59"/>
      <c r="P154">
        <v>1</v>
      </c>
      <c r="Q154" t="b">
        <f t="shared" si="4"/>
        <v>1</v>
      </c>
      <c r="S154" s="64" t="s">
        <v>665</v>
      </c>
      <c r="T154" s="64" t="s">
        <v>666</v>
      </c>
      <c r="U154" s="64">
        <v>1</v>
      </c>
      <c r="V154" s="64" t="str">
        <f t="shared" si="5"/>
        <v>NIVEL 4</v>
      </c>
      <c r="W154" s="64">
        <v>4</v>
      </c>
      <c r="X154" s="64" t="s">
        <v>137</v>
      </c>
      <c r="Y154" s="64" t="s">
        <v>655</v>
      </c>
      <c r="Z154" s="64"/>
    </row>
    <row r="155" spans="6:26" x14ac:dyDescent="0.35">
      <c r="F155" s="58" t="s">
        <v>667</v>
      </c>
      <c r="G155" s="58">
        <v>0</v>
      </c>
      <c r="H155" s="59" t="s">
        <v>651</v>
      </c>
      <c r="I155" s="59" t="s">
        <v>164</v>
      </c>
      <c r="J155" s="59" t="s">
        <v>4492</v>
      </c>
      <c r="K155" s="59" t="s">
        <v>4492</v>
      </c>
      <c r="L155" s="59"/>
      <c r="M155" s="59"/>
      <c r="N155" s="59"/>
      <c r="O155" s="59"/>
      <c r="Q155" t="b">
        <f t="shared" si="4"/>
        <v>1</v>
      </c>
      <c r="S155" s="63" t="s">
        <v>667</v>
      </c>
      <c r="T155" s="63" t="s">
        <v>668</v>
      </c>
      <c r="U155" s="63">
        <v>0</v>
      </c>
      <c r="V155" s="63" t="str">
        <f t="shared" si="5"/>
        <v>NIVEL 3</v>
      </c>
      <c r="W155" s="63">
        <v>3</v>
      </c>
      <c r="X155" s="63" t="s">
        <v>137</v>
      </c>
      <c r="Y155" s="63" t="s">
        <v>653</v>
      </c>
      <c r="Z155" s="63"/>
    </row>
    <row r="156" spans="6:26" x14ac:dyDescent="0.35">
      <c r="F156" s="58" t="s">
        <v>669</v>
      </c>
      <c r="G156" s="58">
        <v>1</v>
      </c>
      <c r="H156" s="59" t="s">
        <v>651</v>
      </c>
      <c r="I156" s="59" t="s">
        <v>164</v>
      </c>
      <c r="J156" s="59" t="s">
        <v>4492</v>
      </c>
      <c r="K156" s="59" t="s">
        <v>4492</v>
      </c>
      <c r="L156" s="59" t="s">
        <v>137</v>
      </c>
      <c r="M156" s="59"/>
      <c r="N156" s="59"/>
      <c r="O156" s="59"/>
      <c r="P156">
        <v>1</v>
      </c>
      <c r="Q156" t="b">
        <f t="shared" si="4"/>
        <v>1</v>
      </c>
      <c r="S156" s="64" t="s">
        <v>669</v>
      </c>
      <c r="T156" s="64" t="s">
        <v>670</v>
      </c>
      <c r="U156" s="64">
        <v>1</v>
      </c>
      <c r="V156" s="64" t="str">
        <f t="shared" si="5"/>
        <v>NIVEL 4</v>
      </c>
      <c r="W156" s="64">
        <v>4</v>
      </c>
      <c r="X156" s="64" t="s">
        <v>137</v>
      </c>
      <c r="Y156" s="64" t="s">
        <v>667</v>
      </c>
      <c r="Z156" s="64"/>
    </row>
    <row r="157" spans="6:26" x14ac:dyDescent="0.35">
      <c r="F157" s="58" t="s">
        <v>671</v>
      </c>
      <c r="G157" s="58">
        <v>1</v>
      </c>
      <c r="H157" s="59" t="s">
        <v>651</v>
      </c>
      <c r="I157" s="59" t="s">
        <v>164</v>
      </c>
      <c r="J157" s="59" t="s">
        <v>4492</v>
      </c>
      <c r="K157" s="59" t="s">
        <v>4492</v>
      </c>
      <c r="L157" s="59" t="s">
        <v>4494</v>
      </c>
      <c r="M157" s="59"/>
      <c r="N157" s="59"/>
      <c r="O157" s="59"/>
      <c r="P157">
        <v>1</v>
      </c>
      <c r="Q157" t="b">
        <f t="shared" si="4"/>
        <v>1</v>
      </c>
      <c r="S157" s="63" t="s">
        <v>671</v>
      </c>
      <c r="T157" s="63" t="s">
        <v>672</v>
      </c>
      <c r="U157" s="63">
        <v>1</v>
      </c>
      <c r="V157" s="63" t="str">
        <f t="shared" si="5"/>
        <v>NIVEL 4</v>
      </c>
      <c r="W157" s="63">
        <v>4</v>
      </c>
      <c r="X157" s="63" t="s">
        <v>137</v>
      </c>
      <c r="Y157" s="63" t="s">
        <v>667</v>
      </c>
      <c r="Z157" s="63"/>
    </row>
    <row r="158" spans="6:26" x14ac:dyDescent="0.35">
      <c r="F158" s="58" t="s">
        <v>673</v>
      </c>
      <c r="G158" s="58">
        <v>1</v>
      </c>
      <c r="H158" s="59" t="s">
        <v>651</v>
      </c>
      <c r="I158" s="59" t="s">
        <v>164</v>
      </c>
      <c r="J158" s="59" t="s">
        <v>4492</v>
      </c>
      <c r="K158" s="59" t="s">
        <v>4492</v>
      </c>
      <c r="L158" s="59" t="s">
        <v>4497</v>
      </c>
      <c r="M158" s="59"/>
      <c r="N158" s="59"/>
      <c r="O158" s="59"/>
      <c r="P158">
        <v>1</v>
      </c>
      <c r="Q158" t="b">
        <f t="shared" si="4"/>
        <v>1</v>
      </c>
      <c r="S158" s="64" t="s">
        <v>673</v>
      </c>
      <c r="T158" s="64" t="s">
        <v>674</v>
      </c>
      <c r="U158" s="64">
        <v>1</v>
      </c>
      <c r="V158" s="64" t="str">
        <f t="shared" si="5"/>
        <v>NIVEL 4</v>
      </c>
      <c r="W158" s="64">
        <v>4</v>
      </c>
      <c r="X158" s="64" t="s">
        <v>137</v>
      </c>
      <c r="Y158" s="64" t="s">
        <v>667</v>
      </c>
      <c r="Z158" s="64"/>
    </row>
    <row r="159" spans="6:26" x14ac:dyDescent="0.35">
      <c r="F159" s="58" t="s">
        <v>675</v>
      </c>
      <c r="G159" s="58">
        <v>1</v>
      </c>
      <c r="H159" s="59" t="s">
        <v>651</v>
      </c>
      <c r="I159" s="59" t="s">
        <v>164</v>
      </c>
      <c r="J159" s="59" t="s">
        <v>4492</v>
      </c>
      <c r="K159" s="59" t="s">
        <v>4493</v>
      </c>
      <c r="L159" s="59"/>
      <c r="M159" s="59"/>
      <c r="N159" s="59"/>
      <c r="O159" s="59"/>
      <c r="P159">
        <v>1</v>
      </c>
      <c r="Q159" t="b">
        <f t="shared" si="4"/>
        <v>1</v>
      </c>
      <c r="S159" s="63" t="s">
        <v>675</v>
      </c>
      <c r="T159" s="63" t="s">
        <v>676</v>
      </c>
      <c r="U159" s="63">
        <v>1</v>
      </c>
      <c r="V159" s="63" t="str">
        <f t="shared" si="5"/>
        <v>NIVEL 3</v>
      </c>
      <c r="W159" s="63">
        <v>3</v>
      </c>
      <c r="X159" s="63" t="s">
        <v>137</v>
      </c>
      <c r="Y159" s="63" t="s">
        <v>653</v>
      </c>
      <c r="Z159" s="63"/>
    </row>
    <row r="160" spans="6:26" x14ac:dyDescent="0.35">
      <c r="F160" s="58" t="s">
        <v>677</v>
      </c>
      <c r="G160" s="58">
        <v>0</v>
      </c>
      <c r="H160" s="59" t="s">
        <v>651</v>
      </c>
      <c r="I160" s="59" t="s">
        <v>164</v>
      </c>
      <c r="J160" s="59" t="s">
        <v>4493</v>
      </c>
      <c r="K160" s="59"/>
      <c r="L160" s="59"/>
      <c r="M160" s="59"/>
      <c r="N160" s="59"/>
      <c r="O160" s="59"/>
      <c r="Q160" t="b">
        <f t="shared" si="4"/>
        <v>1</v>
      </c>
      <c r="S160" s="64" t="s">
        <v>677</v>
      </c>
      <c r="T160" s="64" t="s">
        <v>678</v>
      </c>
      <c r="U160" s="64">
        <v>0</v>
      </c>
      <c r="V160" s="64" t="str">
        <f t="shared" si="5"/>
        <v>NIVEL 2</v>
      </c>
      <c r="W160" s="64">
        <v>2</v>
      </c>
      <c r="X160" s="64" t="s">
        <v>137</v>
      </c>
      <c r="Y160" s="64" t="s">
        <v>651</v>
      </c>
      <c r="Z160" s="64"/>
    </row>
    <row r="161" spans="6:26" x14ac:dyDescent="0.35">
      <c r="F161" s="58" t="s">
        <v>679</v>
      </c>
      <c r="G161" s="58">
        <v>0</v>
      </c>
      <c r="H161" s="59" t="s">
        <v>651</v>
      </c>
      <c r="I161" s="59" t="s">
        <v>164</v>
      </c>
      <c r="J161" s="59" t="s">
        <v>4493</v>
      </c>
      <c r="K161" s="59" t="s">
        <v>137</v>
      </c>
      <c r="L161" s="59"/>
      <c r="M161" s="59"/>
      <c r="N161" s="59"/>
      <c r="O161" s="59"/>
      <c r="Q161" t="b">
        <f t="shared" si="4"/>
        <v>1</v>
      </c>
      <c r="S161" s="63" t="s">
        <v>679</v>
      </c>
      <c r="T161" s="63" t="s">
        <v>680</v>
      </c>
      <c r="U161" s="63">
        <v>0</v>
      </c>
      <c r="V161" s="63" t="str">
        <f t="shared" si="5"/>
        <v>NIVEL 3</v>
      </c>
      <c r="W161" s="63">
        <v>3</v>
      </c>
      <c r="X161" s="63" t="s">
        <v>137</v>
      </c>
      <c r="Y161" s="63" t="s">
        <v>677</v>
      </c>
      <c r="Z161" s="63"/>
    </row>
    <row r="162" spans="6:26" x14ac:dyDescent="0.35">
      <c r="F162" s="58" t="s">
        <v>681</v>
      </c>
      <c r="G162" s="58">
        <v>1</v>
      </c>
      <c r="H162" s="59" t="s">
        <v>651</v>
      </c>
      <c r="I162" s="59" t="s">
        <v>164</v>
      </c>
      <c r="J162" s="59" t="s">
        <v>4493</v>
      </c>
      <c r="K162" s="59" t="s">
        <v>137</v>
      </c>
      <c r="L162" s="59" t="s">
        <v>137</v>
      </c>
      <c r="M162" s="59"/>
      <c r="N162" s="59"/>
      <c r="O162" s="59"/>
      <c r="P162">
        <v>1</v>
      </c>
      <c r="Q162" t="b">
        <f t="shared" si="4"/>
        <v>1</v>
      </c>
      <c r="S162" s="64" t="s">
        <v>681</v>
      </c>
      <c r="T162" s="64" t="s">
        <v>682</v>
      </c>
      <c r="U162" s="64">
        <v>1</v>
      </c>
      <c r="V162" s="64" t="str">
        <f t="shared" si="5"/>
        <v>NIVEL 4</v>
      </c>
      <c r="W162" s="64">
        <v>4</v>
      </c>
      <c r="X162" s="64" t="s">
        <v>137</v>
      </c>
      <c r="Y162" s="64" t="s">
        <v>679</v>
      </c>
      <c r="Z162" s="64"/>
    </row>
    <row r="163" spans="6:26" x14ac:dyDescent="0.35">
      <c r="F163" s="58" t="s">
        <v>683</v>
      </c>
      <c r="G163" s="58">
        <v>1</v>
      </c>
      <c r="H163" s="59" t="s">
        <v>651</v>
      </c>
      <c r="I163" s="59" t="s">
        <v>164</v>
      </c>
      <c r="J163" s="59" t="s">
        <v>4493</v>
      </c>
      <c r="K163" s="59" t="s">
        <v>137</v>
      </c>
      <c r="L163" s="59" t="s">
        <v>4492</v>
      </c>
      <c r="M163" s="59"/>
      <c r="N163" s="59"/>
      <c r="O163" s="59"/>
      <c r="P163">
        <v>1</v>
      </c>
      <c r="Q163" t="b">
        <f t="shared" si="4"/>
        <v>1</v>
      </c>
      <c r="S163" s="63" t="s">
        <v>683</v>
      </c>
      <c r="T163" s="63" t="s">
        <v>684</v>
      </c>
      <c r="U163" s="63">
        <v>1</v>
      </c>
      <c r="V163" s="63" t="str">
        <f t="shared" si="5"/>
        <v>NIVEL 4</v>
      </c>
      <c r="W163" s="63">
        <v>4</v>
      </c>
      <c r="X163" s="63" t="s">
        <v>137</v>
      </c>
      <c r="Y163" s="63" t="s">
        <v>679</v>
      </c>
      <c r="Z163" s="63"/>
    </row>
    <row r="164" spans="6:26" x14ac:dyDescent="0.35">
      <c r="F164" s="58" t="s">
        <v>685</v>
      </c>
      <c r="G164" s="58">
        <v>1</v>
      </c>
      <c r="H164" s="59" t="s">
        <v>651</v>
      </c>
      <c r="I164" s="59" t="s">
        <v>164</v>
      </c>
      <c r="J164" s="59" t="s">
        <v>4493</v>
      </c>
      <c r="K164" s="59" t="s">
        <v>137</v>
      </c>
      <c r="L164" s="59" t="s">
        <v>4495</v>
      </c>
      <c r="M164" s="59"/>
      <c r="N164" s="59"/>
      <c r="O164" s="59"/>
      <c r="P164">
        <v>1</v>
      </c>
      <c r="Q164" t="b">
        <f t="shared" si="4"/>
        <v>1</v>
      </c>
      <c r="S164" s="64" t="s">
        <v>685</v>
      </c>
      <c r="T164" s="64" t="s">
        <v>686</v>
      </c>
      <c r="U164" s="64">
        <v>1</v>
      </c>
      <c r="V164" s="64" t="str">
        <f t="shared" si="5"/>
        <v>NIVEL 4</v>
      </c>
      <c r="W164" s="64">
        <v>4</v>
      </c>
      <c r="X164" s="64" t="s">
        <v>137</v>
      </c>
      <c r="Y164" s="64" t="s">
        <v>679</v>
      </c>
      <c r="Z164" s="64"/>
    </row>
    <row r="165" spans="6:26" x14ac:dyDescent="0.35">
      <c r="F165" s="58" t="s">
        <v>687</v>
      </c>
      <c r="G165" s="58">
        <v>1</v>
      </c>
      <c r="H165" s="59" t="s">
        <v>651</v>
      </c>
      <c r="I165" s="59" t="s">
        <v>164</v>
      </c>
      <c r="J165" s="59" t="s">
        <v>4493</v>
      </c>
      <c r="K165" s="59" t="s">
        <v>137</v>
      </c>
      <c r="L165" s="59" t="s">
        <v>4493</v>
      </c>
      <c r="M165" s="59"/>
      <c r="N165" s="59"/>
      <c r="O165" s="59"/>
      <c r="P165">
        <v>1</v>
      </c>
      <c r="Q165" t="b">
        <f t="shared" si="4"/>
        <v>1</v>
      </c>
      <c r="S165" s="63" t="s">
        <v>687</v>
      </c>
      <c r="T165" s="63" t="s">
        <v>688</v>
      </c>
      <c r="U165" s="63">
        <v>1</v>
      </c>
      <c r="V165" s="63" t="str">
        <f t="shared" si="5"/>
        <v>NIVEL 4</v>
      </c>
      <c r="W165" s="63">
        <v>4</v>
      </c>
      <c r="X165" s="63" t="s">
        <v>137</v>
      </c>
      <c r="Y165" s="63" t="s">
        <v>679</v>
      </c>
      <c r="Z165" s="63"/>
    </row>
    <row r="166" spans="6:26" x14ac:dyDescent="0.35">
      <c r="F166" s="58" t="s">
        <v>689</v>
      </c>
      <c r="G166" s="58">
        <v>1</v>
      </c>
      <c r="H166" s="59" t="s">
        <v>651</v>
      </c>
      <c r="I166" s="59" t="s">
        <v>164</v>
      </c>
      <c r="J166" s="59" t="s">
        <v>4493</v>
      </c>
      <c r="K166" s="59" t="s">
        <v>137</v>
      </c>
      <c r="L166" s="59" t="s">
        <v>4498</v>
      </c>
      <c r="M166" s="59"/>
      <c r="N166" s="59"/>
      <c r="O166" s="59"/>
      <c r="P166">
        <v>1</v>
      </c>
      <c r="Q166" t="b">
        <f t="shared" si="4"/>
        <v>1</v>
      </c>
      <c r="S166" s="64" t="s">
        <v>689</v>
      </c>
      <c r="T166" s="64" t="s">
        <v>690</v>
      </c>
      <c r="U166" s="64">
        <v>1</v>
      </c>
      <c r="V166" s="64" t="str">
        <f t="shared" si="5"/>
        <v>NIVEL 4</v>
      </c>
      <c r="W166" s="64">
        <v>4</v>
      </c>
      <c r="X166" s="64" t="s">
        <v>137</v>
      </c>
      <c r="Y166" s="64" t="s">
        <v>679</v>
      </c>
      <c r="Z166" s="64"/>
    </row>
    <row r="167" spans="6:26" x14ac:dyDescent="0.35">
      <c r="F167" s="58" t="s">
        <v>691</v>
      </c>
      <c r="G167" s="58">
        <v>0</v>
      </c>
      <c r="H167" s="59" t="s">
        <v>651</v>
      </c>
      <c r="I167" s="59" t="s">
        <v>164</v>
      </c>
      <c r="J167" s="59" t="s">
        <v>4493</v>
      </c>
      <c r="K167" s="59" t="s">
        <v>4492</v>
      </c>
      <c r="L167" s="59"/>
      <c r="M167" s="59"/>
      <c r="N167" s="59"/>
      <c r="O167" s="59"/>
      <c r="Q167" t="b">
        <f t="shared" si="4"/>
        <v>1</v>
      </c>
      <c r="S167" s="63" t="s">
        <v>691</v>
      </c>
      <c r="T167" s="63" t="s">
        <v>692</v>
      </c>
      <c r="U167" s="63">
        <v>0</v>
      </c>
      <c r="V167" s="63" t="str">
        <f t="shared" si="5"/>
        <v>NIVEL 3</v>
      </c>
      <c r="W167" s="63">
        <v>3</v>
      </c>
      <c r="X167" s="63" t="s">
        <v>137</v>
      </c>
      <c r="Y167" s="63" t="s">
        <v>677</v>
      </c>
      <c r="Z167" s="63"/>
    </row>
    <row r="168" spans="6:26" x14ac:dyDescent="0.35">
      <c r="F168" s="58" t="s">
        <v>693</v>
      </c>
      <c r="G168" s="58">
        <v>1</v>
      </c>
      <c r="H168" s="59" t="s">
        <v>651</v>
      </c>
      <c r="I168" s="59" t="s">
        <v>164</v>
      </c>
      <c r="J168" s="59" t="s">
        <v>4493</v>
      </c>
      <c r="K168" s="59" t="s">
        <v>4492</v>
      </c>
      <c r="L168" s="59" t="s">
        <v>137</v>
      </c>
      <c r="M168" s="59"/>
      <c r="N168" s="59"/>
      <c r="O168" s="59"/>
      <c r="P168">
        <v>1</v>
      </c>
      <c r="Q168" t="b">
        <f t="shared" si="4"/>
        <v>1</v>
      </c>
      <c r="S168" s="64" t="s">
        <v>693</v>
      </c>
      <c r="T168" s="64" t="s">
        <v>694</v>
      </c>
      <c r="U168" s="64">
        <v>1</v>
      </c>
      <c r="V168" s="64" t="str">
        <f t="shared" si="5"/>
        <v>NIVEL 4</v>
      </c>
      <c r="W168" s="64">
        <v>4</v>
      </c>
      <c r="X168" s="64" t="s">
        <v>137</v>
      </c>
      <c r="Y168" s="64" t="s">
        <v>691</v>
      </c>
      <c r="Z168" s="64"/>
    </row>
    <row r="169" spans="6:26" x14ac:dyDescent="0.35">
      <c r="F169" s="58" t="s">
        <v>695</v>
      </c>
      <c r="G169" s="58">
        <v>1</v>
      </c>
      <c r="H169" s="59" t="s">
        <v>651</v>
      </c>
      <c r="I169" s="59" t="s">
        <v>164</v>
      </c>
      <c r="J169" s="59" t="s">
        <v>4493</v>
      </c>
      <c r="K169" s="59" t="s">
        <v>4492</v>
      </c>
      <c r="L169" s="59" t="s">
        <v>4492</v>
      </c>
      <c r="M169" s="59"/>
      <c r="N169" s="59"/>
      <c r="O169" s="59"/>
      <c r="P169">
        <v>1</v>
      </c>
      <c r="Q169" t="b">
        <f t="shared" si="4"/>
        <v>1</v>
      </c>
      <c r="S169" s="63" t="s">
        <v>695</v>
      </c>
      <c r="T169" s="63" t="s">
        <v>696</v>
      </c>
      <c r="U169" s="63">
        <v>1</v>
      </c>
      <c r="V169" s="63" t="str">
        <f t="shared" si="5"/>
        <v>NIVEL 4</v>
      </c>
      <c r="W169" s="63">
        <v>4</v>
      </c>
      <c r="X169" s="63" t="s">
        <v>137</v>
      </c>
      <c r="Y169" s="63" t="s">
        <v>691</v>
      </c>
      <c r="Z169" s="63"/>
    </row>
    <row r="170" spans="6:26" x14ac:dyDescent="0.35">
      <c r="F170" s="58" t="s">
        <v>697</v>
      </c>
      <c r="G170" s="58">
        <v>1</v>
      </c>
      <c r="H170" s="59" t="s">
        <v>651</v>
      </c>
      <c r="I170" s="59" t="s">
        <v>164</v>
      </c>
      <c r="J170" s="59" t="s">
        <v>4493</v>
      </c>
      <c r="K170" s="59" t="s">
        <v>4492</v>
      </c>
      <c r="L170" s="59" t="s">
        <v>4497</v>
      </c>
      <c r="M170" s="59"/>
      <c r="N170" s="59"/>
      <c r="O170" s="59"/>
      <c r="P170">
        <v>1</v>
      </c>
      <c r="Q170" t="b">
        <f t="shared" si="4"/>
        <v>1</v>
      </c>
      <c r="S170" s="64" t="s">
        <v>697</v>
      </c>
      <c r="T170" s="64" t="s">
        <v>698</v>
      </c>
      <c r="U170" s="64">
        <v>1</v>
      </c>
      <c r="V170" s="64" t="str">
        <f t="shared" si="5"/>
        <v>NIVEL 4</v>
      </c>
      <c r="W170" s="64">
        <v>4</v>
      </c>
      <c r="X170" s="64" t="s">
        <v>137</v>
      </c>
      <c r="Y170" s="64" t="s">
        <v>691</v>
      </c>
      <c r="Z170" s="64"/>
    </row>
    <row r="171" spans="6:26" x14ac:dyDescent="0.35">
      <c r="F171" s="58" t="s">
        <v>699</v>
      </c>
      <c r="G171" s="58">
        <v>0</v>
      </c>
      <c r="H171" s="59" t="s">
        <v>651</v>
      </c>
      <c r="I171" s="59" t="s">
        <v>4497</v>
      </c>
      <c r="J171" s="59" t="s">
        <v>4492</v>
      </c>
      <c r="K171" s="59"/>
      <c r="L171" s="59"/>
      <c r="M171" s="59"/>
      <c r="N171" s="59"/>
      <c r="O171" s="59"/>
      <c r="Q171" t="b">
        <f t="shared" si="4"/>
        <v>1</v>
      </c>
      <c r="S171" s="63" t="s">
        <v>699</v>
      </c>
      <c r="T171" s="63" t="s">
        <v>700</v>
      </c>
      <c r="U171" s="63">
        <v>0</v>
      </c>
      <c r="V171" s="63" t="str">
        <f t="shared" si="5"/>
        <v>NIVEL 2</v>
      </c>
      <c r="W171" s="63">
        <v>2</v>
      </c>
      <c r="X171" s="63" t="s">
        <v>137</v>
      </c>
      <c r="Y171" s="63" t="s">
        <v>651</v>
      </c>
      <c r="Z171" s="63"/>
    </row>
    <row r="172" spans="6:26" x14ac:dyDescent="0.35">
      <c r="F172" s="58" t="s">
        <v>701</v>
      </c>
      <c r="G172" s="58">
        <v>1</v>
      </c>
      <c r="H172" s="59" t="s">
        <v>651</v>
      </c>
      <c r="I172" s="59" t="s">
        <v>4497</v>
      </c>
      <c r="J172" s="59" t="s">
        <v>4492</v>
      </c>
      <c r="K172" s="59" t="s">
        <v>137</v>
      </c>
      <c r="L172" s="59"/>
      <c r="M172" s="59"/>
      <c r="N172" s="59"/>
      <c r="O172" s="59"/>
      <c r="P172">
        <v>1</v>
      </c>
      <c r="Q172" t="b">
        <f t="shared" si="4"/>
        <v>1</v>
      </c>
      <c r="S172" s="64" t="s">
        <v>701</v>
      </c>
      <c r="T172" s="64" t="s">
        <v>702</v>
      </c>
      <c r="U172" s="64">
        <v>1</v>
      </c>
      <c r="V172" s="64" t="str">
        <f t="shared" si="5"/>
        <v>NIVEL 3</v>
      </c>
      <c r="W172" s="64">
        <v>3</v>
      </c>
      <c r="X172" s="64" t="s">
        <v>137</v>
      </c>
      <c r="Y172" s="64" t="s">
        <v>699</v>
      </c>
      <c r="Z172" s="64"/>
    </row>
    <row r="173" spans="6:26" x14ac:dyDescent="0.35">
      <c r="F173" s="58" t="s">
        <v>703</v>
      </c>
      <c r="G173" s="58">
        <v>1</v>
      </c>
      <c r="H173" s="59" t="s">
        <v>651</v>
      </c>
      <c r="I173" s="59" t="s">
        <v>4497</v>
      </c>
      <c r="J173" s="59" t="s">
        <v>4492</v>
      </c>
      <c r="K173" s="59" t="s">
        <v>4492</v>
      </c>
      <c r="L173" s="59"/>
      <c r="M173" s="59"/>
      <c r="N173" s="59"/>
      <c r="O173" s="59"/>
      <c r="P173">
        <v>1</v>
      </c>
      <c r="Q173" t="b">
        <f t="shared" si="4"/>
        <v>1</v>
      </c>
      <c r="S173" s="63" t="s">
        <v>703</v>
      </c>
      <c r="T173" s="63" t="s">
        <v>704</v>
      </c>
      <c r="U173" s="63">
        <v>1</v>
      </c>
      <c r="V173" s="63" t="str">
        <f t="shared" si="5"/>
        <v>NIVEL 3</v>
      </c>
      <c r="W173" s="63">
        <v>3</v>
      </c>
      <c r="X173" s="63" t="s">
        <v>137</v>
      </c>
      <c r="Y173" s="63" t="s">
        <v>699</v>
      </c>
      <c r="Z173" s="63"/>
    </row>
    <row r="174" spans="6:26" x14ac:dyDescent="0.35">
      <c r="F174" s="58" t="s">
        <v>705</v>
      </c>
      <c r="G174" s="58">
        <v>1</v>
      </c>
      <c r="H174" s="59" t="s">
        <v>651</v>
      </c>
      <c r="I174" s="59" t="s">
        <v>4497</v>
      </c>
      <c r="J174" s="59" t="s">
        <v>4492</v>
      </c>
      <c r="K174" s="59" t="s">
        <v>4495</v>
      </c>
      <c r="L174" s="59"/>
      <c r="M174" s="59"/>
      <c r="N174" s="59"/>
      <c r="O174" s="59"/>
      <c r="P174">
        <v>1</v>
      </c>
      <c r="Q174" t="b">
        <f t="shared" si="4"/>
        <v>1</v>
      </c>
      <c r="S174" s="64" t="s">
        <v>705</v>
      </c>
      <c r="T174" s="64" t="s">
        <v>706</v>
      </c>
      <c r="U174" s="64">
        <v>1</v>
      </c>
      <c r="V174" s="64" t="str">
        <f t="shared" si="5"/>
        <v>NIVEL 3</v>
      </c>
      <c r="W174" s="64">
        <v>3</v>
      </c>
      <c r="X174" s="64" t="s">
        <v>137</v>
      </c>
      <c r="Y174" s="64" t="s">
        <v>699</v>
      </c>
      <c r="Z174" s="64"/>
    </row>
    <row r="175" spans="6:26" x14ac:dyDescent="0.35">
      <c r="F175" s="58" t="s">
        <v>707</v>
      </c>
      <c r="G175" s="58">
        <v>0</v>
      </c>
      <c r="H175" s="59" t="s">
        <v>651</v>
      </c>
      <c r="I175" s="59" t="s">
        <v>4497</v>
      </c>
      <c r="J175" s="59" t="s">
        <v>4493</v>
      </c>
      <c r="K175" s="59"/>
      <c r="L175" s="59"/>
      <c r="M175" s="59"/>
      <c r="N175" s="59"/>
      <c r="O175" s="59"/>
      <c r="Q175" t="b">
        <f t="shared" si="4"/>
        <v>1</v>
      </c>
      <c r="S175" s="63" t="s">
        <v>707</v>
      </c>
      <c r="T175" s="63" t="s">
        <v>708</v>
      </c>
      <c r="U175" s="63">
        <v>0</v>
      </c>
      <c r="V175" s="63" t="str">
        <f t="shared" si="5"/>
        <v>NIVEL 2</v>
      </c>
      <c r="W175" s="63">
        <v>2</v>
      </c>
      <c r="X175" s="63" t="s">
        <v>137</v>
      </c>
      <c r="Y175" s="63" t="s">
        <v>651</v>
      </c>
      <c r="Z175" s="63"/>
    </row>
    <row r="176" spans="6:26" x14ac:dyDescent="0.35">
      <c r="F176" s="58" t="s">
        <v>709</v>
      </c>
      <c r="G176" s="58">
        <v>1</v>
      </c>
      <c r="H176" s="59" t="s">
        <v>651</v>
      </c>
      <c r="I176" s="59" t="s">
        <v>4497</v>
      </c>
      <c r="J176" s="59" t="s">
        <v>4493</v>
      </c>
      <c r="K176" s="59" t="s">
        <v>137</v>
      </c>
      <c r="L176" s="59"/>
      <c r="M176" s="59"/>
      <c r="N176" s="59"/>
      <c r="O176" s="59"/>
      <c r="P176">
        <v>1</v>
      </c>
      <c r="Q176" t="b">
        <f t="shared" si="4"/>
        <v>1</v>
      </c>
      <c r="S176" s="64" t="s">
        <v>709</v>
      </c>
      <c r="T176" s="64" t="s">
        <v>710</v>
      </c>
      <c r="U176" s="64">
        <v>1</v>
      </c>
      <c r="V176" s="64" t="str">
        <f t="shared" si="5"/>
        <v>NIVEL 3</v>
      </c>
      <c r="W176" s="64">
        <v>3</v>
      </c>
      <c r="X176" s="64" t="s">
        <v>137</v>
      </c>
      <c r="Y176" s="64" t="s">
        <v>707</v>
      </c>
      <c r="Z176" s="64"/>
    </row>
    <row r="177" spans="6:26" x14ac:dyDescent="0.35">
      <c r="F177" s="58" t="s">
        <v>711</v>
      </c>
      <c r="G177" s="58">
        <v>1</v>
      </c>
      <c r="H177" s="59" t="s">
        <v>651</v>
      </c>
      <c r="I177" s="59" t="s">
        <v>4497</v>
      </c>
      <c r="J177" s="59" t="s">
        <v>4493</v>
      </c>
      <c r="K177" s="59" t="s">
        <v>4492</v>
      </c>
      <c r="L177" s="59"/>
      <c r="M177" s="59"/>
      <c r="N177" s="59"/>
      <c r="O177" s="59"/>
      <c r="P177">
        <v>1</v>
      </c>
      <c r="Q177" t="b">
        <f t="shared" si="4"/>
        <v>1</v>
      </c>
      <c r="S177" s="63" t="s">
        <v>711</v>
      </c>
      <c r="T177" s="63" t="s">
        <v>712</v>
      </c>
      <c r="U177" s="63">
        <v>1</v>
      </c>
      <c r="V177" s="63" t="str">
        <f t="shared" si="5"/>
        <v>NIVEL 3</v>
      </c>
      <c r="W177" s="63">
        <v>3</v>
      </c>
      <c r="X177" s="63" t="s">
        <v>137</v>
      </c>
      <c r="Y177" s="63" t="s">
        <v>707</v>
      </c>
      <c r="Z177" s="63"/>
    </row>
    <row r="178" spans="6:26" x14ac:dyDescent="0.35">
      <c r="F178" s="58" t="s">
        <v>713</v>
      </c>
      <c r="G178" s="58">
        <v>1</v>
      </c>
      <c r="H178" s="59" t="s">
        <v>651</v>
      </c>
      <c r="I178" s="59" t="s">
        <v>4497</v>
      </c>
      <c r="J178" s="59" t="s">
        <v>4493</v>
      </c>
      <c r="K178" s="59" t="s">
        <v>4495</v>
      </c>
      <c r="L178" s="59"/>
      <c r="M178" s="59"/>
      <c r="N178" s="59"/>
      <c r="O178" s="59"/>
      <c r="P178">
        <v>1</v>
      </c>
      <c r="Q178" t="b">
        <f t="shared" si="4"/>
        <v>1</v>
      </c>
      <c r="S178" s="64" t="s">
        <v>713</v>
      </c>
      <c r="T178" s="64" t="s">
        <v>714</v>
      </c>
      <c r="U178" s="64">
        <v>1</v>
      </c>
      <c r="V178" s="64" t="str">
        <f t="shared" si="5"/>
        <v>NIVEL 3</v>
      </c>
      <c r="W178" s="64">
        <v>3</v>
      </c>
      <c r="X178" s="64" t="s">
        <v>137</v>
      </c>
      <c r="Y178" s="64" t="s">
        <v>707</v>
      </c>
      <c r="Z178" s="64"/>
    </row>
    <row r="179" spans="6:26" x14ac:dyDescent="0.35">
      <c r="F179" s="58" t="s">
        <v>715</v>
      </c>
      <c r="G179" s="58">
        <v>1</v>
      </c>
      <c r="H179" s="59" t="s">
        <v>651</v>
      </c>
      <c r="I179" s="59" t="s">
        <v>4497</v>
      </c>
      <c r="J179" s="59" t="s">
        <v>4497</v>
      </c>
      <c r="K179" s="59" t="s">
        <v>4497</v>
      </c>
      <c r="L179" s="59" t="s">
        <v>4497</v>
      </c>
      <c r="M179" s="59" t="s">
        <v>4497</v>
      </c>
      <c r="N179" s="59"/>
      <c r="O179" s="59"/>
      <c r="P179">
        <v>1</v>
      </c>
      <c r="Q179" t="b">
        <f t="shared" si="4"/>
        <v>0</v>
      </c>
      <c r="S179" s="63" t="s">
        <v>715</v>
      </c>
      <c r="T179" s="63" t="s">
        <v>716</v>
      </c>
      <c r="U179" s="63">
        <v>0</v>
      </c>
      <c r="V179" s="63" t="str">
        <f t="shared" si="5"/>
        <v>NIVEL 2</v>
      </c>
      <c r="W179" s="63">
        <v>2</v>
      </c>
      <c r="X179" s="63" t="s">
        <v>137</v>
      </c>
      <c r="Y179" s="63" t="s">
        <v>651</v>
      </c>
      <c r="Z179" s="63" t="s">
        <v>137</v>
      </c>
    </row>
    <row r="180" spans="6:26" x14ac:dyDescent="0.35">
      <c r="F180" s="58" t="s">
        <v>717</v>
      </c>
      <c r="G180" s="58">
        <v>0</v>
      </c>
      <c r="H180" s="59" t="s">
        <v>717</v>
      </c>
      <c r="I180" s="59"/>
      <c r="J180" s="59"/>
      <c r="K180" s="59"/>
      <c r="L180" s="59"/>
      <c r="M180" s="59"/>
      <c r="N180" s="59"/>
      <c r="O180" s="59"/>
      <c r="Q180" t="b">
        <f t="shared" si="4"/>
        <v>1</v>
      </c>
      <c r="S180" s="64" t="s">
        <v>717</v>
      </c>
      <c r="T180" s="64" t="s">
        <v>718</v>
      </c>
      <c r="U180" s="64">
        <v>0</v>
      </c>
      <c r="V180" s="64" t="str">
        <f t="shared" si="5"/>
        <v>NIVEL 1</v>
      </c>
      <c r="W180" s="64">
        <v>1</v>
      </c>
      <c r="X180" s="64" t="s">
        <v>137</v>
      </c>
      <c r="Y180" s="64"/>
      <c r="Z180" s="64"/>
    </row>
    <row r="181" spans="6:26" x14ac:dyDescent="0.35">
      <c r="F181" s="58" t="s">
        <v>719</v>
      </c>
      <c r="G181" s="58">
        <v>1</v>
      </c>
      <c r="H181" s="59" t="s">
        <v>717</v>
      </c>
      <c r="I181" s="59" t="s">
        <v>164</v>
      </c>
      <c r="J181" s="59" t="s">
        <v>4492</v>
      </c>
      <c r="K181" s="59"/>
      <c r="L181" s="59"/>
      <c r="M181" s="59"/>
      <c r="N181" s="59"/>
      <c r="O181" s="59"/>
      <c r="P181">
        <v>1</v>
      </c>
      <c r="Q181" t="b">
        <f t="shared" si="4"/>
        <v>1</v>
      </c>
      <c r="S181" s="63" t="s">
        <v>719</v>
      </c>
      <c r="T181" s="63" t="s">
        <v>720</v>
      </c>
      <c r="U181" s="63">
        <v>1</v>
      </c>
      <c r="V181" s="63" t="str">
        <f t="shared" si="5"/>
        <v>NIVEL 2</v>
      </c>
      <c r="W181" s="63">
        <v>2</v>
      </c>
      <c r="X181" s="63" t="s">
        <v>137</v>
      </c>
      <c r="Y181" s="63" t="s">
        <v>717</v>
      </c>
      <c r="Z181" s="63"/>
    </row>
    <row r="182" spans="6:26" x14ac:dyDescent="0.35">
      <c r="F182" s="58" t="s">
        <v>721</v>
      </c>
      <c r="G182" s="58">
        <v>1</v>
      </c>
      <c r="H182" s="59" t="s">
        <v>717</v>
      </c>
      <c r="I182" s="59" t="s">
        <v>164</v>
      </c>
      <c r="J182" s="59" t="s">
        <v>4493</v>
      </c>
      <c r="K182" s="59"/>
      <c r="L182" s="59"/>
      <c r="M182" s="59"/>
      <c r="N182" s="59"/>
      <c r="O182" s="59"/>
      <c r="P182">
        <v>1</v>
      </c>
      <c r="Q182" t="b">
        <f t="shared" si="4"/>
        <v>1</v>
      </c>
      <c r="S182" s="64" t="s">
        <v>721</v>
      </c>
      <c r="T182" s="64" t="s">
        <v>722</v>
      </c>
      <c r="U182" s="64">
        <v>1</v>
      </c>
      <c r="V182" s="64" t="str">
        <f t="shared" si="5"/>
        <v>NIVEL 2</v>
      </c>
      <c r="W182" s="64">
        <v>2</v>
      </c>
      <c r="X182" s="64" t="s">
        <v>137</v>
      </c>
      <c r="Y182" s="64" t="s">
        <v>717</v>
      </c>
      <c r="Z182" s="64"/>
    </row>
    <row r="183" spans="6:26" x14ac:dyDescent="0.35">
      <c r="F183" s="58" t="s">
        <v>723</v>
      </c>
      <c r="G183" s="58">
        <v>1</v>
      </c>
      <c r="H183" s="59" t="s">
        <v>717</v>
      </c>
      <c r="I183" s="59" t="s">
        <v>164</v>
      </c>
      <c r="J183" s="59" t="s">
        <v>4494</v>
      </c>
      <c r="K183" s="59"/>
      <c r="L183" s="59"/>
      <c r="M183" s="59"/>
      <c r="N183" s="59"/>
      <c r="O183" s="59"/>
      <c r="P183">
        <v>1</v>
      </c>
      <c r="Q183" t="b">
        <f t="shared" si="4"/>
        <v>1</v>
      </c>
      <c r="S183" s="63" t="s">
        <v>723</v>
      </c>
      <c r="T183" s="63" t="s">
        <v>724</v>
      </c>
      <c r="U183" s="63">
        <v>1</v>
      </c>
      <c r="V183" s="63" t="str">
        <f t="shared" si="5"/>
        <v>NIVEL 2</v>
      </c>
      <c r="W183" s="63">
        <v>2</v>
      </c>
      <c r="X183" s="63" t="s">
        <v>137</v>
      </c>
      <c r="Y183" s="63" t="s">
        <v>717</v>
      </c>
      <c r="Z183" s="63"/>
    </row>
    <row r="184" spans="6:26" x14ac:dyDescent="0.35">
      <c r="F184" s="58" t="s">
        <v>725</v>
      </c>
      <c r="G184" s="58">
        <v>1</v>
      </c>
      <c r="H184" s="59" t="s">
        <v>717</v>
      </c>
      <c r="I184" s="59" t="s">
        <v>164</v>
      </c>
      <c r="J184" s="59" t="s">
        <v>4496</v>
      </c>
      <c r="K184" s="59"/>
      <c r="L184" s="59"/>
      <c r="M184" s="59"/>
      <c r="N184" s="59"/>
      <c r="O184" s="59"/>
      <c r="P184">
        <v>1</v>
      </c>
      <c r="Q184" t="b">
        <f t="shared" si="4"/>
        <v>1</v>
      </c>
      <c r="S184" s="64" t="s">
        <v>725</v>
      </c>
      <c r="T184" s="64" t="s">
        <v>726</v>
      </c>
      <c r="U184" s="64">
        <v>1</v>
      </c>
      <c r="V184" s="64" t="str">
        <f t="shared" si="5"/>
        <v>NIVEL 2</v>
      </c>
      <c r="W184" s="64">
        <v>2</v>
      </c>
      <c r="X184" s="64" t="s">
        <v>137</v>
      </c>
      <c r="Y184" s="64" t="s">
        <v>717</v>
      </c>
      <c r="Z184" s="64"/>
    </row>
    <row r="185" spans="6:26" x14ac:dyDescent="0.35">
      <c r="F185" s="58" t="s">
        <v>727</v>
      </c>
      <c r="G185" s="58">
        <v>1</v>
      </c>
      <c r="H185" s="59" t="s">
        <v>717</v>
      </c>
      <c r="I185" s="59" t="s">
        <v>4497</v>
      </c>
      <c r="J185" s="59" t="s">
        <v>164</v>
      </c>
      <c r="K185" s="59"/>
      <c r="L185" s="59"/>
      <c r="M185" s="59"/>
      <c r="N185" s="59"/>
      <c r="O185" s="59"/>
      <c r="P185">
        <v>1</v>
      </c>
      <c r="Q185" t="b">
        <f t="shared" si="4"/>
        <v>1</v>
      </c>
      <c r="S185" s="63" t="s">
        <v>727</v>
      </c>
      <c r="T185" s="63" t="s">
        <v>728</v>
      </c>
      <c r="U185" s="63">
        <v>1</v>
      </c>
      <c r="V185" s="63" t="str">
        <f t="shared" si="5"/>
        <v>NIVEL 2</v>
      </c>
      <c r="W185" s="63">
        <v>2</v>
      </c>
      <c r="X185" s="63" t="s">
        <v>137</v>
      </c>
      <c r="Y185" s="63" t="s">
        <v>717</v>
      </c>
      <c r="Z185" s="63"/>
    </row>
    <row r="186" spans="6:26" x14ac:dyDescent="0.35">
      <c r="F186" s="58" t="s">
        <v>729</v>
      </c>
      <c r="G186" s="58">
        <v>0</v>
      </c>
      <c r="H186" s="59" t="s">
        <v>717</v>
      </c>
      <c r="I186" s="59" t="s">
        <v>4497</v>
      </c>
      <c r="J186" s="59" t="s">
        <v>4492</v>
      </c>
      <c r="K186" s="59"/>
      <c r="L186" s="59"/>
      <c r="M186" s="59"/>
      <c r="N186" s="59"/>
      <c r="O186" s="59"/>
      <c r="Q186" t="b">
        <f t="shared" si="4"/>
        <v>1</v>
      </c>
      <c r="S186" s="64" t="s">
        <v>729</v>
      </c>
      <c r="T186" s="64" t="s">
        <v>730</v>
      </c>
      <c r="U186" s="64">
        <v>0</v>
      </c>
      <c r="V186" s="64" t="str">
        <f t="shared" si="5"/>
        <v>NIVEL 2</v>
      </c>
      <c r="W186" s="64">
        <v>2</v>
      </c>
      <c r="X186" s="64" t="s">
        <v>137</v>
      </c>
      <c r="Y186" s="64" t="s">
        <v>717</v>
      </c>
      <c r="Z186" s="64"/>
    </row>
    <row r="187" spans="6:26" x14ac:dyDescent="0.35">
      <c r="F187" s="58" t="s">
        <v>731</v>
      </c>
      <c r="G187" s="58">
        <v>1</v>
      </c>
      <c r="H187" s="59" t="s">
        <v>717</v>
      </c>
      <c r="I187" s="59" t="s">
        <v>4497</v>
      </c>
      <c r="J187" s="59" t="s">
        <v>4492</v>
      </c>
      <c r="K187" s="59" t="s">
        <v>137</v>
      </c>
      <c r="L187" s="59"/>
      <c r="M187" s="59"/>
      <c r="N187" s="59"/>
      <c r="O187" s="59"/>
      <c r="P187">
        <v>1</v>
      </c>
      <c r="Q187" t="b">
        <f t="shared" si="4"/>
        <v>1</v>
      </c>
      <c r="S187" s="63" t="s">
        <v>731</v>
      </c>
      <c r="T187" s="63" t="s">
        <v>718</v>
      </c>
      <c r="U187" s="63">
        <v>1</v>
      </c>
      <c r="V187" s="63" t="str">
        <f t="shared" si="5"/>
        <v>NIVEL 3</v>
      </c>
      <c r="W187" s="63">
        <v>3</v>
      </c>
      <c r="X187" s="63" t="s">
        <v>137</v>
      </c>
      <c r="Y187" s="63" t="s">
        <v>729</v>
      </c>
      <c r="Z187" s="63"/>
    </row>
    <row r="188" spans="6:26" x14ac:dyDescent="0.35">
      <c r="F188" s="58" t="s">
        <v>732</v>
      </c>
      <c r="G188" s="58">
        <v>1</v>
      </c>
      <c r="H188" s="59" t="s">
        <v>717</v>
      </c>
      <c r="I188" s="59" t="s">
        <v>4497</v>
      </c>
      <c r="J188" s="59" t="s">
        <v>4492</v>
      </c>
      <c r="K188" s="59" t="s">
        <v>4492</v>
      </c>
      <c r="L188" s="59"/>
      <c r="M188" s="59"/>
      <c r="N188" s="59"/>
      <c r="O188" s="59"/>
      <c r="P188">
        <v>1</v>
      </c>
      <c r="Q188" t="b">
        <f t="shared" si="4"/>
        <v>1</v>
      </c>
      <c r="S188" s="64" t="s">
        <v>732</v>
      </c>
      <c r="T188" s="64" t="s">
        <v>733</v>
      </c>
      <c r="U188" s="64">
        <v>1</v>
      </c>
      <c r="V188" s="64" t="str">
        <f t="shared" si="5"/>
        <v>NIVEL 3</v>
      </c>
      <c r="W188" s="64">
        <v>3</v>
      </c>
      <c r="X188" s="64" t="s">
        <v>137</v>
      </c>
      <c r="Y188" s="64" t="s">
        <v>729</v>
      </c>
      <c r="Z188" s="64"/>
    </row>
    <row r="189" spans="6:26" x14ac:dyDescent="0.35">
      <c r="F189" s="58" t="s">
        <v>734</v>
      </c>
      <c r="G189" s="58">
        <v>1</v>
      </c>
      <c r="H189" s="59" t="s">
        <v>717</v>
      </c>
      <c r="I189" s="59" t="s">
        <v>4497</v>
      </c>
      <c r="J189" s="59" t="s">
        <v>4492</v>
      </c>
      <c r="K189" s="59" t="s">
        <v>4495</v>
      </c>
      <c r="L189" s="59"/>
      <c r="M189" s="59"/>
      <c r="N189" s="59"/>
      <c r="O189" s="59"/>
      <c r="P189">
        <v>1</v>
      </c>
      <c r="Q189" t="b">
        <f t="shared" si="4"/>
        <v>1</v>
      </c>
      <c r="S189" s="63" t="s">
        <v>734</v>
      </c>
      <c r="T189" s="63" t="s">
        <v>735</v>
      </c>
      <c r="U189" s="63">
        <v>1</v>
      </c>
      <c r="V189" s="63" t="str">
        <f t="shared" si="5"/>
        <v>NIVEL 3</v>
      </c>
      <c r="W189" s="63">
        <v>3</v>
      </c>
      <c r="X189" s="63" t="s">
        <v>137</v>
      </c>
      <c r="Y189" s="63" t="s">
        <v>729</v>
      </c>
      <c r="Z189" s="63"/>
    </row>
    <row r="190" spans="6:26" x14ac:dyDescent="0.35">
      <c r="F190" s="58" t="s">
        <v>736</v>
      </c>
      <c r="G190" s="58">
        <v>1</v>
      </c>
      <c r="H190" s="59" t="s">
        <v>717</v>
      </c>
      <c r="I190" s="59" t="s">
        <v>4497</v>
      </c>
      <c r="J190" s="59" t="s">
        <v>4497</v>
      </c>
      <c r="K190" s="59" t="s">
        <v>4497</v>
      </c>
      <c r="L190" s="59" t="s">
        <v>4497</v>
      </c>
      <c r="M190" s="59" t="s">
        <v>4497</v>
      </c>
      <c r="N190" s="59"/>
      <c r="O190" s="59"/>
      <c r="P190">
        <v>1</v>
      </c>
      <c r="Q190" t="b">
        <f t="shared" si="4"/>
        <v>0</v>
      </c>
      <c r="S190" s="64" t="s">
        <v>736</v>
      </c>
      <c r="T190" s="64" t="s">
        <v>737</v>
      </c>
      <c r="U190" s="64">
        <v>0</v>
      </c>
      <c r="V190" s="64" t="str">
        <f t="shared" si="5"/>
        <v>NIVEL 2</v>
      </c>
      <c r="W190" s="64">
        <v>2</v>
      </c>
      <c r="X190" s="64" t="s">
        <v>137</v>
      </c>
      <c r="Y190" s="64" t="s">
        <v>717</v>
      </c>
      <c r="Z190" s="64" t="s">
        <v>137</v>
      </c>
    </row>
    <row r="191" spans="6:26" x14ac:dyDescent="0.35">
      <c r="F191" s="58" t="s">
        <v>738</v>
      </c>
      <c r="G191" s="58">
        <v>0</v>
      </c>
      <c r="H191" s="59" t="s">
        <v>738</v>
      </c>
      <c r="I191" s="59"/>
      <c r="J191" s="59"/>
      <c r="K191" s="59"/>
      <c r="L191" s="59"/>
      <c r="M191" s="59"/>
      <c r="N191" s="59"/>
      <c r="O191" s="59"/>
      <c r="Q191" t="b">
        <f t="shared" si="4"/>
        <v>1</v>
      </c>
      <c r="S191" s="63" t="s">
        <v>738</v>
      </c>
      <c r="T191" s="63" t="s">
        <v>739</v>
      </c>
      <c r="U191" s="63">
        <v>0</v>
      </c>
      <c r="V191" s="63" t="str">
        <f t="shared" si="5"/>
        <v>NIVEL 1</v>
      </c>
      <c r="W191" s="63">
        <v>1</v>
      </c>
      <c r="X191" s="63" t="s">
        <v>137</v>
      </c>
      <c r="Y191" s="63"/>
      <c r="Z191" s="63"/>
    </row>
    <row r="192" spans="6:26" x14ac:dyDescent="0.35">
      <c r="F192" s="58" t="s">
        <v>740</v>
      </c>
      <c r="G192" s="58">
        <v>1</v>
      </c>
      <c r="H192" s="59" t="s">
        <v>738</v>
      </c>
      <c r="I192" s="59" t="s">
        <v>164</v>
      </c>
      <c r="J192" s="59" t="s">
        <v>4492</v>
      </c>
      <c r="K192" s="59"/>
      <c r="L192" s="59"/>
      <c r="M192" s="59"/>
      <c r="N192" s="59"/>
      <c r="O192" s="59"/>
      <c r="P192">
        <v>1</v>
      </c>
      <c r="Q192" t="b">
        <f t="shared" si="4"/>
        <v>1</v>
      </c>
      <c r="S192" s="64" t="s">
        <v>740</v>
      </c>
      <c r="T192" s="64" t="s">
        <v>741</v>
      </c>
      <c r="U192" s="64">
        <v>1</v>
      </c>
      <c r="V192" s="64" t="str">
        <f t="shared" si="5"/>
        <v>NIVEL 2</v>
      </c>
      <c r="W192" s="64">
        <v>2</v>
      </c>
      <c r="X192" s="64" t="s">
        <v>137</v>
      </c>
      <c r="Y192" s="64" t="s">
        <v>738</v>
      </c>
      <c r="Z192" s="64"/>
    </row>
    <row r="193" spans="6:26" x14ac:dyDescent="0.35">
      <c r="F193" s="58" t="s">
        <v>742</v>
      </c>
      <c r="G193" s="58">
        <v>1</v>
      </c>
      <c r="H193" s="59" t="s">
        <v>738</v>
      </c>
      <c r="I193" s="59" t="s">
        <v>164</v>
      </c>
      <c r="J193" s="59" t="s">
        <v>4493</v>
      </c>
      <c r="K193" s="59"/>
      <c r="L193" s="59"/>
      <c r="M193" s="59"/>
      <c r="N193" s="59"/>
      <c r="O193" s="59"/>
      <c r="P193">
        <v>1</v>
      </c>
      <c r="Q193" t="b">
        <f t="shared" si="4"/>
        <v>1</v>
      </c>
      <c r="S193" s="63" t="s">
        <v>742</v>
      </c>
      <c r="T193" s="63" t="s">
        <v>743</v>
      </c>
      <c r="U193" s="63">
        <v>1</v>
      </c>
      <c r="V193" s="63" t="str">
        <f t="shared" si="5"/>
        <v>NIVEL 2</v>
      </c>
      <c r="W193" s="63">
        <v>2</v>
      </c>
      <c r="X193" s="63" t="s">
        <v>137</v>
      </c>
      <c r="Y193" s="63" t="s">
        <v>738</v>
      </c>
      <c r="Z193" s="63"/>
    </row>
    <row r="194" spans="6:26" x14ac:dyDescent="0.35">
      <c r="F194" s="58" t="s">
        <v>744</v>
      </c>
      <c r="G194" s="58">
        <v>1</v>
      </c>
      <c r="H194" s="59" t="s">
        <v>738</v>
      </c>
      <c r="I194" s="59" t="s">
        <v>164</v>
      </c>
      <c r="J194" s="59" t="s">
        <v>4494</v>
      </c>
      <c r="K194" s="59"/>
      <c r="L194" s="59"/>
      <c r="M194" s="59"/>
      <c r="N194" s="59"/>
      <c r="O194" s="59"/>
      <c r="P194">
        <v>1</v>
      </c>
      <c r="Q194" t="b">
        <f t="shared" si="4"/>
        <v>1</v>
      </c>
      <c r="S194" s="64" t="s">
        <v>744</v>
      </c>
      <c r="T194" s="64" t="s">
        <v>745</v>
      </c>
      <c r="U194" s="64">
        <v>1</v>
      </c>
      <c r="V194" s="64" t="str">
        <f t="shared" si="5"/>
        <v>NIVEL 2</v>
      </c>
      <c r="W194" s="64">
        <v>2</v>
      </c>
      <c r="X194" s="64" t="s">
        <v>137</v>
      </c>
      <c r="Y194" s="64" t="s">
        <v>738</v>
      </c>
      <c r="Z194" s="64"/>
    </row>
    <row r="195" spans="6:26" x14ac:dyDescent="0.35">
      <c r="F195" s="58" t="s">
        <v>746</v>
      </c>
      <c r="G195" s="58">
        <v>1</v>
      </c>
      <c r="H195" s="59" t="s">
        <v>738</v>
      </c>
      <c r="I195" s="59" t="s">
        <v>4497</v>
      </c>
      <c r="J195" s="59" t="s">
        <v>4497</v>
      </c>
      <c r="K195" s="59" t="s">
        <v>4497</v>
      </c>
      <c r="L195" s="59" t="s">
        <v>4497</v>
      </c>
      <c r="M195" s="59" t="s">
        <v>4497</v>
      </c>
      <c r="N195" s="59"/>
      <c r="O195" s="59"/>
      <c r="P195">
        <v>1</v>
      </c>
      <c r="Q195" t="b">
        <f t="shared" ref="Q195:Q258" si="6">G195=U195</f>
        <v>0</v>
      </c>
      <c r="S195" s="63" t="s">
        <v>746</v>
      </c>
      <c r="T195" s="63" t="s">
        <v>747</v>
      </c>
      <c r="U195" s="63">
        <v>0</v>
      </c>
      <c r="V195" s="63" t="str">
        <f t="shared" ref="V195:V258" si="7">_xlfn.CONCAT("NIVEL ", W195)</f>
        <v>NIVEL 2</v>
      </c>
      <c r="W195" s="63">
        <v>2</v>
      </c>
      <c r="X195" s="63" t="s">
        <v>137</v>
      </c>
      <c r="Y195" s="63" t="s">
        <v>738</v>
      </c>
      <c r="Z195" s="63" t="s">
        <v>137</v>
      </c>
    </row>
    <row r="196" spans="6:26" x14ac:dyDescent="0.35">
      <c r="F196" s="58" t="s">
        <v>748</v>
      </c>
      <c r="G196" s="58">
        <v>0</v>
      </c>
      <c r="H196" s="59" t="s">
        <v>748</v>
      </c>
      <c r="I196" s="59"/>
      <c r="J196" s="59"/>
      <c r="K196" s="59"/>
      <c r="L196" s="59"/>
      <c r="M196" s="59"/>
      <c r="N196" s="59"/>
      <c r="O196" s="59"/>
      <c r="Q196" t="b">
        <f t="shared" si="6"/>
        <v>1</v>
      </c>
      <c r="S196" s="64" t="s">
        <v>748</v>
      </c>
      <c r="T196" s="64" t="s">
        <v>749</v>
      </c>
      <c r="U196" s="64">
        <v>0</v>
      </c>
      <c r="V196" s="64" t="str">
        <f t="shared" si="7"/>
        <v>NIVEL 1</v>
      </c>
      <c r="W196" s="64">
        <v>1</v>
      </c>
      <c r="X196" s="64" t="s">
        <v>137</v>
      </c>
      <c r="Y196" s="64"/>
      <c r="Z196" s="64"/>
    </row>
    <row r="197" spans="6:26" x14ac:dyDescent="0.35">
      <c r="F197" s="58" t="s">
        <v>750</v>
      </c>
      <c r="G197" s="58">
        <v>0</v>
      </c>
      <c r="H197" s="59" t="s">
        <v>748</v>
      </c>
      <c r="I197" s="59" t="s">
        <v>164</v>
      </c>
      <c r="J197" s="59" t="s">
        <v>4492</v>
      </c>
      <c r="K197" s="59"/>
      <c r="L197" s="59"/>
      <c r="M197" s="59"/>
      <c r="N197" s="59"/>
      <c r="O197" s="59"/>
      <c r="Q197" t="b">
        <f t="shared" si="6"/>
        <v>1</v>
      </c>
      <c r="S197" s="63" t="s">
        <v>750</v>
      </c>
      <c r="T197" s="63" t="s">
        <v>751</v>
      </c>
      <c r="U197" s="63">
        <v>0</v>
      </c>
      <c r="V197" s="63" t="str">
        <f t="shared" si="7"/>
        <v>NIVEL 2</v>
      </c>
      <c r="W197" s="63">
        <v>2</v>
      </c>
      <c r="X197" s="63" t="s">
        <v>137</v>
      </c>
      <c r="Y197" s="63" t="s">
        <v>748</v>
      </c>
      <c r="Z197" s="63"/>
    </row>
    <row r="198" spans="6:26" x14ac:dyDescent="0.35">
      <c r="F198" s="58" t="s">
        <v>752</v>
      </c>
      <c r="G198" s="58">
        <v>1</v>
      </c>
      <c r="H198" s="59" t="s">
        <v>748</v>
      </c>
      <c r="I198" s="59" t="s">
        <v>164</v>
      </c>
      <c r="J198" s="59" t="s">
        <v>4492</v>
      </c>
      <c r="K198" s="59" t="s">
        <v>137</v>
      </c>
      <c r="L198" s="59"/>
      <c r="M198" s="59"/>
      <c r="N198" s="59"/>
      <c r="O198" s="59"/>
      <c r="P198">
        <v>1</v>
      </c>
      <c r="Q198" t="b">
        <f t="shared" si="6"/>
        <v>1</v>
      </c>
      <c r="S198" s="64" t="s">
        <v>752</v>
      </c>
      <c r="T198" s="64" t="s">
        <v>753</v>
      </c>
      <c r="U198" s="64">
        <v>1</v>
      </c>
      <c r="V198" s="64" t="str">
        <f t="shared" si="7"/>
        <v>NIVEL 3</v>
      </c>
      <c r="W198" s="64">
        <v>3</v>
      </c>
      <c r="X198" s="64" t="s">
        <v>137</v>
      </c>
      <c r="Y198" s="64" t="s">
        <v>750</v>
      </c>
      <c r="Z198" s="64"/>
    </row>
    <row r="199" spans="6:26" x14ac:dyDescent="0.35">
      <c r="F199" s="58" t="s">
        <v>754</v>
      </c>
      <c r="G199" s="58">
        <v>1</v>
      </c>
      <c r="H199" s="59" t="s">
        <v>748</v>
      </c>
      <c r="I199" s="59" t="s">
        <v>164</v>
      </c>
      <c r="J199" s="59" t="s">
        <v>4492</v>
      </c>
      <c r="K199" s="59" t="s">
        <v>4492</v>
      </c>
      <c r="L199" s="59"/>
      <c r="M199" s="59"/>
      <c r="N199" s="59"/>
      <c r="O199" s="59"/>
      <c r="P199">
        <v>1</v>
      </c>
      <c r="Q199" t="b">
        <f t="shared" si="6"/>
        <v>1</v>
      </c>
      <c r="S199" s="63" t="s">
        <v>754</v>
      </c>
      <c r="T199" s="63" t="s">
        <v>755</v>
      </c>
      <c r="U199" s="63">
        <v>1</v>
      </c>
      <c r="V199" s="63" t="str">
        <f t="shared" si="7"/>
        <v>NIVEL 3</v>
      </c>
      <c r="W199" s="63">
        <v>3</v>
      </c>
      <c r="X199" s="63" t="s">
        <v>137</v>
      </c>
      <c r="Y199" s="63" t="s">
        <v>750</v>
      </c>
      <c r="Z199" s="63"/>
    </row>
    <row r="200" spans="6:26" x14ac:dyDescent="0.35">
      <c r="F200" s="58" t="s">
        <v>756</v>
      </c>
      <c r="G200" s="58">
        <v>0</v>
      </c>
      <c r="H200" s="59" t="s">
        <v>748</v>
      </c>
      <c r="I200" s="59" t="s">
        <v>164</v>
      </c>
      <c r="J200" s="59" t="s">
        <v>4492</v>
      </c>
      <c r="K200" s="59" t="s">
        <v>4495</v>
      </c>
      <c r="L200" s="59"/>
      <c r="M200" s="59"/>
      <c r="N200" s="59"/>
      <c r="O200" s="59"/>
      <c r="Q200" t="b">
        <f t="shared" si="6"/>
        <v>1</v>
      </c>
      <c r="S200" s="64" t="s">
        <v>756</v>
      </c>
      <c r="T200" s="64" t="s">
        <v>757</v>
      </c>
      <c r="U200" s="64">
        <v>0</v>
      </c>
      <c r="V200" s="64" t="str">
        <f t="shared" si="7"/>
        <v>NIVEL 3</v>
      </c>
      <c r="W200" s="64">
        <v>3</v>
      </c>
      <c r="X200" s="64" t="s">
        <v>137</v>
      </c>
      <c r="Y200" s="64" t="s">
        <v>750</v>
      </c>
      <c r="Z200" s="64"/>
    </row>
    <row r="201" spans="6:26" x14ac:dyDescent="0.35">
      <c r="F201" s="58" t="s">
        <v>758</v>
      </c>
      <c r="G201" s="58">
        <v>1</v>
      </c>
      <c r="H201" s="59" t="s">
        <v>748</v>
      </c>
      <c r="I201" s="59" t="s">
        <v>164</v>
      </c>
      <c r="J201" s="59" t="s">
        <v>4492</v>
      </c>
      <c r="K201" s="59" t="s">
        <v>4495</v>
      </c>
      <c r="L201" s="59" t="s">
        <v>137</v>
      </c>
      <c r="M201" s="59"/>
      <c r="N201" s="59"/>
      <c r="O201" s="59"/>
      <c r="P201">
        <v>1</v>
      </c>
      <c r="Q201" t="b">
        <f t="shared" si="6"/>
        <v>1</v>
      </c>
      <c r="S201" s="63" t="s">
        <v>758</v>
      </c>
      <c r="T201" s="63" t="s">
        <v>759</v>
      </c>
      <c r="U201" s="63">
        <v>1</v>
      </c>
      <c r="V201" s="63" t="str">
        <f t="shared" si="7"/>
        <v>NIVEL 4</v>
      </c>
      <c r="W201" s="63">
        <v>4</v>
      </c>
      <c r="X201" s="63" t="s">
        <v>137</v>
      </c>
      <c r="Y201" s="63" t="s">
        <v>756</v>
      </c>
      <c r="Z201" s="63"/>
    </row>
    <row r="202" spans="6:26" x14ac:dyDescent="0.35">
      <c r="F202" s="58" t="s">
        <v>760</v>
      </c>
      <c r="G202" s="58">
        <v>1</v>
      </c>
      <c r="H202" s="59" t="s">
        <v>748</v>
      </c>
      <c r="I202" s="59" t="s">
        <v>164</v>
      </c>
      <c r="J202" s="59" t="s">
        <v>4492</v>
      </c>
      <c r="K202" s="59" t="s">
        <v>4495</v>
      </c>
      <c r="L202" s="59" t="s">
        <v>4492</v>
      </c>
      <c r="M202" s="59"/>
      <c r="N202" s="59"/>
      <c r="O202" s="59"/>
      <c r="P202">
        <v>1</v>
      </c>
      <c r="Q202" t="b">
        <f t="shared" si="6"/>
        <v>1</v>
      </c>
      <c r="S202" s="64" t="s">
        <v>760</v>
      </c>
      <c r="T202" s="64" t="s">
        <v>761</v>
      </c>
      <c r="U202" s="64">
        <v>1</v>
      </c>
      <c r="V202" s="64" t="str">
        <f t="shared" si="7"/>
        <v>NIVEL 4</v>
      </c>
      <c r="W202" s="64">
        <v>4</v>
      </c>
      <c r="X202" s="64" t="s">
        <v>137</v>
      </c>
      <c r="Y202" s="64" t="s">
        <v>756</v>
      </c>
      <c r="Z202" s="64"/>
    </row>
    <row r="203" spans="6:26" x14ac:dyDescent="0.35">
      <c r="F203" s="58" t="s">
        <v>762</v>
      </c>
      <c r="G203" s="58">
        <v>1</v>
      </c>
      <c r="H203" s="59" t="s">
        <v>748</v>
      </c>
      <c r="I203" s="59" t="s">
        <v>164</v>
      </c>
      <c r="J203" s="59" t="s">
        <v>4492</v>
      </c>
      <c r="K203" s="59" t="s">
        <v>4493</v>
      </c>
      <c r="L203" s="59"/>
      <c r="M203" s="59"/>
      <c r="N203" s="59"/>
      <c r="O203" s="59"/>
      <c r="P203">
        <v>1</v>
      </c>
      <c r="Q203" t="b">
        <f t="shared" si="6"/>
        <v>1</v>
      </c>
      <c r="S203" s="63" t="s">
        <v>762</v>
      </c>
      <c r="T203" s="63" t="s">
        <v>763</v>
      </c>
      <c r="U203" s="63">
        <v>1</v>
      </c>
      <c r="V203" s="63" t="str">
        <f t="shared" si="7"/>
        <v>NIVEL 3</v>
      </c>
      <c r="W203" s="63">
        <v>3</v>
      </c>
      <c r="X203" s="63" t="s">
        <v>137</v>
      </c>
      <c r="Y203" s="63" t="s">
        <v>750</v>
      </c>
      <c r="Z203" s="63"/>
    </row>
    <row r="204" spans="6:26" x14ac:dyDescent="0.35">
      <c r="F204" s="58" t="s">
        <v>764</v>
      </c>
      <c r="G204" s="58">
        <v>1</v>
      </c>
      <c r="H204" s="59" t="s">
        <v>748</v>
      </c>
      <c r="I204" s="59" t="s">
        <v>164</v>
      </c>
      <c r="J204" s="59" t="s">
        <v>4492</v>
      </c>
      <c r="K204" s="59" t="s">
        <v>4498</v>
      </c>
      <c r="L204" s="59"/>
      <c r="M204" s="59"/>
      <c r="N204" s="59"/>
      <c r="O204" s="59"/>
      <c r="P204">
        <v>1</v>
      </c>
      <c r="Q204" t="b">
        <f t="shared" si="6"/>
        <v>1</v>
      </c>
      <c r="S204" s="64" t="s">
        <v>764</v>
      </c>
      <c r="T204" s="64" t="s">
        <v>765</v>
      </c>
      <c r="U204" s="64">
        <v>1</v>
      </c>
      <c r="V204" s="64" t="str">
        <f t="shared" si="7"/>
        <v>NIVEL 3</v>
      </c>
      <c r="W204" s="64">
        <v>3</v>
      </c>
      <c r="X204" s="64" t="s">
        <v>137</v>
      </c>
      <c r="Y204" s="64" t="s">
        <v>750</v>
      </c>
      <c r="Z204" s="64"/>
    </row>
    <row r="205" spans="6:26" x14ac:dyDescent="0.35">
      <c r="F205" s="58" t="s">
        <v>766</v>
      </c>
      <c r="G205" s="58">
        <v>1</v>
      </c>
      <c r="H205" s="59" t="s">
        <v>748</v>
      </c>
      <c r="I205" s="59" t="s">
        <v>164</v>
      </c>
      <c r="J205" s="59" t="s">
        <v>4492</v>
      </c>
      <c r="K205" s="59" t="s">
        <v>4497</v>
      </c>
      <c r="L205" s="59"/>
      <c r="M205" s="59"/>
      <c r="N205" s="59"/>
      <c r="O205" s="59"/>
      <c r="P205">
        <v>1</v>
      </c>
      <c r="Q205" t="b">
        <f t="shared" si="6"/>
        <v>1</v>
      </c>
      <c r="S205" s="63" t="s">
        <v>766</v>
      </c>
      <c r="T205" s="63" t="s">
        <v>767</v>
      </c>
      <c r="U205" s="63">
        <v>1</v>
      </c>
      <c r="V205" s="63" t="str">
        <f t="shared" si="7"/>
        <v>NIVEL 3</v>
      </c>
      <c r="W205" s="63">
        <v>3</v>
      </c>
      <c r="X205" s="63" t="s">
        <v>137</v>
      </c>
      <c r="Y205" s="63" t="s">
        <v>750</v>
      </c>
      <c r="Z205" s="63"/>
    </row>
    <row r="206" spans="6:26" x14ac:dyDescent="0.35">
      <c r="F206" s="58" t="s">
        <v>768</v>
      </c>
      <c r="G206" s="58">
        <v>1</v>
      </c>
      <c r="H206" s="59" t="s">
        <v>748</v>
      </c>
      <c r="I206" s="59" t="s">
        <v>164</v>
      </c>
      <c r="J206" s="59" t="s">
        <v>4493</v>
      </c>
      <c r="K206" s="59"/>
      <c r="L206" s="59"/>
      <c r="M206" s="59"/>
      <c r="N206" s="59"/>
      <c r="O206" s="59"/>
      <c r="P206">
        <v>1</v>
      </c>
      <c r="Q206" t="b">
        <f t="shared" si="6"/>
        <v>1</v>
      </c>
      <c r="S206" s="64" t="s">
        <v>768</v>
      </c>
      <c r="T206" s="64" t="s">
        <v>769</v>
      </c>
      <c r="U206" s="64">
        <v>1</v>
      </c>
      <c r="V206" s="64" t="str">
        <f t="shared" si="7"/>
        <v>NIVEL 2</v>
      </c>
      <c r="W206" s="64">
        <v>2</v>
      </c>
      <c r="X206" s="64" t="s">
        <v>137</v>
      </c>
      <c r="Y206" s="64" t="s">
        <v>748</v>
      </c>
      <c r="Z206" s="64"/>
    </row>
    <row r="207" spans="6:26" x14ac:dyDescent="0.35">
      <c r="F207" s="58" t="s">
        <v>770</v>
      </c>
      <c r="G207" s="58">
        <v>1</v>
      </c>
      <c r="H207" s="59" t="s">
        <v>748</v>
      </c>
      <c r="I207" s="59" t="s">
        <v>164</v>
      </c>
      <c r="J207" s="59" t="s">
        <v>4494</v>
      </c>
      <c r="K207" s="59"/>
      <c r="L207" s="59"/>
      <c r="M207" s="59"/>
      <c r="N207" s="59"/>
      <c r="O207" s="59"/>
      <c r="P207">
        <v>1</v>
      </c>
      <c r="Q207" t="b">
        <f t="shared" si="6"/>
        <v>1</v>
      </c>
      <c r="S207" s="63" t="s">
        <v>770</v>
      </c>
      <c r="T207" s="63" t="s">
        <v>771</v>
      </c>
      <c r="U207" s="63">
        <v>1</v>
      </c>
      <c r="V207" s="63" t="str">
        <f t="shared" si="7"/>
        <v>NIVEL 2</v>
      </c>
      <c r="W207" s="63">
        <v>2</v>
      </c>
      <c r="X207" s="63" t="s">
        <v>137</v>
      </c>
      <c r="Y207" s="63" t="s">
        <v>748</v>
      </c>
      <c r="Z207" s="63"/>
    </row>
    <row r="208" spans="6:26" x14ac:dyDescent="0.35">
      <c r="F208" s="58" t="s">
        <v>772</v>
      </c>
      <c r="G208" s="58">
        <v>1</v>
      </c>
      <c r="H208" s="59" t="s">
        <v>748</v>
      </c>
      <c r="I208" s="59" t="s">
        <v>164</v>
      </c>
      <c r="J208" s="59" t="s">
        <v>4496</v>
      </c>
      <c r="K208" s="59"/>
      <c r="L208" s="59"/>
      <c r="M208" s="59"/>
      <c r="N208" s="59"/>
      <c r="O208" s="59"/>
      <c r="P208">
        <v>1</v>
      </c>
      <c r="Q208" t="b">
        <f t="shared" si="6"/>
        <v>1</v>
      </c>
      <c r="S208" s="64" t="s">
        <v>772</v>
      </c>
      <c r="T208" s="64" t="s">
        <v>773</v>
      </c>
      <c r="U208" s="64">
        <v>1</v>
      </c>
      <c r="V208" s="64" t="str">
        <f t="shared" si="7"/>
        <v>NIVEL 2</v>
      </c>
      <c r="W208" s="64">
        <v>2</v>
      </c>
      <c r="X208" s="64" t="s">
        <v>137</v>
      </c>
      <c r="Y208" s="64" t="s">
        <v>748</v>
      </c>
      <c r="Z208" s="64"/>
    </row>
    <row r="209" spans="6:26" x14ac:dyDescent="0.35">
      <c r="F209" s="58" t="s">
        <v>774</v>
      </c>
      <c r="G209" s="58">
        <v>1</v>
      </c>
      <c r="H209" s="59" t="s">
        <v>748</v>
      </c>
      <c r="I209" s="59" t="s">
        <v>137</v>
      </c>
      <c r="J209" s="59" t="s">
        <v>164</v>
      </c>
      <c r="K209" s="59"/>
      <c r="L209" s="59"/>
      <c r="M209" s="59"/>
      <c r="N209" s="59"/>
      <c r="O209" s="59"/>
      <c r="P209">
        <v>1</v>
      </c>
      <c r="Q209" t="b">
        <f t="shared" si="6"/>
        <v>1</v>
      </c>
      <c r="S209" s="63" t="s">
        <v>774</v>
      </c>
      <c r="T209" s="63" t="s">
        <v>775</v>
      </c>
      <c r="U209" s="63">
        <v>1</v>
      </c>
      <c r="V209" s="63" t="str">
        <f t="shared" si="7"/>
        <v>NIVEL 2</v>
      </c>
      <c r="W209" s="63">
        <v>2</v>
      </c>
      <c r="X209" s="63" t="s">
        <v>137</v>
      </c>
      <c r="Y209" s="63" t="s">
        <v>748</v>
      </c>
      <c r="Z209" s="63"/>
    </row>
    <row r="210" spans="6:26" x14ac:dyDescent="0.35">
      <c r="F210" s="58" t="s">
        <v>776</v>
      </c>
      <c r="G210" s="58">
        <v>1</v>
      </c>
      <c r="H210" s="59" t="s">
        <v>748</v>
      </c>
      <c r="I210" s="59" t="s">
        <v>137</v>
      </c>
      <c r="J210" s="59" t="s">
        <v>4492</v>
      </c>
      <c r="K210" s="59"/>
      <c r="L210" s="59"/>
      <c r="M210" s="59"/>
      <c r="N210" s="59"/>
      <c r="O210" s="59"/>
      <c r="P210">
        <v>1</v>
      </c>
      <c r="Q210" t="b">
        <f t="shared" si="6"/>
        <v>1</v>
      </c>
      <c r="S210" s="64" t="s">
        <v>776</v>
      </c>
      <c r="T210" s="64" t="s">
        <v>777</v>
      </c>
      <c r="U210" s="64">
        <v>1</v>
      </c>
      <c r="V210" s="64" t="str">
        <f t="shared" si="7"/>
        <v>NIVEL 2</v>
      </c>
      <c r="W210" s="64">
        <v>2</v>
      </c>
      <c r="X210" s="64" t="s">
        <v>137</v>
      </c>
      <c r="Y210" s="64" t="s">
        <v>748</v>
      </c>
      <c r="Z210" s="64"/>
    </row>
    <row r="211" spans="6:26" x14ac:dyDescent="0.35">
      <c r="F211" s="58" t="s">
        <v>778</v>
      </c>
      <c r="G211" s="58">
        <v>1</v>
      </c>
      <c r="H211" s="59" t="s">
        <v>748</v>
      </c>
      <c r="I211" s="59" t="s">
        <v>4497</v>
      </c>
      <c r="J211" s="59" t="s">
        <v>164</v>
      </c>
      <c r="K211" s="59"/>
      <c r="L211" s="59"/>
      <c r="M211" s="59"/>
      <c r="N211" s="59"/>
      <c r="O211" s="59"/>
      <c r="P211">
        <v>1</v>
      </c>
      <c r="Q211" t="b">
        <f t="shared" si="6"/>
        <v>1</v>
      </c>
      <c r="S211" s="63" t="s">
        <v>778</v>
      </c>
      <c r="T211" s="63" t="s">
        <v>779</v>
      </c>
      <c r="U211" s="63">
        <v>1</v>
      </c>
      <c r="V211" s="63" t="str">
        <f t="shared" si="7"/>
        <v>NIVEL 2</v>
      </c>
      <c r="W211" s="63">
        <v>2</v>
      </c>
      <c r="X211" s="63" t="s">
        <v>137</v>
      </c>
      <c r="Y211" s="63" t="s">
        <v>748</v>
      </c>
      <c r="Z211" s="63"/>
    </row>
    <row r="212" spans="6:26" x14ac:dyDescent="0.35">
      <c r="F212" s="58" t="s">
        <v>780</v>
      </c>
      <c r="G212" s="58">
        <v>0</v>
      </c>
      <c r="H212" s="59" t="s">
        <v>748</v>
      </c>
      <c r="I212" s="59" t="s">
        <v>4497</v>
      </c>
      <c r="J212" s="59" t="s">
        <v>4497</v>
      </c>
      <c r="K212" s="59"/>
      <c r="L212" s="59"/>
      <c r="M212" s="59"/>
      <c r="N212" s="59"/>
      <c r="O212" s="59"/>
      <c r="Q212" t="b">
        <f t="shared" si="6"/>
        <v>0</v>
      </c>
      <c r="S212" s="64" t="s">
        <v>780</v>
      </c>
      <c r="T212" s="64" t="s">
        <v>781</v>
      </c>
      <c r="U212" s="64">
        <v>1</v>
      </c>
      <c r="V212" s="64" t="str">
        <f t="shared" si="7"/>
        <v>NIVEL 2</v>
      </c>
      <c r="W212" s="64">
        <v>2</v>
      </c>
      <c r="X212" s="64" t="s">
        <v>137</v>
      </c>
      <c r="Y212" s="64" t="s">
        <v>748</v>
      </c>
      <c r="Z212" s="64"/>
    </row>
    <row r="213" spans="6:26" x14ac:dyDescent="0.35">
      <c r="F213" s="58" t="s">
        <v>782</v>
      </c>
      <c r="G213" s="58">
        <v>1</v>
      </c>
      <c r="H213" s="59" t="s">
        <v>748</v>
      </c>
      <c r="I213" s="59" t="s">
        <v>4497</v>
      </c>
      <c r="J213" s="59" t="s">
        <v>4497</v>
      </c>
      <c r="K213" s="59" t="s">
        <v>4497</v>
      </c>
      <c r="L213" s="59" t="s">
        <v>4497</v>
      </c>
      <c r="M213" s="59" t="s">
        <v>4497</v>
      </c>
      <c r="N213" s="59"/>
      <c r="O213" s="59"/>
      <c r="P213">
        <v>1</v>
      </c>
      <c r="Q213" t="b">
        <f t="shared" si="6"/>
        <v>0</v>
      </c>
      <c r="S213" s="63" t="s">
        <v>782</v>
      </c>
      <c r="T213" s="63" t="s">
        <v>783</v>
      </c>
      <c r="U213" s="63">
        <v>0</v>
      </c>
      <c r="V213" s="63" t="str">
        <f t="shared" si="7"/>
        <v>NIVEL 2</v>
      </c>
      <c r="W213" s="63">
        <v>2</v>
      </c>
      <c r="X213" s="63" t="s">
        <v>137</v>
      </c>
      <c r="Y213" s="63" t="s">
        <v>748</v>
      </c>
      <c r="Z213" s="63" t="s">
        <v>137</v>
      </c>
    </row>
    <row r="214" spans="6:26" x14ac:dyDescent="0.35">
      <c r="F214" s="58" t="s">
        <v>784</v>
      </c>
      <c r="G214" s="58">
        <v>0</v>
      </c>
      <c r="H214" s="59" t="s">
        <v>784</v>
      </c>
      <c r="I214" s="59"/>
      <c r="J214" s="59"/>
      <c r="K214" s="59"/>
      <c r="L214" s="59"/>
      <c r="M214" s="59"/>
      <c r="N214" s="59"/>
      <c r="O214" s="59"/>
      <c r="Q214" t="b">
        <f t="shared" si="6"/>
        <v>1</v>
      </c>
      <c r="S214" s="64" t="s">
        <v>784</v>
      </c>
      <c r="T214" s="64" t="s">
        <v>785</v>
      </c>
      <c r="U214" s="64">
        <v>0</v>
      </c>
      <c r="V214" s="64" t="str">
        <f t="shared" si="7"/>
        <v>NIVEL 1</v>
      </c>
      <c r="W214" s="64">
        <v>1</v>
      </c>
      <c r="X214" s="64" t="s">
        <v>137</v>
      </c>
      <c r="Y214" s="64"/>
      <c r="Z214" s="64"/>
    </row>
    <row r="215" spans="6:26" x14ac:dyDescent="0.35">
      <c r="F215" s="58" t="s">
        <v>786</v>
      </c>
      <c r="G215" s="58">
        <v>1</v>
      </c>
      <c r="H215" s="59" t="s">
        <v>784</v>
      </c>
      <c r="I215" s="59" t="s">
        <v>164</v>
      </c>
      <c r="J215" s="59" t="s">
        <v>4492</v>
      </c>
      <c r="K215" s="59"/>
      <c r="L215" s="59"/>
      <c r="M215" s="59"/>
      <c r="N215" s="59"/>
      <c r="O215" s="59"/>
      <c r="P215">
        <v>1</v>
      </c>
      <c r="Q215" t="b">
        <f t="shared" si="6"/>
        <v>1</v>
      </c>
      <c r="S215" s="63" t="s">
        <v>786</v>
      </c>
      <c r="T215" s="63" t="s">
        <v>787</v>
      </c>
      <c r="U215" s="63">
        <v>1</v>
      </c>
      <c r="V215" s="63" t="str">
        <f t="shared" si="7"/>
        <v>NIVEL 2</v>
      </c>
      <c r="W215" s="63">
        <v>2</v>
      </c>
      <c r="X215" s="63" t="s">
        <v>137</v>
      </c>
      <c r="Y215" s="63" t="s">
        <v>784</v>
      </c>
      <c r="Z215" s="63"/>
    </row>
    <row r="216" spans="6:26" x14ac:dyDescent="0.35">
      <c r="F216" s="58" t="s">
        <v>788</v>
      </c>
      <c r="G216" s="58">
        <v>1</v>
      </c>
      <c r="H216" s="59" t="s">
        <v>784</v>
      </c>
      <c r="I216" s="59" t="s">
        <v>164</v>
      </c>
      <c r="J216" s="59" t="s">
        <v>4493</v>
      </c>
      <c r="K216" s="59"/>
      <c r="L216" s="59"/>
      <c r="M216" s="59"/>
      <c r="N216" s="59"/>
      <c r="O216" s="59"/>
      <c r="P216">
        <v>1</v>
      </c>
      <c r="Q216" t="b">
        <f t="shared" si="6"/>
        <v>1</v>
      </c>
      <c r="S216" s="64" t="s">
        <v>788</v>
      </c>
      <c r="T216" s="64" t="s">
        <v>789</v>
      </c>
      <c r="U216" s="64">
        <v>1</v>
      </c>
      <c r="V216" s="64" t="str">
        <f t="shared" si="7"/>
        <v>NIVEL 2</v>
      </c>
      <c r="W216" s="64">
        <v>2</v>
      </c>
      <c r="X216" s="64" t="s">
        <v>137</v>
      </c>
      <c r="Y216" s="64" t="s">
        <v>784</v>
      </c>
      <c r="Z216" s="64"/>
    </row>
    <row r="217" spans="6:26" x14ac:dyDescent="0.35">
      <c r="F217" s="58" t="s">
        <v>790</v>
      </c>
      <c r="G217" s="58">
        <v>1</v>
      </c>
      <c r="H217" s="59" t="s">
        <v>784</v>
      </c>
      <c r="I217" s="59" t="s">
        <v>164</v>
      </c>
      <c r="J217" s="59" t="s">
        <v>4494</v>
      </c>
      <c r="K217" s="59"/>
      <c r="L217" s="59"/>
      <c r="M217" s="59"/>
      <c r="N217" s="59"/>
      <c r="O217" s="59"/>
      <c r="P217">
        <v>1</v>
      </c>
      <c r="Q217" t="b">
        <f t="shared" si="6"/>
        <v>1</v>
      </c>
      <c r="S217" s="63" t="s">
        <v>790</v>
      </c>
      <c r="T217" s="63" t="s">
        <v>791</v>
      </c>
      <c r="U217" s="63">
        <v>1</v>
      </c>
      <c r="V217" s="63" t="str">
        <f t="shared" si="7"/>
        <v>NIVEL 2</v>
      </c>
      <c r="W217" s="63">
        <v>2</v>
      </c>
      <c r="X217" s="63" t="s">
        <v>137</v>
      </c>
      <c r="Y217" s="63" t="s">
        <v>784</v>
      </c>
      <c r="Z217" s="63"/>
    </row>
    <row r="218" spans="6:26" x14ac:dyDescent="0.35">
      <c r="F218" s="58" t="s">
        <v>792</v>
      </c>
      <c r="G218" s="58">
        <v>1</v>
      </c>
      <c r="H218" s="59" t="s">
        <v>784</v>
      </c>
      <c r="I218" s="59" t="s">
        <v>164</v>
      </c>
      <c r="J218" s="59" t="s">
        <v>4496</v>
      </c>
      <c r="K218" s="59"/>
      <c r="L218" s="59"/>
      <c r="M218" s="59"/>
      <c r="N218" s="59"/>
      <c r="O218" s="59"/>
      <c r="P218">
        <v>1</v>
      </c>
      <c r="Q218" t="b">
        <f t="shared" si="6"/>
        <v>1</v>
      </c>
      <c r="S218" s="64" t="s">
        <v>792</v>
      </c>
      <c r="T218" s="64" t="s">
        <v>793</v>
      </c>
      <c r="U218" s="64">
        <v>1</v>
      </c>
      <c r="V218" s="64" t="str">
        <f t="shared" si="7"/>
        <v>NIVEL 2</v>
      </c>
      <c r="W218" s="64">
        <v>2</v>
      </c>
      <c r="X218" s="64" t="s">
        <v>137</v>
      </c>
      <c r="Y218" s="64" t="s">
        <v>784</v>
      </c>
      <c r="Z218" s="64"/>
    </row>
    <row r="219" spans="6:26" x14ac:dyDescent="0.35">
      <c r="F219" s="58" t="s">
        <v>794</v>
      </c>
      <c r="G219" s="58">
        <v>0</v>
      </c>
      <c r="H219" s="59" t="s">
        <v>784</v>
      </c>
      <c r="I219" s="59" t="s">
        <v>137</v>
      </c>
      <c r="J219" s="59" t="s">
        <v>164</v>
      </c>
      <c r="K219" s="59"/>
      <c r="L219" s="59"/>
      <c r="M219" s="59"/>
      <c r="N219" s="59"/>
      <c r="O219" s="59"/>
      <c r="Q219" t="b">
        <f t="shared" si="6"/>
        <v>1</v>
      </c>
      <c r="S219" s="63" t="s">
        <v>794</v>
      </c>
      <c r="T219" s="63" t="s">
        <v>795</v>
      </c>
      <c r="U219" s="63">
        <v>0</v>
      </c>
      <c r="V219" s="63" t="str">
        <f t="shared" si="7"/>
        <v>NIVEL 2</v>
      </c>
      <c r="W219" s="63">
        <v>2</v>
      </c>
      <c r="X219" s="63" t="s">
        <v>137</v>
      </c>
      <c r="Y219" s="63" t="s">
        <v>784</v>
      </c>
      <c r="Z219" s="63"/>
    </row>
    <row r="220" spans="6:26" x14ac:dyDescent="0.35">
      <c r="F220" s="58" t="s">
        <v>796</v>
      </c>
      <c r="G220" s="58">
        <v>1</v>
      </c>
      <c r="H220" s="59" t="s">
        <v>784</v>
      </c>
      <c r="I220" s="59" t="s">
        <v>137</v>
      </c>
      <c r="J220" s="59" t="s">
        <v>164</v>
      </c>
      <c r="K220" s="59" t="s">
        <v>137</v>
      </c>
      <c r="L220" s="59"/>
      <c r="M220" s="59"/>
      <c r="N220" s="59"/>
      <c r="O220" s="59"/>
      <c r="P220">
        <v>1</v>
      </c>
      <c r="Q220" t="b">
        <f t="shared" si="6"/>
        <v>1</v>
      </c>
      <c r="S220" s="64" t="s">
        <v>796</v>
      </c>
      <c r="T220" s="64" t="s">
        <v>797</v>
      </c>
      <c r="U220" s="64">
        <v>1</v>
      </c>
      <c r="V220" s="64" t="str">
        <f t="shared" si="7"/>
        <v>NIVEL 3</v>
      </c>
      <c r="W220" s="64">
        <v>3</v>
      </c>
      <c r="X220" s="64" t="s">
        <v>137</v>
      </c>
      <c r="Y220" s="64" t="s">
        <v>794</v>
      </c>
      <c r="Z220" s="64"/>
    </row>
    <row r="221" spans="6:26" x14ac:dyDescent="0.35">
      <c r="F221" s="58" t="s">
        <v>798</v>
      </c>
      <c r="G221" s="58">
        <v>1</v>
      </c>
      <c r="H221" s="59" t="s">
        <v>784</v>
      </c>
      <c r="I221" s="59" t="s">
        <v>137</v>
      </c>
      <c r="J221" s="59" t="s">
        <v>164</v>
      </c>
      <c r="K221" s="59" t="s">
        <v>4497</v>
      </c>
      <c r="L221" s="59"/>
      <c r="M221" s="59"/>
      <c r="N221" s="59"/>
      <c r="O221" s="59"/>
      <c r="P221">
        <v>1</v>
      </c>
      <c r="Q221" t="b">
        <f t="shared" si="6"/>
        <v>1</v>
      </c>
      <c r="S221" s="63" t="s">
        <v>798</v>
      </c>
      <c r="T221" s="63" t="s">
        <v>799</v>
      </c>
      <c r="U221" s="63">
        <v>1</v>
      </c>
      <c r="V221" s="63" t="str">
        <f t="shared" si="7"/>
        <v>NIVEL 3</v>
      </c>
      <c r="W221" s="63">
        <v>3</v>
      </c>
      <c r="X221" s="63" t="s">
        <v>137</v>
      </c>
      <c r="Y221" s="63" t="s">
        <v>794</v>
      </c>
      <c r="Z221" s="63"/>
    </row>
    <row r="222" spans="6:26" x14ac:dyDescent="0.35">
      <c r="F222" s="58" t="s">
        <v>800</v>
      </c>
      <c r="G222" s="58">
        <v>1</v>
      </c>
      <c r="H222" s="59" t="s">
        <v>784</v>
      </c>
      <c r="I222" s="59" t="s">
        <v>4497</v>
      </c>
      <c r="J222" s="59" t="s">
        <v>4497</v>
      </c>
      <c r="K222" s="59" t="s">
        <v>4497</v>
      </c>
      <c r="L222" s="59" t="s">
        <v>4497</v>
      </c>
      <c r="M222" s="59" t="s">
        <v>4497</v>
      </c>
      <c r="N222" s="59"/>
      <c r="O222" s="59"/>
      <c r="P222">
        <v>1</v>
      </c>
      <c r="Q222" t="b">
        <f t="shared" si="6"/>
        <v>0</v>
      </c>
      <c r="S222" s="64" t="s">
        <v>800</v>
      </c>
      <c r="T222" s="64" t="s">
        <v>801</v>
      </c>
      <c r="U222" s="64">
        <v>0</v>
      </c>
      <c r="V222" s="64" t="str">
        <f t="shared" si="7"/>
        <v>NIVEL 2</v>
      </c>
      <c r="W222" s="64">
        <v>2</v>
      </c>
      <c r="X222" s="64" t="s">
        <v>137</v>
      </c>
      <c r="Y222" s="64" t="s">
        <v>784</v>
      </c>
      <c r="Z222" s="64" t="s">
        <v>137</v>
      </c>
    </row>
    <row r="223" spans="6:26" x14ac:dyDescent="0.35">
      <c r="F223" s="58" t="s">
        <v>802</v>
      </c>
      <c r="G223" s="58">
        <v>0</v>
      </c>
      <c r="H223" s="59" t="s">
        <v>802</v>
      </c>
      <c r="I223" s="59"/>
      <c r="J223" s="59"/>
      <c r="K223" s="59"/>
      <c r="L223" s="59"/>
      <c r="M223" s="59"/>
      <c r="N223" s="59"/>
      <c r="O223" s="59"/>
      <c r="Q223" t="b">
        <f t="shared" si="6"/>
        <v>1</v>
      </c>
      <c r="S223" s="63" t="s">
        <v>802</v>
      </c>
      <c r="T223" s="63" t="s">
        <v>803</v>
      </c>
      <c r="U223" s="63">
        <v>0</v>
      </c>
      <c r="V223" s="63" t="str">
        <f t="shared" si="7"/>
        <v>NIVEL 1</v>
      </c>
      <c r="W223" s="63">
        <v>1</v>
      </c>
      <c r="X223" s="63" t="s">
        <v>137</v>
      </c>
      <c r="Y223" s="63"/>
      <c r="Z223" s="63"/>
    </row>
    <row r="224" spans="6:26" x14ac:dyDescent="0.35">
      <c r="F224" s="58" t="s">
        <v>804</v>
      </c>
      <c r="G224" s="58">
        <v>1</v>
      </c>
      <c r="H224" s="59" t="s">
        <v>802</v>
      </c>
      <c r="I224" s="59" t="s">
        <v>164</v>
      </c>
      <c r="J224" s="59" t="s">
        <v>4492</v>
      </c>
      <c r="K224" s="59"/>
      <c r="L224" s="59"/>
      <c r="M224" s="59"/>
      <c r="N224" s="59"/>
      <c r="O224" s="59"/>
      <c r="P224">
        <v>1</v>
      </c>
      <c r="Q224" t="b">
        <f t="shared" si="6"/>
        <v>1</v>
      </c>
      <c r="S224" s="64" t="s">
        <v>804</v>
      </c>
      <c r="T224" s="64" t="s">
        <v>805</v>
      </c>
      <c r="U224" s="64">
        <v>1</v>
      </c>
      <c r="V224" s="64" t="str">
        <f t="shared" si="7"/>
        <v>NIVEL 2</v>
      </c>
      <c r="W224" s="64">
        <v>2</v>
      </c>
      <c r="X224" s="64" t="s">
        <v>137</v>
      </c>
      <c r="Y224" s="64" t="s">
        <v>802</v>
      </c>
      <c r="Z224" s="64"/>
    </row>
    <row r="225" spans="6:26" x14ac:dyDescent="0.35">
      <c r="F225" s="58" t="s">
        <v>806</v>
      </c>
      <c r="G225" s="58">
        <v>1</v>
      </c>
      <c r="H225" s="59" t="s">
        <v>802</v>
      </c>
      <c r="I225" s="59" t="s">
        <v>164</v>
      </c>
      <c r="J225" s="59" t="s">
        <v>4493</v>
      </c>
      <c r="K225" s="59"/>
      <c r="L225" s="59"/>
      <c r="M225" s="59"/>
      <c r="N225" s="59"/>
      <c r="O225" s="59"/>
      <c r="P225">
        <v>1</v>
      </c>
      <c r="Q225" t="b">
        <f t="shared" si="6"/>
        <v>1</v>
      </c>
      <c r="S225" s="63" t="s">
        <v>806</v>
      </c>
      <c r="T225" s="63" t="s">
        <v>807</v>
      </c>
      <c r="U225" s="63">
        <v>1</v>
      </c>
      <c r="V225" s="63" t="str">
        <f t="shared" si="7"/>
        <v>NIVEL 2</v>
      </c>
      <c r="W225" s="63">
        <v>2</v>
      </c>
      <c r="X225" s="63" t="s">
        <v>137</v>
      </c>
      <c r="Y225" s="63" t="s">
        <v>802</v>
      </c>
      <c r="Z225" s="63"/>
    </row>
    <row r="226" spans="6:26" x14ac:dyDescent="0.35">
      <c r="F226" s="58" t="s">
        <v>808</v>
      </c>
      <c r="G226" s="58">
        <v>1</v>
      </c>
      <c r="H226" s="59" t="s">
        <v>802</v>
      </c>
      <c r="I226" s="59" t="s">
        <v>164</v>
      </c>
      <c r="J226" s="59" t="s">
        <v>4494</v>
      </c>
      <c r="K226" s="59"/>
      <c r="L226" s="59"/>
      <c r="M226" s="59"/>
      <c r="N226" s="59"/>
      <c r="O226" s="59"/>
      <c r="P226">
        <v>1</v>
      </c>
      <c r="Q226" t="b">
        <f t="shared" si="6"/>
        <v>1</v>
      </c>
      <c r="S226" s="64" t="s">
        <v>808</v>
      </c>
      <c r="T226" s="64" t="s">
        <v>809</v>
      </c>
      <c r="U226" s="64">
        <v>1</v>
      </c>
      <c r="V226" s="64" t="str">
        <f t="shared" si="7"/>
        <v>NIVEL 2</v>
      </c>
      <c r="W226" s="64">
        <v>2</v>
      </c>
      <c r="X226" s="64" t="s">
        <v>137</v>
      </c>
      <c r="Y226" s="64" t="s">
        <v>802</v>
      </c>
      <c r="Z226" s="64"/>
    </row>
    <row r="227" spans="6:26" x14ac:dyDescent="0.35">
      <c r="F227" s="58" t="s">
        <v>810</v>
      </c>
      <c r="G227" s="58">
        <v>1</v>
      </c>
      <c r="H227" s="59" t="s">
        <v>802</v>
      </c>
      <c r="I227" s="59" t="s">
        <v>4497</v>
      </c>
      <c r="J227" s="59" t="s">
        <v>164</v>
      </c>
      <c r="K227" s="59"/>
      <c r="L227" s="59"/>
      <c r="M227" s="59"/>
      <c r="N227" s="59"/>
      <c r="O227" s="59"/>
      <c r="P227">
        <v>1</v>
      </c>
      <c r="Q227" t="b">
        <f t="shared" si="6"/>
        <v>1</v>
      </c>
      <c r="S227" s="63" t="s">
        <v>810</v>
      </c>
      <c r="T227" s="63" t="s">
        <v>811</v>
      </c>
      <c r="U227" s="63">
        <v>1</v>
      </c>
      <c r="V227" s="63" t="str">
        <f t="shared" si="7"/>
        <v>NIVEL 2</v>
      </c>
      <c r="W227" s="63">
        <v>2</v>
      </c>
      <c r="X227" s="63" t="s">
        <v>137</v>
      </c>
      <c r="Y227" s="63" t="s">
        <v>802</v>
      </c>
      <c r="Z227" s="63"/>
    </row>
    <row r="228" spans="6:26" x14ac:dyDescent="0.35">
      <c r="F228" s="58" t="s">
        <v>812</v>
      </c>
      <c r="G228" s="58">
        <v>1</v>
      </c>
      <c r="H228" s="59" t="s">
        <v>802</v>
      </c>
      <c r="I228" s="59" t="s">
        <v>4497</v>
      </c>
      <c r="J228" s="59" t="s">
        <v>4497</v>
      </c>
      <c r="K228" s="59" t="s">
        <v>4497</v>
      </c>
      <c r="L228" s="59" t="s">
        <v>4497</v>
      </c>
      <c r="M228" s="59" t="s">
        <v>4497</v>
      </c>
      <c r="N228" s="59"/>
      <c r="O228" s="59"/>
      <c r="P228">
        <v>1</v>
      </c>
      <c r="Q228" t="b">
        <f t="shared" si="6"/>
        <v>0</v>
      </c>
      <c r="S228" s="64" t="s">
        <v>812</v>
      </c>
      <c r="T228" s="64" t="s">
        <v>813</v>
      </c>
      <c r="U228" s="64">
        <v>0</v>
      </c>
      <c r="V228" s="64" t="str">
        <f t="shared" si="7"/>
        <v>NIVEL 2</v>
      </c>
      <c r="W228" s="64">
        <v>2</v>
      </c>
      <c r="X228" s="64" t="s">
        <v>137</v>
      </c>
      <c r="Y228" s="64" t="s">
        <v>802</v>
      </c>
      <c r="Z228" s="64" t="s">
        <v>137</v>
      </c>
    </row>
    <row r="229" spans="6:26" x14ac:dyDescent="0.35">
      <c r="F229" s="58" t="s">
        <v>814</v>
      </c>
      <c r="G229" s="58">
        <v>0</v>
      </c>
      <c r="H229" s="59" t="s">
        <v>814</v>
      </c>
      <c r="I229" s="59"/>
      <c r="J229" s="59"/>
      <c r="K229" s="59"/>
      <c r="L229" s="59"/>
      <c r="M229" s="59"/>
      <c r="N229" s="59"/>
      <c r="O229" s="59"/>
      <c r="Q229" t="b">
        <f t="shared" si="6"/>
        <v>1</v>
      </c>
      <c r="S229" s="63" t="s">
        <v>814</v>
      </c>
      <c r="T229" s="63" t="s">
        <v>815</v>
      </c>
      <c r="U229" s="63">
        <v>0</v>
      </c>
      <c r="V229" s="63" t="str">
        <f t="shared" si="7"/>
        <v>NIVEL 1</v>
      </c>
      <c r="W229" s="63">
        <v>1</v>
      </c>
      <c r="X229" s="63" t="s">
        <v>137</v>
      </c>
      <c r="Y229" s="63"/>
      <c r="Z229" s="63"/>
    </row>
    <row r="230" spans="6:26" x14ac:dyDescent="0.35">
      <c r="F230" s="58" t="s">
        <v>816</v>
      </c>
      <c r="G230" s="58">
        <v>1</v>
      </c>
      <c r="H230" s="59" t="s">
        <v>814</v>
      </c>
      <c r="I230" s="59" t="s">
        <v>164</v>
      </c>
      <c r="J230" s="59" t="s">
        <v>4492</v>
      </c>
      <c r="K230" s="59"/>
      <c r="L230" s="59"/>
      <c r="M230" s="59"/>
      <c r="N230" s="59"/>
      <c r="O230" s="59"/>
      <c r="P230">
        <v>1</v>
      </c>
      <c r="Q230" t="b">
        <f t="shared" si="6"/>
        <v>1</v>
      </c>
      <c r="S230" s="64" t="s">
        <v>816</v>
      </c>
      <c r="T230" s="64" t="s">
        <v>817</v>
      </c>
      <c r="U230" s="64">
        <v>1</v>
      </c>
      <c r="V230" s="64" t="str">
        <f t="shared" si="7"/>
        <v>NIVEL 2</v>
      </c>
      <c r="W230" s="64">
        <v>2</v>
      </c>
      <c r="X230" s="64" t="s">
        <v>137</v>
      </c>
      <c r="Y230" s="64" t="s">
        <v>814</v>
      </c>
      <c r="Z230" s="64"/>
    </row>
    <row r="231" spans="6:26" x14ac:dyDescent="0.35">
      <c r="F231" s="58" t="s">
        <v>818</v>
      </c>
      <c r="G231" s="58">
        <v>1</v>
      </c>
      <c r="H231" s="59" t="s">
        <v>814</v>
      </c>
      <c r="I231" s="59" t="s">
        <v>164</v>
      </c>
      <c r="J231" s="59" t="s">
        <v>4493</v>
      </c>
      <c r="K231" s="59"/>
      <c r="L231" s="59"/>
      <c r="M231" s="59"/>
      <c r="N231" s="59"/>
      <c r="O231" s="59"/>
      <c r="P231">
        <v>1</v>
      </c>
      <c r="Q231" t="b">
        <f t="shared" si="6"/>
        <v>1</v>
      </c>
      <c r="S231" s="63" t="s">
        <v>818</v>
      </c>
      <c r="T231" s="63" t="s">
        <v>819</v>
      </c>
      <c r="U231" s="63">
        <v>1</v>
      </c>
      <c r="V231" s="63" t="str">
        <f t="shared" si="7"/>
        <v>NIVEL 2</v>
      </c>
      <c r="W231" s="63">
        <v>2</v>
      </c>
      <c r="X231" s="63" t="s">
        <v>137</v>
      </c>
      <c r="Y231" s="63" t="s">
        <v>814</v>
      </c>
      <c r="Z231" s="63"/>
    </row>
    <row r="232" spans="6:26" x14ac:dyDescent="0.35">
      <c r="F232" s="58" t="s">
        <v>820</v>
      </c>
      <c r="G232" s="58">
        <v>1</v>
      </c>
      <c r="H232" s="59" t="s">
        <v>814</v>
      </c>
      <c r="I232" s="59" t="s">
        <v>164</v>
      </c>
      <c r="J232" s="59" t="s">
        <v>4494</v>
      </c>
      <c r="K232" s="59"/>
      <c r="L232" s="59"/>
      <c r="M232" s="59"/>
      <c r="N232" s="59"/>
      <c r="O232" s="59"/>
      <c r="P232">
        <v>1</v>
      </c>
      <c r="Q232" t="b">
        <f t="shared" si="6"/>
        <v>1</v>
      </c>
      <c r="S232" s="64" t="s">
        <v>820</v>
      </c>
      <c r="T232" s="64" t="s">
        <v>821</v>
      </c>
      <c r="U232" s="64">
        <v>1</v>
      </c>
      <c r="V232" s="64" t="str">
        <f t="shared" si="7"/>
        <v>NIVEL 2</v>
      </c>
      <c r="W232" s="64">
        <v>2</v>
      </c>
      <c r="X232" s="64" t="s">
        <v>137</v>
      </c>
      <c r="Y232" s="64" t="s">
        <v>814</v>
      </c>
      <c r="Z232" s="64"/>
    </row>
    <row r="233" spans="6:26" x14ac:dyDescent="0.35">
      <c r="F233" s="58" t="s">
        <v>822</v>
      </c>
      <c r="G233" s="58">
        <v>1</v>
      </c>
      <c r="H233" s="59" t="s">
        <v>814</v>
      </c>
      <c r="I233" s="59" t="s">
        <v>164</v>
      </c>
      <c r="J233" s="59" t="s">
        <v>4496</v>
      </c>
      <c r="K233" s="59"/>
      <c r="L233" s="59"/>
      <c r="M233" s="59"/>
      <c r="N233" s="59"/>
      <c r="O233" s="59"/>
      <c r="P233">
        <v>1</v>
      </c>
      <c r="Q233" t="b">
        <f t="shared" si="6"/>
        <v>1</v>
      </c>
      <c r="S233" s="63" t="s">
        <v>822</v>
      </c>
      <c r="T233" s="63" t="s">
        <v>823</v>
      </c>
      <c r="U233" s="63">
        <v>1</v>
      </c>
      <c r="V233" s="63" t="str">
        <f t="shared" si="7"/>
        <v>NIVEL 2</v>
      </c>
      <c r="W233" s="63">
        <v>2</v>
      </c>
      <c r="X233" s="63" t="s">
        <v>137</v>
      </c>
      <c r="Y233" s="63" t="s">
        <v>814</v>
      </c>
      <c r="Z233" s="63"/>
    </row>
    <row r="234" spans="6:26" x14ac:dyDescent="0.35">
      <c r="F234" s="58" t="s">
        <v>824</v>
      </c>
      <c r="G234" s="58">
        <v>1</v>
      </c>
      <c r="H234" s="59" t="s">
        <v>814</v>
      </c>
      <c r="I234" s="59" t="s">
        <v>137</v>
      </c>
      <c r="J234" s="59" t="s">
        <v>164</v>
      </c>
      <c r="K234" s="59"/>
      <c r="L234" s="59"/>
      <c r="M234" s="59"/>
      <c r="N234" s="59"/>
      <c r="O234" s="59"/>
      <c r="P234">
        <v>1</v>
      </c>
      <c r="Q234" t="b">
        <f t="shared" si="6"/>
        <v>1</v>
      </c>
      <c r="S234" s="64" t="s">
        <v>824</v>
      </c>
      <c r="T234" s="64" t="s">
        <v>825</v>
      </c>
      <c r="U234" s="64">
        <v>1</v>
      </c>
      <c r="V234" s="64" t="str">
        <f t="shared" si="7"/>
        <v>NIVEL 2</v>
      </c>
      <c r="W234" s="64">
        <v>2</v>
      </c>
      <c r="X234" s="64" t="s">
        <v>137</v>
      </c>
      <c r="Y234" s="64" t="s">
        <v>814</v>
      </c>
      <c r="Z234" s="64"/>
    </row>
    <row r="235" spans="6:26" x14ac:dyDescent="0.35">
      <c r="F235" s="58" t="s">
        <v>826</v>
      </c>
      <c r="G235" s="58">
        <v>1</v>
      </c>
      <c r="H235" s="59" t="s">
        <v>814</v>
      </c>
      <c r="I235" s="59" t="s">
        <v>137</v>
      </c>
      <c r="J235" s="59" t="s">
        <v>4492</v>
      </c>
      <c r="K235" s="59"/>
      <c r="L235" s="59"/>
      <c r="M235" s="59"/>
      <c r="N235" s="59"/>
      <c r="O235" s="59"/>
      <c r="P235">
        <v>1</v>
      </c>
      <c r="Q235" t="b">
        <f t="shared" si="6"/>
        <v>1</v>
      </c>
      <c r="S235" s="63" t="s">
        <v>826</v>
      </c>
      <c r="T235" s="63" t="s">
        <v>827</v>
      </c>
      <c r="U235" s="63">
        <v>1</v>
      </c>
      <c r="V235" s="63" t="str">
        <f t="shared" si="7"/>
        <v>NIVEL 2</v>
      </c>
      <c r="W235" s="63">
        <v>2</v>
      </c>
      <c r="X235" s="63" t="s">
        <v>137</v>
      </c>
      <c r="Y235" s="63" t="s">
        <v>814</v>
      </c>
      <c r="Z235" s="63"/>
    </row>
    <row r="236" spans="6:26" x14ac:dyDescent="0.35">
      <c r="F236" s="58" t="s">
        <v>828</v>
      </c>
      <c r="G236" s="58">
        <v>1</v>
      </c>
      <c r="H236" s="59" t="s">
        <v>814</v>
      </c>
      <c r="I236" s="59" t="s">
        <v>4497</v>
      </c>
      <c r="J236" s="59" t="s">
        <v>164</v>
      </c>
      <c r="K236" s="59"/>
      <c r="L236" s="59"/>
      <c r="M236" s="59"/>
      <c r="N236" s="59"/>
      <c r="O236" s="59"/>
      <c r="P236">
        <v>1</v>
      </c>
      <c r="Q236" t="b">
        <f t="shared" si="6"/>
        <v>1</v>
      </c>
      <c r="S236" s="64" t="s">
        <v>828</v>
      </c>
      <c r="T236" s="64" t="s">
        <v>829</v>
      </c>
      <c r="U236" s="64">
        <v>1</v>
      </c>
      <c r="V236" s="64" t="str">
        <f t="shared" si="7"/>
        <v>NIVEL 2</v>
      </c>
      <c r="W236" s="64">
        <v>2</v>
      </c>
      <c r="X236" s="64" t="s">
        <v>137</v>
      </c>
      <c r="Y236" s="64" t="s">
        <v>814</v>
      </c>
      <c r="Z236" s="64"/>
    </row>
    <row r="237" spans="6:26" x14ac:dyDescent="0.35">
      <c r="F237" s="58" t="s">
        <v>830</v>
      </c>
      <c r="G237" s="58">
        <v>1</v>
      </c>
      <c r="H237" s="59" t="s">
        <v>814</v>
      </c>
      <c r="I237" s="59" t="s">
        <v>4497</v>
      </c>
      <c r="J237" s="59" t="s">
        <v>4497</v>
      </c>
      <c r="K237" s="59" t="s">
        <v>4497</v>
      </c>
      <c r="L237" s="59" t="s">
        <v>4497</v>
      </c>
      <c r="M237" s="59" t="s">
        <v>4497</v>
      </c>
      <c r="N237" s="59"/>
      <c r="O237" s="59"/>
      <c r="P237">
        <v>1</v>
      </c>
      <c r="Q237" t="b">
        <f t="shared" si="6"/>
        <v>0</v>
      </c>
      <c r="S237" s="63" t="s">
        <v>830</v>
      </c>
      <c r="T237" s="63" t="s">
        <v>831</v>
      </c>
      <c r="U237" s="63">
        <v>0</v>
      </c>
      <c r="V237" s="63" t="str">
        <f t="shared" si="7"/>
        <v>NIVEL 2</v>
      </c>
      <c r="W237" s="63">
        <v>2</v>
      </c>
      <c r="X237" s="63" t="s">
        <v>137</v>
      </c>
      <c r="Y237" s="63" t="s">
        <v>814</v>
      </c>
      <c r="Z237" s="63" t="s">
        <v>137</v>
      </c>
    </row>
    <row r="238" spans="6:26" x14ac:dyDescent="0.35">
      <c r="F238" s="58" t="s">
        <v>832</v>
      </c>
      <c r="G238" s="58">
        <v>0</v>
      </c>
      <c r="H238" s="59" t="s">
        <v>832</v>
      </c>
      <c r="I238" s="59"/>
      <c r="J238" s="59"/>
      <c r="K238" s="59"/>
      <c r="L238" s="59"/>
      <c r="M238" s="59"/>
      <c r="N238" s="59"/>
      <c r="O238" s="59"/>
      <c r="Q238" t="b">
        <f t="shared" si="6"/>
        <v>1</v>
      </c>
      <c r="S238" s="64" t="s">
        <v>832</v>
      </c>
      <c r="T238" s="64" t="s">
        <v>833</v>
      </c>
      <c r="U238" s="64">
        <v>0</v>
      </c>
      <c r="V238" s="64" t="str">
        <f t="shared" si="7"/>
        <v>NIVEL 1</v>
      </c>
      <c r="W238" s="64">
        <v>1</v>
      </c>
      <c r="X238" s="64" t="s">
        <v>137</v>
      </c>
      <c r="Y238" s="64"/>
      <c r="Z238" s="64"/>
    </row>
    <row r="239" spans="6:26" x14ac:dyDescent="0.35">
      <c r="F239" s="58" t="s">
        <v>834</v>
      </c>
      <c r="G239" s="58">
        <v>0</v>
      </c>
      <c r="H239" s="59" t="s">
        <v>832</v>
      </c>
      <c r="I239" s="59" t="s">
        <v>164</v>
      </c>
      <c r="J239" s="59" t="s">
        <v>4492</v>
      </c>
      <c r="K239" s="59"/>
      <c r="L239" s="59"/>
      <c r="M239" s="59"/>
      <c r="N239" s="59"/>
      <c r="O239" s="59"/>
      <c r="Q239" t="b">
        <f t="shared" si="6"/>
        <v>1</v>
      </c>
      <c r="S239" s="63" t="s">
        <v>834</v>
      </c>
      <c r="T239" s="63" t="s">
        <v>835</v>
      </c>
      <c r="U239" s="63">
        <v>0</v>
      </c>
      <c r="V239" s="63" t="str">
        <f t="shared" si="7"/>
        <v>NIVEL 2</v>
      </c>
      <c r="W239" s="63">
        <v>2</v>
      </c>
      <c r="X239" s="63" t="s">
        <v>137</v>
      </c>
      <c r="Y239" s="63" t="s">
        <v>832</v>
      </c>
      <c r="Z239" s="63"/>
    </row>
    <row r="240" spans="6:26" x14ac:dyDescent="0.35">
      <c r="F240" s="58" t="s">
        <v>836</v>
      </c>
      <c r="G240" s="58">
        <v>1</v>
      </c>
      <c r="H240" s="59" t="s">
        <v>832</v>
      </c>
      <c r="I240" s="59" t="s">
        <v>164</v>
      </c>
      <c r="J240" s="59" t="s">
        <v>4492</v>
      </c>
      <c r="K240" s="59" t="s">
        <v>137</v>
      </c>
      <c r="L240" s="59"/>
      <c r="M240" s="59"/>
      <c r="N240" s="59"/>
      <c r="O240" s="59"/>
      <c r="P240">
        <v>1</v>
      </c>
      <c r="Q240" t="b">
        <f t="shared" si="6"/>
        <v>1</v>
      </c>
      <c r="S240" s="64" t="s">
        <v>836</v>
      </c>
      <c r="T240" s="64" t="s">
        <v>837</v>
      </c>
      <c r="U240" s="64">
        <v>1</v>
      </c>
      <c r="V240" s="64" t="str">
        <f t="shared" si="7"/>
        <v>NIVEL 3</v>
      </c>
      <c r="W240" s="64">
        <v>3</v>
      </c>
      <c r="X240" s="64" t="s">
        <v>137</v>
      </c>
      <c r="Y240" s="64" t="s">
        <v>834</v>
      </c>
      <c r="Z240" s="64"/>
    </row>
    <row r="241" spans="6:26" x14ac:dyDescent="0.35">
      <c r="F241" s="58" t="s">
        <v>838</v>
      </c>
      <c r="G241" s="58">
        <v>1</v>
      </c>
      <c r="H241" s="59" t="s">
        <v>832</v>
      </c>
      <c r="I241" s="59" t="s">
        <v>164</v>
      </c>
      <c r="J241" s="59" t="s">
        <v>4492</v>
      </c>
      <c r="K241" s="59" t="s">
        <v>4492</v>
      </c>
      <c r="L241" s="59"/>
      <c r="M241" s="59"/>
      <c r="N241" s="59"/>
      <c r="O241" s="59"/>
      <c r="P241">
        <v>1</v>
      </c>
      <c r="Q241" t="b">
        <f t="shared" si="6"/>
        <v>1</v>
      </c>
      <c r="S241" s="63" t="s">
        <v>838</v>
      </c>
      <c r="T241" s="63" t="s">
        <v>839</v>
      </c>
      <c r="U241" s="63">
        <v>1</v>
      </c>
      <c r="V241" s="63" t="str">
        <f t="shared" si="7"/>
        <v>NIVEL 3</v>
      </c>
      <c r="W241" s="63">
        <v>3</v>
      </c>
      <c r="X241" s="63" t="s">
        <v>137</v>
      </c>
      <c r="Y241" s="63" t="s">
        <v>834</v>
      </c>
      <c r="Z241" s="63"/>
    </row>
    <row r="242" spans="6:26" x14ac:dyDescent="0.35">
      <c r="F242" s="58" t="s">
        <v>840</v>
      </c>
      <c r="G242" s="58">
        <v>1</v>
      </c>
      <c r="H242" s="59" t="s">
        <v>832</v>
      </c>
      <c r="I242" s="59" t="s">
        <v>164</v>
      </c>
      <c r="J242" s="59" t="s">
        <v>4492</v>
      </c>
      <c r="K242" s="59" t="s">
        <v>4497</v>
      </c>
      <c r="L242" s="59"/>
      <c r="M242" s="59"/>
      <c r="N242" s="59"/>
      <c r="O242" s="59"/>
      <c r="P242">
        <v>1</v>
      </c>
      <c r="Q242" t="b">
        <f t="shared" si="6"/>
        <v>1</v>
      </c>
      <c r="S242" s="64" t="s">
        <v>840</v>
      </c>
      <c r="T242" s="64" t="s">
        <v>841</v>
      </c>
      <c r="U242" s="64">
        <v>1</v>
      </c>
      <c r="V242" s="64" t="str">
        <f t="shared" si="7"/>
        <v>NIVEL 3</v>
      </c>
      <c r="W242" s="64">
        <v>3</v>
      </c>
      <c r="X242" s="64" t="s">
        <v>137</v>
      </c>
      <c r="Y242" s="64" t="s">
        <v>834</v>
      </c>
      <c r="Z242" s="64"/>
    </row>
    <row r="243" spans="6:26" x14ac:dyDescent="0.35">
      <c r="F243" s="58" t="s">
        <v>842</v>
      </c>
      <c r="G243" s="58">
        <v>0</v>
      </c>
      <c r="H243" s="59" t="s">
        <v>832</v>
      </c>
      <c r="I243" s="59" t="s">
        <v>164</v>
      </c>
      <c r="J243" s="59" t="s">
        <v>4493</v>
      </c>
      <c r="K243" s="59"/>
      <c r="L243" s="59"/>
      <c r="M243" s="59"/>
      <c r="N243" s="59"/>
      <c r="O243" s="59"/>
      <c r="Q243" t="b">
        <f t="shared" si="6"/>
        <v>1</v>
      </c>
      <c r="S243" s="63" t="s">
        <v>842</v>
      </c>
      <c r="T243" s="63" t="s">
        <v>843</v>
      </c>
      <c r="U243" s="63">
        <v>0</v>
      </c>
      <c r="V243" s="63" t="str">
        <f t="shared" si="7"/>
        <v>NIVEL 2</v>
      </c>
      <c r="W243" s="63">
        <v>2</v>
      </c>
      <c r="X243" s="63" t="s">
        <v>137</v>
      </c>
      <c r="Y243" s="63" t="s">
        <v>832</v>
      </c>
      <c r="Z243" s="63"/>
    </row>
    <row r="244" spans="6:26" x14ac:dyDescent="0.35">
      <c r="F244" s="58" t="s">
        <v>844</v>
      </c>
      <c r="G244" s="58">
        <v>1</v>
      </c>
      <c r="H244" s="59" t="s">
        <v>832</v>
      </c>
      <c r="I244" s="59" t="s">
        <v>164</v>
      </c>
      <c r="J244" s="59" t="s">
        <v>4493</v>
      </c>
      <c r="K244" s="59" t="s">
        <v>137</v>
      </c>
      <c r="L244" s="59"/>
      <c r="M244" s="59"/>
      <c r="N244" s="59"/>
      <c r="O244" s="59"/>
      <c r="P244">
        <v>1</v>
      </c>
      <c r="Q244" t="b">
        <f t="shared" si="6"/>
        <v>1</v>
      </c>
      <c r="S244" s="64" t="s">
        <v>844</v>
      </c>
      <c r="T244" s="64" t="s">
        <v>845</v>
      </c>
      <c r="U244" s="64">
        <v>1</v>
      </c>
      <c r="V244" s="64" t="str">
        <f t="shared" si="7"/>
        <v>NIVEL 3</v>
      </c>
      <c r="W244" s="64">
        <v>3</v>
      </c>
      <c r="X244" s="64" t="s">
        <v>137</v>
      </c>
      <c r="Y244" s="64" t="s">
        <v>842</v>
      </c>
      <c r="Z244" s="64"/>
    </row>
    <row r="245" spans="6:26" x14ac:dyDescent="0.35">
      <c r="F245" s="58" t="s">
        <v>846</v>
      </c>
      <c r="G245" s="58">
        <v>1</v>
      </c>
      <c r="H245" s="59" t="s">
        <v>832</v>
      </c>
      <c r="I245" s="59" t="s">
        <v>164</v>
      </c>
      <c r="J245" s="59" t="s">
        <v>4493</v>
      </c>
      <c r="K245" s="59" t="s">
        <v>4492</v>
      </c>
      <c r="L245" s="59"/>
      <c r="M245" s="59"/>
      <c r="N245" s="59"/>
      <c r="O245" s="59"/>
      <c r="P245">
        <v>1</v>
      </c>
      <c r="Q245" t="b">
        <f t="shared" si="6"/>
        <v>1</v>
      </c>
      <c r="S245" s="63" t="s">
        <v>846</v>
      </c>
      <c r="T245" s="63" t="s">
        <v>847</v>
      </c>
      <c r="U245" s="63">
        <v>1</v>
      </c>
      <c r="V245" s="63" t="str">
        <f t="shared" si="7"/>
        <v>NIVEL 3</v>
      </c>
      <c r="W245" s="63">
        <v>3</v>
      </c>
      <c r="X245" s="63" t="s">
        <v>137</v>
      </c>
      <c r="Y245" s="63" t="s">
        <v>842</v>
      </c>
      <c r="Z245" s="63"/>
    </row>
    <row r="246" spans="6:26" x14ac:dyDescent="0.35">
      <c r="F246" s="58" t="s">
        <v>848</v>
      </c>
      <c r="G246" s="58">
        <v>1</v>
      </c>
      <c r="H246" s="59" t="s">
        <v>832</v>
      </c>
      <c r="I246" s="59" t="s">
        <v>164</v>
      </c>
      <c r="J246" s="59" t="s">
        <v>4493</v>
      </c>
      <c r="K246" s="59" t="s">
        <v>4495</v>
      </c>
      <c r="L246" s="59"/>
      <c r="M246" s="59"/>
      <c r="N246" s="59"/>
      <c r="O246" s="59"/>
      <c r="P246">
        <v>1</v>
      </c>
      <c r="Q246" t="b">
        <f t="shared" si="6"/>
        <v>1</v>
      </c>
      <c r="S246" s="64" t="s">
        <v>848</v>
      </c>
      <c r="T246" s="64" t="s">
        <v>849</v>
      </c>
      <c r="U246" s="64">
        <v>1</v>
      </c>
      <c r="V246" s="64" t="str">
        <f t="shared" si="7"/>
        <v>NIVEL 3</v>
      </c>
      <c r="W246" s="64">
        <v>3</v>
      </c>
      <c r="X246" s="64" t="s">
        <v>137</v>
      </c>
      <c r="Y246" s="64" t="s">
        <v>842</v>
      </c>
      <c r="Z246" s="64"/>
    </row>
    <row r="247" spans="6:26" x14ac:dyDescent="0.35">
      <c r="F247" s="58" t="s">
        <v>850</v>
      </c>
      <c r="G247" s="58">
        <v>1</v>
      </c>
      <c r="H247" s="59" t="s">
        <v>832</v>
      </c>
      <c r="I247" s="59" t="s">
        <v>164</v>
      </c>
      <c r="J247" s="59" t="s">
        <v>4493</v>
      </c>
      <c r="K247" s="59" t="s">
        <v>4493</v>
      </c>
      <c r="L247" s="59"/>
      <c r="M247" s="59"/>
      <c r="N247" s="59"/>
      <c r="O247" s="59"/>
      <c r="P247">
        <v>1</v>
      </c>
      <c r="Q247" t="b">
        <f t="shared" si="6"/>
        <v>1</v>
      </c>
      <c r="S247" s="63" t="s">
        <v>850</v>
      </c>
      <c r="T247" s="63" t="s">
        <v>851</v>
      </c>
      <c r="U247" s="63">
        <v>1</v>
      </c>
      <c r="V247" s="63" t="str">
        <f t="shared" si="7"/>
        <v>NIVEL 3</v>
      </c>
      <c r="W247" s="63">
        <v>3</v>
      </c>
      <c r="X247" s="63" t="s">
        <v>137</v>
      </c>
      <c r="Y247" s="63" t="s">
        <v>842</v>
      </c>
      <c r="Z247" s="63"/>
    </row>
    <row r="248" spans="6:26" x14ac:dyDescent="0.35">
      <c r="F248" s="58" t="s">
        <v>852</v>
      </c>
      <c r="G248" s="58">
        <v>1</v>
      </c>
      <c r="H248" s="59" t="s">
        <v>832</v>
      </c>
      <c r="I248" s="59" t="s">
        <v>164</v>
      </c>
      <c r="J248" s="59" t="s">
        <v>4493</v>
      </c>
      <c r="K248" s="59" t="s">
        <v>4497</v>
      </c>
      <c r="L248" s="59"/>
      <c r="M248" s="59"/>
      <c r="N248" s="59"/>
      <c r="O248" s="59"/>
      <c r="P248">
        <v>1</v>
      </c>
      <c r="Q248" t="b">
        <f t="shared" si="6"/>
        <v>1</v>
      </c>
      <c r="S248" s="64" t="s">
        <v>852</v>
      </c>
      <c r="T248" s="64" t="s">
        <v>853</v>
      </c>
      <c r="U248" s="64">
        <v>1</v>
      </c>
      <c r="V248" s="64" t="str">
        <f t="shared" si="7"/>
        <v>NIVEL 3</v>
      </c>
      <c r="W248" s="64">
        <v>3</v>
      </c>
      <c r="X248" s="64" t="s">
        <v>137</v>
      </c>
      <c r="Y248" s="64" t="s">
        <v>842</v>
      </c>
      <c r="Z248" s="64"/>
    </row>
    <row r="249" spans="6:26" x14ac:dyDescent="0.35">
      <c r="F249" s="58" t="s">
        <v>854</v>
      </c>
      <c r="G249" s="58">
        <v>1</v>
      </c>
      <c r="H249" s="59" t="s">
        <v>832</v>
      </c>
      <c r="I249" s="59" t="s">
        <v>164</v>
      </c>
      <c r="J249" s="59" t="s">
        <v>4494</v>
      </c>
      <c r="K249" s="59"/>
      <c r="L249" s="59"/>
      <c r="M249" s="59"/>
      <c r="N249" s="59"/>
      <c r="O249" s="59"/>
      <c r="P249">
        <v>1</v>
      </c>
      <c r="Q249" t="b">
        <f t="shared" si="6"/>
        <v>1</v>
      </c>
      <c r="S249" s="63" t="s">
        <v>854</v>
      </c>
      <c r="T249" s="63" t="s">
        <v>855</v>
      </c>
      <c r="U249" s="63">
        <v>1</v>
      </c>
      <c r="V249" s="63" t="str">
        <f t="shared" si="7"/>
        <v>NIVEL 2</v>
      </c>
      <c r="W249" s="63">
        <v>2</v>
      </c>
      <c r="X249" s="63" t="s">
        <v>137</v>
      </c>
      <c r="Y249" s="63" t="s">
        <v>832</v>
      </c>
      <c r="Z249" s="63"/>
    </row>
    <row r="250" spans="6:26" x14ac:dyDescent="0.35">
      <c r="F250" s="58" t="s">
        <v>856</v>
      </c>
      <c r="G250" s="58">
        <v>1</v>
      </c>
      <c r="H250" s="59" t="s">
        <v>832</v>
      </c>
      <c r="I250" s="59" t="s">
        <v>164</v>
      </c>
      <c r="J250" s="59" t="s">
        <v>4496</v>
      </c>
      <c r="K250" s="59"/>
      <c r="L250" s="59"/>
      <c r="M250" s="59"/>
      <c r="N250" s="59"/>
      <c r="O250" s="59"/>
      <c r="P250">
        <v>1</v>
      </c>
      <c r="Q250" t="b">
        <f t="shared" si="6"/>
        <v>1</v>
      </c>
      <c r="S250" s="64" t="s">
        <v>856</v>
      </c>
      <c r="T250" s="64" t="s">
        <v>857</v>
      </c>
      <c r="U250" s="64">
        <v>1</v>
      </c>
      <c r="V250" s="64" t="str">
        <f t="shared" si="7"/>
        <v>NIVEL 2</v>
      </c>
      <c r="W250" s="64">
        <v>2</v>
      </c>
      <c r="X250" s="64" t="s">
        <v>137</v>
      </c>
      <c r="Y250" s="64" t="s">
        <v>832</v>
      </c>
      <c r="Z250" s="64"/>
    </row>
    <row r="251" spans="6:26" x14ac:dyDescent="0.35">
      <c r="F251" s="58" t="s">
        <v>858</v>
      </c>
      <c r="G251" s="58">
        <v>1</v>
      </c>
      <c r="H251" s="59" t="s">
        <v>832</v>
      </c>
      <c r="I251" s="59" t="s">
        <v>137</v>
      </c>
      <c r="J251" s="59" t="s">
        <v>164</v>
      </c>
      <c r="K251" s="59"/>
      <c r="L251" s="59"/>
      <c r="M251" s="59"/>
      <c r="N251" s="59"/>
      <c r="O251" s="59"/>
      <c r="P251">
        <v>1</v>
      </c>
      <c r="Q251" t="b">
        <f t="shared" si="6"/>
        <v>1</v>
      </c>
      <c r="S251" s="63" t="s">
        <v>858</v>
      </c>
      <c r="T251" s="63" t="s">
        <v>859</v>
      </c>
      <c r="U251" s="63">
        <v>1</v>
      </c>
      <c r="V251" s="63" t="str">
        <f t="shared" si="7"/>
        <v>NIVEL 2</v>
      </c>
      <c r="W251" s="63">
        <v>2</v>
      </c>
      <c r="X251" s="63" t="s">
        <v>137</v>
      </c>
      <c r="Y251" s="63" t="s">
        <v>832</v>
      </c>
      <c r="Z251" s="63"/>
    </row>
    <row r="252" spans="6:26" x14ac:dyDescent="0.35">
      <c r="F252" s="58" t="s">
        <v>860</v>
      </c>
      <c r="G252" s="58">
        <v>1</v>
      </c>
      <c r="H252" s="59" t="s">
        <v>832</v>
      </c>
      <c r="I252" s="59" t="s">
        <v>137</v>
      </c>
      <c r="J252" s="59" t="s">
        <v>4492</v>
      </c>
      <c r="K252" s="59"/>
      <c r="L252" s="59"/>
      <c r="M252" s="59"/>
      <c r="N252" s="59"/>
      <c r="O252" s="59"/>
      <c r="P252">
        <v>1</v>
      </c>
      <c r="Q252" t="b">
        <f t="shared" si="6"/>
        <v>1</v>
      </c>
      <c r="S252" s="64" t="s">
        <v>860</v>
      </c>
      <c r="T252" s="64" t="s">
        <v>861</v>
      </c>
      <c r="U252" s="64">
        <v>1</v>
      </c>
      <c r="V252" s="64" t="str">
        <f t="shared" si="7"/>
        <v>NIVEL 2</v>
      </c>
      <c r="W252" s="64">
        <v>2</v>
      </c>
      <c r="X252" s="64" t="s">
        <v>137</v>
      </c>
      <c r="Y252" s="64" t="s">
        <v>832</v>
      </c>
      <c r="Z252" s="64"/>
    </row>
    <row r="253" spans="6:26" x14ac:dyDescent="0.35">
      <c r="F253" s="58" t="s">
        <v>862</v>
      </c>
      <c r="G253" s="58">
        <v>1</v>
      </c>
      <c r="H253" s="59" t="s">
        <v>832</v>
      </c>
      <c r="I253" s="59" t="s">
        <v>137</v>
      </c>
      <c r="J253" s="59" t="s">
        <v>4493</v>
      </c>
      <c r="K253" s="59"/>
      <c r="L253" s="59"/>
      <c r="M253" s="59"/>
      <c r="N253" s="59"/>
      <c r="O253" s="59"/>
      <c r="P253">
        <v>1</v>
      </c>
      <c r="Q253" t="b">
        <f t="shared" si="6"/>
        <v>1</v>
      </c>
      <c r="S253" s="63" t="s">
        <v>862</v>
      </c>
      <c r="T253" s="63" t="s">
        <v>863</v>
      </c>
      <c r="U253" s="63">
        <v>1</v>
      </c>
      <c r="V253" s="63" t="str">
        <f t="shared" si="7"/>
        <v>NIVEL 2</v>
      </c>
      <c r="W253" s="63">
        <v>2</v>
      </c>
      <c r="X253" s="63" t="s">
        <v>137</v>
      </c>
      <c r="Y253" s="63" t="s">
        <v>832</v>
      </c>
      <c r="Z253" s="63"/>
    </row>
    <row r="254" spans="6:26" x14ac:dyDescent="0.35">
      <c r="F254" s="58" t="s">
        <v>864</v>
      </c>
      <c r="G254" s="58">
        <v>1</v>
      </c>
      <c r="H254" s="59" t="s">
        <v>832</v>
      </c>
      <c r="I254" s="59" t="s">
        <v>137</v>
      </c>
      <c r="J254" s="59" t="s">
        <v>4494</v>
      </c>
      <c r="K254" s="59"/>
      <c r="L254" s="59"/>
      <c r="M254" s="59"/>
      <c r="N254" s="59"/>
      <c r="O254" s="59"/>
      <c r="P254">
        <v>1</v>
      </c>
      <c r="Q254" t="b">
        <f t="shared" si="6"/>
        <v>1</v>
      </c>
      <c r="S254" s="64" t="s">
        <v>864</v>
      </c>
      <c r="T254" s="64" t="s">
        <v>865</v>
      </c>
      <c r="U254" s="64">
        <v>1</v>
      </c>
      <c r="V254" s="64" t="str">
        <f t="shared" si="7"/>
        <v>NIVEL 2</v>
      </c>
      <c r="W254" s="64">
        <v>2</v>
      </c>
      <c r="X254" s="64" t="s">
        <v>137</v>
      </c>
      <c r="Y254" s="64" t="s">
        <v>832</v>
      </c>
      <c r="Z254" s="64"/>
    </row>
    <row r="255" spans="6:26" x14ac:dyDescent="0.35">
      <c r="F255" s="58" t="s">
        <v>866</v>
      </c>
      <c r="G255" s="58">
        <v>1</v>
      </c>
      <c r="H255" s="59" t="s">
        <v>832</v>
      </c>
      <c r="I255" s="59" t="s">
        <v>137</v>
      </c>
      <c r="J255" s="59" t="s">
        <v>4496</v>
      </c>
      <c r="K255" s="59"/>
      <c r="L255" s="59"/>
      <c r="M255" s="59"/>
      <c r="N255" s="59"/>
      <c r="O255" s="59"/>
      <c r="P255">
        <v>1</v>
      </c>
      <c r="Q255" t="b">
        <f t="shared" si="6"/>
        <v>1</v>
      </c>
      <c r="S255" s="63" t="s">
        <v>866</v>
      </c>
      <c r="T255" s="63" t="s">
        <v>867</v>
      </c>
      <c r="U255" s="63">
        <v>1</v>
      </c>
      <c r="V255" s="63" t="str">
        <f t="shared" si="7"/>
        <v>NIVEL 2</v>
      </c>
      <c r="W255" s="63">
        <v>2</v>
      </c>
      <c r="X255" s="63" t="s">
        <v>137</v>
      </c>
      <c r="Y255" s="63" t="s">
        <v>832</v>
      </c>
      <c r="Z255" s="63"/>
    </row>
    <row r="256" spans="6:26" x14ac:dyDescent="0.35">
      <c r="F256" s="58" t="s">
        <v>868</v>
      </c>
      <c r="G256" s="58">
        <v>1</v>
      </c>
      <c r="H256" s="59" t="s">
        <v>832</v>
      </c>
      <c r="I256" s="59" t="s">
        <v>4492</v>
      </c>
      <c r="J256" s="59" t="s">
        <v>164</v>
      </c>
      <c r="K256" s="59"/>
      <c r="L256" s="59"/>
      <c r="M256" s="59"/>
      <c r="N256" s="59"/>
      <c r="O256" s="59"/>
      <c r="P256">
        <v>1</v>
      </c>
      <c r="Q256" t="b">
        <f t="shared" si="6"/>
        <v>1</v>
      </c>
      <c r="S256" s="64" t="s">
        <v>868</v>
      </c>
      <c r="T256" s="64" t="s">
        <v>869</v>
      </c>
      <c r="U256" s="64">
        <v>1</v>
      </c>
      <c r="V256" s="64" t="str">
        <f t="shared" si="7"/>
        <v>NIVEL 2</v>
      </c>
      <c r="W256" s="64">
        <v>2</v>
      </c>
      <c r="X256" s="64" t="s">
        <v>137</v>
      </c>
      <c r="Y256" s="64" t="s">
        <v>832</v>
      </c>
      <c r="Z256" s="64"/>
    </row>
    <row r="257" spans="6:26" x14ac:dyDescent="0.35">
      <c r="F257" s="58" t="s">
        <v>870</v>
      </c>
      <c r="G257" s="58">
        <v>0</v>
      </c>
      <c r="H257" s="59" t="s">
        <v>832</v>
      </c>
      <c r="I257" s="59" t="s">
        <v>4492</v>
      </c>
      <c r="J257" s="59" t="s">
        <v>4492</v>
      </c>
      <c r="K257" s="59"/>
      <c r="L257" s="59"/>
      <c r="M257" s="59"/>
      <c r="N257" s="59"/>
      <c r="O257" s="59"/>
      <c r="Q257" t="b">
        <f t="shared" si="6"/>
        <v>1</v>
      </c>
      <c r="S257" s="63" t="s">
        <v>870</v>
      </c>
      <c r="T257" s="63" t="s">
        <v>871</v>
      </c>
      <c r="U257" s="63">
        <v>0</v>
      </c>
      <c r="V257" s="63" t="str">
        <f t="shared" si="7"/>
        <v>NIVEL 2</v>
      </c>
      <c r="W257" s="63">
        <v>2</v>
      </c>
      <c r="X257" s="63" t="s">
        <v>137</v>
      </c>
      <c r="Y257" s="63" t="s">
        <v>832</v>
      </c>
      <c r="Z257" s="63"/>
    </row>
    <row r="258" spans="6:26" x14ac:dyDescent="0.35">
      <c r="F258" s="58" t="s">
        <v>872</v>
      </c>
      <c r="G258" s="58">
        <v>1</v>
      </c>
      <c r="H258" s="59" t="s">
        <v>832</v>
      </c>
      <c r="I258" s="59" t="s">
        <v>4492</v>
      </c>
      <c r="J258" s="59" t="s">
        <v>4492</v>
      </c>
      <c r="K258" s="59" t="s">
        <v>137</v>
      </c>
      <c r="L258" s="59"/>
      <c r="M258" s="59"/>
      <c r="N258" s="59"/>
      <c r="O258" s="59"/>
      <c r="P258">
        <v>1</v>
      </c>
      <c r="Q258" t="b">
        <f t="shared" si="6"/>
        <v>1</v>
      </c>
      <c r="S258" s="64" t="s">
        <v>872</v>
      </c>
      <c r="T258" s="64" t="s">
        <v>873</v>
      </c>
      <c r="U258" s="64">
        <v>1</v>
      </c>
      <c r="V258" s="64" t="str">
        <f t="shared" si="7"/>
        <v>NIVEL 3</v>
      </c>
      <c r="W258" s="64">
        <v>3</v>
      </c>
      <c r="X258" s="64" t="s">
        <v>137</v>
      </c>
      <c r="Y258" s="64" t="s">
        <v>870</v>
      </c>
      <c r="Z258" s="64"/>
    </row>
    <row r="259" spans="6:26" x14ac:dyDescent="0.35">
      <c r="F259" s="58" t="s">
        <v>874</v>
      </c>
      <c r="G259" s="58">
        <v>1</v>
      </c>
      <c r="H259" s="59" t="s">
        <v>832</v>
      </c>
      <c r="I259" s="59" t="s">
        <v>4492</v>
      </c>
      <c r="J259" s="59" t="s">
        <v>4492</v>
      </c>
      <c r="K259" s="59" t="s">
        <v>4492</v>
      </c>
      <c r="L259" s="59"/>
      <c r="M259" s="59"/>
      <c r="N259" s="59"/>
      <c r="O259" s="59"/>
      <c r="P259">
        <v>1</v>
      </c>
      <c r="Q259" t="b">
        <f t="shared" ref="Q259:Q317" si="8">G259=U259</f>
        <v>1</v>
      </c>
      <c r="S259" s="63" t="s">
        <v>874</v>
      </c>
      <c r="T259" s="63" t="s">
        <v>875</v>
      </c>
      <c r="U259" s="63">
        <v>1</v>
      </c>
      <c r="V259" s="63" t="str">
        <f t="shared" ref="V259:V317" si="9">_xlfn.CONCAT("NIVEL ", W259)</f>
        <v>NIVEL 3</v>
      </c>
      <c r="W259" s="63">
        <v>3</v>
      </c>
      <c r="X259" s="63" t="s">
        <v>137</v>
      </c>
      <c r="Y259" s="63" t="s">
        <v>870</v>
      </c>
      <c r="Z259" s="63"/>
    </row>
    <row r="260" spans="6:26" x14ac:dyDescent="0.35">
      <c r="F260" s="58" t="s">
        <v>876</v>
      </c>
      <c r="G260" s="58">
        <v>1</v>
      </c>
      <c r="H260" s="59" t="s">
        <v>832</v>
      </c>
      <c r="I260" s="59" t="s">
        <v>4492</v>
      </c>
      <c r="J260" s="59" t="s">
        <v>4492</v>
      </c>
      <c r="K260" s="59" t="s">
        <v>4495</v>
      </c>
      <c r="L260" s="59"/>
      <c r="M260" s="59"/>
      <c r="N260" s="59"/>
      <c r="O260" s="59"/>
      <c r="P260">
        <v>1</v>
      </c>
      <c r="Q260" t="b">
        <f t="shared" si="8"/>
        <v>1</v>
      </c>
      <c r="S260" s="64" t="s">
        <v>876</v>
      </c>
      <c r="T260" s="64" t="s">
        <v>877</v>
      </c>
      <c r="U260" s="64">
        <v>1</v>
      </c>
      <c r="V260" s="64" t="str">
        <f t="shared" si="9"/>
        <v>NIVEL 3</v>
      </c>
      <c r="W260" s="64">
        <v>3</v>
      </c>
      <c r="X260" s="64" t="s">
        <v>137</v>
      </c>
      <c r="Y260" s="64" t="s">
        <v>870</v>
      </c>
      <c r="Z260" s="64"/>
    </row>
    <row r="261" spans="6:26" x14ac:dyDescent="0.35">
      <c r="F261" s="58" t="s">
        <v>878</v>
      </c>
      <c r="G261" s="58">
        <v>1</v>
      </c>
      <c r="H261" s="59" t="s">
        <v>832</v>
      </c>
      <c r="I261" s="59" t="s">
        <v>4492</v>
      </c>
      <c r="J261" s="59" t="s">
        <v>4492</v>
      </c>
      <c r="K261" s="59" t="s">
        <v>4497</v>
      </c>
      <c r="L261" s="59"/>
      <c r="M261" s="59"/>
      <c r="N261" s="59"/>
      <c r="O261" s="59"/>
      <c r="P261">
        <v>1</v>
      </c>
      <c r="Q261" t="b">
        <f t="shared" si="8"/>
        <v>1</v>
      </c>
      <c r="S261" s="63" t="s">
        <v>878</v>
      </c>
      <c r="T261" s="63" t="s">
        <v>879</v>
      </c>
      <c r="U261" s="63">
        <v>1</v>
      </c>
      <c r="V261" s="63" t="str">
        <f t="shared" si="9"/>
        <v>NIVEL 3</v>
      </c>
      <c r="W261" s="63">
        <v>3</v>
      </c>
      <c r="X261" s="63" t="s">
        <v>137</v>
      </c>
      <c r="Y261" s="63" t="s">
        <v>870</v>
      </c>
      <c r="Z261" s="63"/>
    </row>
    <row r="262" spans="6:26" x14ac:dyDescent="0.35">
      <c r="F262" s="58" t="s">
        <v>880</v>
      </c>
      <c r="G262" s="58">
        <v>1</v>
      </c>
      <c r="H262" s="59" t="s">
        <v>832</v>
      </c>
      <c r="I262" s="59" t="s">
        <v>4492</v>
      </c>
      <c r="J262" s="59" t="s">
        <v>4493</v>
      </c>
      <c r="K262" s="59"/>
      <c r="L262" s="59"/>
      <c r="M262" s="59"/>
      <c r="N262" s="59"/>
      <c r="O262" s="59"/>
      <c r="P262">
        <v>1</v>
      </c>
      <c r="Q262" t="b">
        <f t="shared" si="8"/>
        <v>1</v>
      </c>
      <c r="S262" s="64" t="s">
        <v>880</v>
      </c>
      <c r="T262" s="64" t="s">
        <v>881</v>
      </c>
      <c r="U262" s="64">
        <v>1</v>
      </c>
      <c r="V262" s="64" t="str">
        <f t="shared" si="9"/>
        <v>NIVEL 2</v>
      </c>
      <c r="W262" s="64">
        <v>2</v>
      </c>
      <c r="X262" s="64" t="s">
        <v>137</v>
      </c>
      <c r="Y262" s="64" t="s">
        <v>832</v>
      </c>
      <c r="Z262" s="64"/>
    </row>
    <row r="263" spans="6:26" x14ac:dyDescent="0.35">
      <c r="F263" s="58" t="s">
        <v>882</v>
      </c>
      <c r="G263" s="58">
        <v>1</v>
      </c>
      <c r="H263" s="59" t="s">
        <v>832</v>
      </c>
      <c r="I263" s="59" t="s">
        <v>4492</v>
      </c>
      <c r="J263" s="59" t="s">
        <v>4494</v>
      </c>
      <c r="K263" s="59"/>
      <c r="L263" s="59"/>
      <c r="M263" s="59"/>
      <c r="N263" s="59"/>
      <c r="O263" s="59"/>
      <c r="P263">
        <v>1</v>
      </c>
      <c r="Q263" t="b">
        <f t="shared" si="8"/>
        <v>1</v>
      </c>
      <c r="S263" s="63" t="s">
        <v>882</v>
      </c>
      <c r="T263" s="63" t="s">
        <v>883</v>
      </c>
      <c r="U263" s="63">
        <v>1</v>
      </c>
      <c r="V263" s="63" t="str">
        <f t="shared" si="9"/>
        <v>NIVEL 2</v>
      </c>
      <c r="W263" s="63">
        <v>2</v>
      </c>
      <c r="X263" s="63" t="s">
        <v>137</v>
      </c>
      <c r="Y263" s="63" t="s">
        <v>832</v>
      </c>
      <c r="Z263" s="63"/>
    </row>
    <row r="264" spans="6:26" x14ac:dyDescent="0.35">
      <c r="F264" s="58" t="s">
        <v>884</v>
      </c>
      <c r="G264" s="58">
        <v>1</v>
      </c>
      <c r="H264" s="59" t="s">
        <v>832</v>
      </c>
      <c r="I264" s="59" t="s">
        <v>4492</v>
      </c>
      <c r="J264" s="59" t="s">
        <v>4496</v>
      </c>
      <c r="K264" s="59"/>
      <c r="L264" s="59"/>
      <c r="M264" s="59"/>
      <c r="N264" s="59"/>
      <c r="O264" s="59"/>
      <c r="P264">
        <v>1</v>
      </c>
      <c r="Q264" t="b">
        <f t="shared" si="8"/>
        <v>1</v>
      </c>
      <c r="S264" s="64" t="s">
        <v>884</v>
      </c>
      <c r="T264" s="64" t="s">
        <v>885</v>
      </c>
      <c r="U264" s="64">
        <v>1</v>
      </c>
      <c r="V264" s="64" t="str">
        <f t="shared" si="9"/>
        <v>NIVEL 2</v>
      </c>
      <c r="W264" s="64">
        <v>2</v>
      </c>
      <c r="X264" s="64" t="s">
        <v>137</v>
      </c>
      <c r="Y264" s="64" t="s">
        <v>832</v>
      </c>
      <c r="Z264" s="64"/>
    </row>
    <row r="265" spans="6:26" x14ac:dyDescent="0.35">
      <c r="F265" s="58" t="s">
        <v>886</v>
      </c>
      <c r="G265" s="58">
        <v>1</v>
      </c>
      <c r="H265" s="59" t="s">
        <v>832</v>
      </c>
      <c r="I265" s="59" t="s">
        <v>4495</v>
      </c>
      <c r="J265" s="59" t="s">
        <v>164</v>
      </c>
      <c r="K265" s="59"/>
      <c r="L265" s="59"/>
      <c r="M265" s="59"/>
      <c r="N265" s="59"/>
      <c r="O265" s="59"/>
      <c r="P265">
        <v>1</v>
      </c>
      <c r="Q265" t="b">
        <f t="shared" si="8"/>
        <v>1</v>
      </c>
      <c r="S265" s="63" t="s">
        <v>886</v>
      </c>
      <c r="T265" s="63" t="s">
        <v>887</v>
      </c>
      <c r="U265" s="63">
        <v>1</v>
      </c>
      <c r="V265" s="63" t="str">
        <f t="shared" si="9"/>
        <v>NIVEL 2</v>
      </c>
      <c r="W265" s="63">
        <v>2</v>
      </c>
      <c r="X265" s="63" t="s">
        <v>137</v>
      </c>
      <c r="Y265" s="63" t="s">
        <v>832</v>
      </c>
      <c r="Z265" s="63"/>
    </row>
    <row r="266" spans="6:26" x14ac:dyDescent="0.35">
      <c r="F266" s="58" t="s">
        <v>888</v>
      </c>
      <c r="G266" s="58">
        <v>1</v>
      </c>
      <c r="H266" s="59" t="s">
        <v>832</v>
      </c>
      <c r="I266" s="59" t="s">
        <v>4495</v>
      </c>
      <c r="J266" s="59" t="s">
        <v>4492</v>
      </c>
      <c r="K266" s="59"/>
      <c r="L266" s="59"/>
      <c r="M266" s="59"/>
      <c r="N266" s="59"/>
      <c r="O266" s="59"/>
      <c r="P266">
        <v>1</v>
      </c>
      <c r="Q266" t="b">
        <f t="shared" si="8"/>
        <v>1</v>
      </c>
      <c r="S266" s="64" t="s">
        <v>888</v>
      </c>
      <c r="T266" s="64" t="s">
        <v>889</v>
      </c>
      <c r="U266" s="64">
        <v>1</v>
      </c>
      <c r="V266" s="64" t="str">
        <f t="shared" si="9"/>
        <v>NIVEL 2</v>
      </c>
      <c r="W266" s="64">
        <v>2</v>
      </c>
      <c r="X266" s="64" t="s">
        <v>137</v>
      </c>
      <c r="Y266" s="64" t="s">
        <v>832</v>
      </c>
      <c r="Z266" s="64"/>
    </row>
    <row r="267" spans="6:26" x14ac:dyDescent="0.35">
      <c r="F267" s="58" t="s">
        <v>890</v>
      </c>
      <c r="G267" s="58">
        <v>1</v>
      </c>
      <c r="H267" s="59" t="s">
        <v>832</v>
      </c>
      <c r="I267" s="59" t="s">
        <v>4497</v>
      </c>
      <c r="J267" s="59" t="s">
        <v>164</v>
      </c>
      <c r="K267" s="59"/>
      <c r="L267" s="59"/>
      <c r="M267" s="59"/>
      <c r="N267" s="59"/>
      <c r="O267" s="59"/>
      <c r="P267">
        <v>1</v>
      </c>
      <c r="Q267" t="b">
        <f t="shared" si="8"/>
        <v>1</v>
      </c>
      <c r="S267" s="63" t="s">
        <v>890</v>
      </c>
      <c r="T267" s="63" t="s">
        <v>891</v>
      </c>
      <c r="U267" s="63">
        <v>1</v>
      </c>
      <c r="V267" s="63" t="str">
        <f t="shared" si="9"/>
        <v>NIVEL 2</v>
      </c>
      <c r="W267" s="63">
        <v>2</v>
      </c>
      <c r="X267" s="63" t="s">
        <v>137</v>
      </c>
      <c r="Y267" s="63" t="s">
        <v>832</v>
      </c>
      <c r="Z267" s="63"/>
    </row>
    <row r="268" spans="6:26" x14ac:dyDescent="0.35">
      <c r="F268" s="58" t="s">
        <v>892</v>
      </c>
      <c r="G268" s="58">
        <v>0</v>
      </c>
      <c r="H268" s="59" t="s">
        <v>832</v>
      </c>
      <c r="I268" s="59" t="s">
        <v>4497</v>
      </c>
      <c r="J268" s="59" t="s">
        <v>4497</v>
      </c>
      <c r="K268" s="59"/>
      <c r="L268" s="59"/>
      <c r="M268" s="59"/>
      <c r="N268" s="59"/>
      <c r="O268" s="59"/>
      <c r="Q268" t="b">
        <f t="shared" si="8"/>
        <v>0</v>
      </c>
      <c r="S268" s="64" t="s">
        <v>892</v>
      </c>
      <c r="T268" s="64" t="s">
        <v>893</v>
      </c>
      <c r="U268" s="64">
        <v>1</v>
      </c>
      <c r="V268" s="64" t="str">
        <f t="shared" si="9"/>
        <v>NIVEL 2</v>
      </c>
      <c r="W268" s="64">
        <v>2</v>
      </c>
      <c r="X268" s="64" t="s">
        <v>137</v>
      </c>
      <c r="Y268" s="64" t="s">
        <v>832</v>
      </c>
      <c r="Z268" s="64"/>
    </row>
    <row r="269" spans="6:26" x14ac:dyDescent="0.35">
      <c r="F269" s="58" t="s">
        <v>894</v>
      </c>
      <c r="G269" s="58">
        <v>1</v>
      </c>
      <c r="H269" s="59" t="s">
        <v>832</v>
      </c>
      <c r="I269" s="59" t="s">
        <v>4497</v>
      </c>
      <c r="J269" s="59" t="s">
        <v>4497</v>
      </c>
      <c r="K269" s="59" t="s">
        <v>4497</v>
      </c>
      <c r="L269" s="59" t="s">
        <v>4497</v>
      </c>
      <c r="M269" s="59" t="s">
        <v>4497</v>
      </c>
      <c r="N269" s="59"/>
      <c r="O269" s="59"/>
      <c r="P269">
        <v>1</v>
      </c>
      <c r="Q269" t="b">
        <f t="shared" si="8"/>
        <v>0</v>
      </c>
      <c r="S269" s="63" t="s">
        <v>894</v>
      </c>
      <c r="T269" s="63" t="s">
        <v>895</v>
      </c>
      <c r="U269" s="63">
        <v>0</v>
      </c>
      <c r="V269" s="63" t="str">
        <f t="shared" si="9"/>
        <v>NIVEL 2</v>
      </c>
      <c r="W269" s="63">
        <v>2</v>
      </c>
      <c r="X269" s="63" t="s">
        <v>137</v>
      </c>
      <c r="Y269" s="63" t="s">
        <v>832</v>
      </c>
      <c r="Z269" s="63" t="s">
        <v>137</v>
      </c>
    </row>
    <row r="270" spans="6:26" x14ac:dyDescent="0.35">
      <c r="F270" s="58" t="s">
        <v>896</v>
      </c>
      <c r="G270" s="58">
        <v>0</v>
      </c>
      <c r="H270" s="59" t="s">
        <v>896</v>
      </c>
      <c r="I270" s="59"/>
      <c r="J270" s="59"/>
      <c r="K270" s="59"/>
      <c r="L270" s="59"/>
      <c r="M270" s="59"/>
      <c r="N270" s="59"/>
      <c r="O270" s="59"/>
      <c r="Q270" t="b">
        <f t="shared" si="8"/>
        <v>1</v>
      </c>
      <c r="S270" s="64" t="s">
        <v>896</v>
      </c>
      <c r="T270" s="64" t="s">
        <v>897</v>
      </c>
      <c r="U270" s="64">
        <v>0</v>
      </c>
      <c r="V270" s="64" t="str">
        <f t="shared" si="9"/>
        <v>NIVEL 1</v>
      </c>
      <c r="W270" s="64">
        <v>1</v>
      </c>
      <c r="X270" s="64" t="s">
        <v>137</v>
      </c>
      <c r="Y270" s="64"/>
      <c r="Z270" s="64"/>
    </row>
    <row r="271" spans="6:26" x14ac:dyDescent="0.35">
      <c r="F271" s="58" t="s">
        <v>898</v>
      </c>
      <c r="G271" s="58">
        <v>1</v>
      </c>
      <c r="H271" s="59" t="s">
        <v>896</v>
      </c>
      <c r="I271" s="59" t="s">
        <v>164</v>
      </c>
      <c r="J271" s="59" t="s">
        <v>4492</v>
      </c>
      <c r="K271" s="59"/>
      <c r="L271" s="59"/>
      <c r="M271" s="59"/>
      <c r="N271" s="59"/>
      <c r="O271" s="59"/>
      <c r="P271">
        <v>1</v>
      </c>
      <c r="Q271" t="b">
        <f t="shared" si="8"/>
        <v>1</v>
      </c>
      <c r="S271" s="63" t="s">
        <v>898</v>
      </c>
      <c r="T271" s="63" t="s">
        <v>899</v>
      </c>
      <c r="U271" s="63">
        <v>1</v>
      </c>
      <c r="V271" s="63" t="str">
        <f t="shared" si="9"/>
        <v>NIVEL 2</v>
      </c>
      <c r="W271" s="63">
        <v>2</v>
      </c>
      <c r="X271" s="63" t="s">
        <v>137</v>
      </c>
      <c r="Y271" s="63" t="s">
        <v>896</v>
      </c>
      <c r="Z271" s="63"/>
    </row>
    <row r="272" spans="6:26" x14ac:dyDescent="0.35">
      <c r="F272" s="58" t="s">
        <v>900</v>
      </c>
      <c r="G272" s="58">
        <v>1</v>
      </c>
      <c r="H272" s="59" t="s">
        <v>896</v>
      </c>
      <c r="I272" s="59" t="s">
        <v>164</v>
      </c>
      <c r="J272" s="59" t="s">
        <v>4493</v>
      </c>
      <c r="K272" s="59"/>
      <c r="L272" s="59"/>
      <c r="M272" s="59"/>
      <c r="N272" s="59"/>
      <c r="O272" s="59"/>
      <c r="P272">
        <v>1</v>
      </c>
      <c r="Q272" t="b">
        <f t="shared" si="8"/>
        <v>1</v>
      </c>
      <c r="S272" s="64" t="s">
        <v>900</v>
      </c>
      <c r="T272" s="64" t="s">
        <v>901</v>
      </c>
      <c r="U272" s="64">
        <v>1</v>
      </c>
      <c r="V272" s="64" t="str">
        <f t="shared" si="9"/>
        <v>NIVEL 2</v>
      </c>
      <c r="W272" s="64">
        <v>2</v>
      </c>
      <c r="X272" s="64" t="s">
        <v>137</v>
      </c>
      <c r="Y272" s="64" t="s">
        <v>896</v>
      </c>
      <c r="Z272" s="64"/>
    </row>
    <row r="273" spans="6:26" x14ac:dyDescent="0.35">
      <c r="F273" s="58" t="s">
        <v>902</v>
      </c>
      <c r="G273" s="58">
        <v>1</v>
      </c>
      <c r="H273" s="59" t="s">
        <v>896</v>
      </c>
      <c r="I273" s="59" t="s">
        <v>164</v>
      </c>
      <c r="J273" s="59" t="s">
        <v>4494</v>
      </c>
      <c r="K273" s="59"/>
      <c r="L273" s="59"/>
      <c r="M273" s="59"/>
      <c r="N273" s="59"/>
      <c r="O273" s="59"/>
      <c r="P273">
        <v>1</v>
      </c>
      <c r="Q273" t="b">
        <f t="shared" si="8"/>
        <v>1</v>
      </c>
      <c r="S273" s="63" t="s">
        <v>902</v>
      </c>
      <c r="T273" s="63" t="s">
        <v>903</v>
      </c>
      <c r="U273" s="63">
        <v>1</v>
      </c>
      <c r="V273" s="63" t="str">
        <f t="shared" si="9"/>
        <v>NIVEL 2</v>
      </c>
      <c r="W273" s="63">
        <v>2</v>
      </c>
      <c r="X273" s="63" t="s">
        <v>137</v>
      </c>
      <c r="Y273" s="63" t="s">
        <v>896</v>
      </c>
      <c r="Z273" s="63"/>
    </row>
    <row r="274" spans="6:26" x14ac:dyDescent="0.35">
      <c r="F274" s="58" t="s">
        <v>904</v>
      </c>
      <c r="G274" s="58">
        <v>1</v>
      </c>
      <c r="H274" s="59" t="s">
        <v>896</v>
      </c>
      <c r="I274" s="59" t="s">
        <v>164</v>
      </c>
      <c r="J274" s="59" t="s">
        <v>4496</v>
      </c>
      <c r="K274" s="59"/>
      <c r="L274" s="59"/>
      <c r="M274" s="59"/>
      <c r="N274" s="59"/>
      <c r="O274" s="59"/>
      <c r="P274">
        <v>1</v>
      </c>
      <c r="Q274" t="b">
        <f t="shared" si="8"/>
        <v>1</v>
      </c>
      <c r="S274" s="64" t="s">
        <v>904</v>
      </c>
      <c r="T274" s="64" t="s">
        <v>905</v>
      </c>
      <c r="U274" s="64">
        <v>1</v>
      </c>
      <c r="V274" s="64" t="str">
        <f t="shared" si="9"/>
        <v>NIVEL 2</v>
      </c>
      <c r="W274" s="64">
        <v>2</v>
      </c>
      <c r="X274" s="64" t="s">
        <v>137</v>
      </c>
      <c r="Y274" s="64" t="s">
        <v>896</v>
      </c>
      <c r="Z274" s="64"/>
    </row>
    <row r="275" spans="6:26" x14ac:dyDescent="0.35">
      <c r="F275" s="58" t="s">
        <v>906</v>
      </c>
      <c r="G275" s="58">
        <v>1</v>
      </c>
      <c r="H275" s="59" t="s">
        <v>896</v>
      </c>
      <c r="I275" s="59" t="s">
        <v>137</v>
      </c>
      <c r="J275" s="59" t="s">
        <v>164</v>
      </c>
      <c r="K275" s="59"/>
      <c r="L275" s="59"/>
      <c r="M275" s="59"/>
      <c r="N275" s="59"/>
      <c r="O275" s="59"/>
      <c r="P275">
        <v>1</v>
      </c>
      <c r="Q275" t="b">
        <f t="shared" si="8"/>
        <v>1</v>
      </c>
      <c r="S275" s="63" t="s">
        <v>906</v>
      </c>
      <c r="T275" s="63" t="s">
        <v>907</v>
      </c>
      <c r="U275" s="63">
        <v>1</v>
      </c>
      <c r="V275" s="63" t="str">
        <f t="shared" si="9"/>
        <v>NIVEL 2</v>
      </c>
      <c r="W275" s="63">
        <v>2</v>
      </c>
      <c r="X275" s="63" t="s">
        <v>137</v>
      </c>
      <c r="Y275" s="63" t="s">
        <v>896</v>
      </c>
      <c r="Z275" s="63"/>
    </row>
    <row r="276" spans="6:26" x14ac:dyDescent="0.35">
      <c r="F276" s="58" t="s">
        <v>908</v>
      </c>
      <c r="G276" s="58">
        <v>1</v>
      </c>
      <c r="H276" s="59" t="s">
        <v>896</v>
      </c>
      <c r="I276" s="59" t="s">
        <v>137</v>
      </c>
      <c r="J276" s="59" t="s">
        <v>4492</v>
      </c>
      <c r="K276" s="59"/>
      <c r="L276" s="59"/>
      <c r="M276" s="59"/>
      <c r="N276" s="59"/>
      <c r="O276" s="59"/>
      <c r="P276">
        <v>1</v>
      </c>
      <c r="Q276" t="b">
        <f t="shared" si="8"/>
        <v>1</v>
      </c>
      <c r="S276" s="64" t="s">
        <v>908</v>
      </c>
      <c r="T276" s="64" t="s">
        <v>909</v>
      </c>
      <c r="U276" s="64">
        <v>1</v>
      </c>
      <c r="V276" s="64" t="str">
        <f t="shared" si="9"/>
        <v>NIVEL 2</v>
      </c>
      <c r="W276" s="64">
        <v>2</v>
      </c>
      <c r="X276" s="64" t="s">
        <v>137</v>
      </c>
      <c r="Y276" s="64" t="s">
        <v>896</v>
      </c>
      <c r="Z276" s="64"/>
    </row>
    <row r="277" spans="6:26" x14ac:dyDescent="0.35">
      <c r="F277" s="58" t="s">
        <v>910</v>
      </c>
      <c r="G277" s="58">
        <v>1</v>
      </c>
      <c r="H277" s="59" t="s">
        <v>896</v>
      </c>
      <c r="I277" s="59" t="s">
        <v>137</v>
      </c>
      <c r="J277" s="59" t="s">
        <v>4493</v>
      </c>
      <c r="K277" s="59"/>
      <c r="L277" s="59"/>
      <c r="M277" s="59"/>
      <c r="N277" s="59"/>
      <c r="O277" s="59"/>
      <c r="P277">
        <v>1</v>
      </c>
      <c r="Q277" t="b">
        <f t="shared" si="8"/>
        <v>1</v>
      </c>
      <c r="S277" s="63" t="s">
        <v>910</v>
      </c>
      <c r="T277" s="63" t="s">
        <v>911</v>
      </c>
      <c r="U277" s="63">
        <v>1</v>
      </c>
      <c r="V277" s="63" t="str">
        <f t="shared" si="9"/>
        <v>NIVEL 2</v>
      </c>
      <c r="W277" s="63">
        <v>2</v>
      </c>
      <c r="X277" s="63" t="s">
        <v>137</v>
      </c>
      <c r="Y277" s="63" t="s">
        <v>896</v>
      </c>
      <c r="Z277" s="63"/>
    </row>
    <row r="278" spans="6:26" x14ac:dyDescent="0.35">
      <c r="F278" s="58" t="s">
        <v>912</v>
      </c>
      <c r="G278" s="58">
        <v>1</v>
      </c>
      <c r="H278" s="59" t="s">
        <v>896</v>
      </c>
      <c r="I278" s="59" t="s">
        <v>137</v>
      </c>
      <c r="J278" s="59" t="s">
        <v>4494</v>
      </c>
      <c r="K278" s="59"/>
      <c r="L278" s="59"/>
      <c r="M278" s="59"/>
      <c r="N278" s="59"/>
      <c r="O278" s="59"/>
      <c r="P278">
        <v>1</v>
      </c>
      <c r="Q278" t="b">
        <f t="shared" si="8"/>
        <v>1</v>
      </c>
      <c r="S278" s="64" t="s">
        <v>912</v>
      </c>
      <c r="T278" s="64" t="s">
        <v>913</v>
      </c>
      <c r="U278" s="64">
        <v>1</v>
      </c>
      <c r="V278" s="64" t="str">
        <f t="shared" si="9"/>
        <v>NIVEL 2</v>
      </c>
      <c r="W278" s="64">
        <v>2</v>
      </c>
      <c r="X278" s="64" t="s">
        <v>137</v>
      </c>
      <c r="Y278" s="64" t="s">
        <v>896</v>
      </c>
      <c r="Z278" s="64"/>
    </row>
    <row r="279" spans="6:26" x14ac:dyDescent="0.35">
      <c r="F279" s="58" t="s">
        <v>914</v>
      </c>
      <c r="G279" s="58">
        <v>1</v>
      </c>
      <c r="H279" s="59" t="s">
        <v>896</v>
      </c>
      <c r="I279" s="59" t="s">
        <v>137</v>
      </c>
      <c r="J279" s="59" t="s">
        <v>4496</v>
      </c>
      <c r="K279" s="59"/>
      <c r="L279" s="59"/>
      <c r="M279" s="59"/>
      <c r="N279" s="59"/>
      <c r="O279" s="59"/>
      <c r="P279">
        <v>1</v>
      </c>
      <c r="Q279" t="b">
        <f t="shared" si="8"/>
        <v>1</v>
      </c>
      <c r="S279" s="63" t="s">
        <v>914</v>
      </c>
      <c r="T279" s="63" t="s">
        <v>915</v>
      </c>
      <c r="U279" s="63">
        <v>1</v>
      </c>
      <c r="V279" s="63" t="str">
        <f t="shared" si="9"/>
        <v>NIVEL 2</v>
      </c>
      <c r="W279" s="63">
        <v>2</v>
      </c>
      <c r="X279" s="63" t="s">
        <v>137</v>
      </c>
      <c r="Y279" s="63" t="s">
        <v>896</v>
      </c>
      <c r="Z279" s="63"/>
    </row>
    <row r="280" spans="6:26" x14ac:dyDescent="0.35">
      <c r="F280" s="58" t="s">
        <v>916</v>
      </c>
      <c r="G280" s="58">
        <v>1</v>
      </c>
      <c r="H280" s="59" t="s">
        <v>896</v>
      </c>
      <c r="I280" s="59" t="s">
        <v>4497</v>
      </c>
      <c r="J280" s="59" t="s">
        <v>164</v>
      </c>
      <c r="K280" s="59"/>
      <c r="L280" s="59"/>
      <c r="M280" s="59"/>
      <c r="N280" s="59"/>
      <c r="O280" s="59"/>
      <c r="P280">
        <v>1</v>
      </c>
      <c r="Q280" t="b">
        <f t="shared" si="8"/>
        <v>1</v>
      </c>
      <c r="S280" s="64" t="s">
        <v>916</v>
      </c>
      <c r="T280" s="64" t="s">
        <v>917</v>
      </c>
      <c r="U280" s="64">
        <v>1</v>
      </c>
      <c r="V280" s="64" t="str">
        <f t="shared" si="9"/>
        <v>NIVEL 2</v>
      </c>
      <c r="W280" s="64">
        <v>2</v>
      </c>
      <c r="X280" s="64" t="s">
        <v>137</v>
      </c>
      <c r="Y280" s="64" t="s">
        <v>896</v>
      </c>
      <c r="Z280" s="64"/>
    </row>
    <row r="281" spans="6:26" x14ac:dyDescent="0.35">
      <c r="F281" s="58" t="s">
        <v>918</v>
      </c>
      <c r="G281" s="58">
        <v>0</v>
      </c>
      <c r="H281" s="59" t="s">
        <v>896</v>
      </c>
      <c r="I281" s="59" t="s">
        <v>4497</v>
      </c>
      <c r="J281" s="59" t="s">
        <v>4497</v>
      </c>
      <c r="K281" s="59"/>
      <c r="L281" s="59"/>
      <c r="M281" s="59"/>
      <c r="N281" s="59"/>
      <c r="O281" s="59"/>
      <c r="Q281" t="b">
        <f t="shared" si="8"/>
        <v>0</v>
      </c>
      <c r="S281" s="63" t="s">
        <v>918</v>
      </c>
      <c r="T281" s="63" t="s">
        <v>919</v>
      </c>
      <c r="U281" s="63">
        <v>1</v>
      </c>
      <c r="V281" s="63" t="str">
        <f t="shared" si="9"/>
        <v>NIVEL 2</v>
      </c>
      <c r="W281" s="63">
        <v>2</v>
      </c>
      <c r="X281" s="63" t="s">
        <v>137</v>
      </c>
      <c r="Y281" s="63" t="s">
        <v>896</v>
      </c>
      <c r="Z281" s="63"/>
    </row>
    <row r="282" spans="6:26" x14ac:dyDescent="0.35">
      <c r="F282" s="58" t="s">
        <v>920</v>
      </c>
      <c r="G282" s="58">
        <v>1</v>
      </c>
      <c r="H282" s="59" t="s">
        <v>896</v>
      </c>
      <c r="I282" s="59" t="s">
        <v>4497</v>
      </c>
      <c r="J282" s="59" t="s">
        <v>4497</v>
      </c>
      <c r="K282" s="59" t="s">
        <v>4497</v>
      </c>
      <c r="L282" s="59" t="s">
        <v>4497</v>
      </c>
      <c r="M282" s="59" t="s">
        <v>4497</v>
      </c>
      <c r="N282" s="59"/>
      <c r="O282" s="59"/>
      <c r="P282">
        <v>1</v>
      </c>
      <c r="Q282" t="b">
        <f t="shared" si="8"/>
        <v>0</v>
      </c>
      <c r="S282" s="64" t="s">
        <v>920</v>
      </c>
      <c r="T282" s="64" t="s">
        <v>921</v>
      </c>
      <c r="U282" s="64">
        <v>0</v>
      </c>
      <c r="V282" s="64" t="str">
        <f t="shared" si="9"/>
        <v>NIVEL 2</v>
      </c>
      <c r="W282" s="64">
        <v>2</v>
      </c>
      <c r="X282" s="64" t="s">
        <v>137</v>
      </c>
      <c r="Y282" s="64" t="s">
        <v>896</v>
      </c>
      <c r="Z282" s="64" t="s">
        <v>137</v>
      </c>
    </row>
    <row r="283" spans="6:26" x14ac:dyDescent="0.35">
      <c r="F283" s="58" t="s">
        <v>922</v>
      </c>
      <c r="G283" s="58">
        <v>0</v>
      </c>
      <c r="H283" s="59" t="s">
        <v>922</v>
      </c>
      <c r="I283" s="59"/>
      <c r="J283" s="59"/>
      <c r="K283" s="59"/>
      <c r="L283" s="59"/>
      <c r="M283" s="59"/>
      <c r="N283" s="59"/>
      <c r="O283" s="59"/>
      <c r="Q283" t="b">
        <f t="shared" si="8"/>
        <v>1</v>
      </c>
      <c r="S283" s="63" t="s">
        <v>922</v>
      </c>
      <c r="T283" s="63" t="s">
        <v>923</v>
      </c>
      <c r="U283" s="63">
        <v>0</v>
      </c>
      <c r="V283" s="63" t="str">
        <f t="shared" si="9"/>
        <v>NIVEL 1</v>
      </c>
      <c r="W283" s="63">
        <v>1</v>
      </c>
      <c r="X283" s="63" t="s">
        <v>137</v>
      </c>
      <c r="Y283" s="63"/>
      <c r="Z283" s="63"/>
    </row>
    <row r="284" spans="6:26" x14ac:dyDescent="0.35">
      <c r="F284" s="58" t="s">
        <v>924</v>
      </c>
      <c r="G284" s="58">
        <v>1</v>
      </c>
      <c r="H284" s="59" t="s">
        <v>922</v>
      </c>
      <c r="I284" s="59" t="s">
        <v>164</v>
      </c>
      <c r="J284" s="59" t="s">
        <v>4492</v>
      </c>
      <c r="K284" s="59"/>
      <c r="L284" s="59"/>
      <c r="M284" s="59"/>
      <c r="N284" s="59"/>
      <c r="O284" s="59"/>
      <c r="P284">
        <v>1</v>
      </c>
      <c r="Q284" t="b">
        <f t="shared" si="8"/>
        <v>1</v>
      </c>
      <c r="S284" s="64" t="s">
        <v>924</v>
      </c>
      <c r="T284" s="64" t="s">
        <v>925</v>
      </c>
      <c r="U284" s="64">
        <v>1</v>
      </c>
      <c r="V284" s="64" t="str">
        <f t="shared" si="9"/>
        <v>NIVEL 2</v>
      </c>
      <c r="W284" s="64">
        <v>2</v>
      </c>
      <c r="X284" s="64" t="s">
        <v>137</v>
      </c>
      <c r="Y284" s="64" t="s">
        <v>922</v>
      </c>
      <c r="Z284" s="64"/>
    </row>
    <row r="285" spans="6:26" x14ac:dyDescent="0.35">
      <c r="F285" s="58" t="s">
        <v>926</v>
      </c>
      <c r="G285" s="58">
        <v>1</v>
      </c>
      <c r="H285" s="59" t="s">
        <v>922</v>
      </c>
      <c r="I285" s="59" t="s">
        <v>164</v>
      </c>
      <c r="J285" s="59" t="s">
        <v>4493</v>
      </c>
      <c r="K285" s="59"/>
      <c r="L285" s="59"/>
      <c r="M285" s="59"/>
      <c r="N285" s="59"/>
      <c r="O285" s="59"/>
      <c r="P285">
        <v>1</v>
      </c>
      <c r="Q285" t="b">
        <f t="shared" si="8"/>
        <v>1</v>
      </c>
      <c r="S285" s="63" t="s">
        <v>926</v>
      </c>
      <c r="T285" s="63" t="s">
        <v>927</v>
      </c>
      <c r="U285" s="63">
        <v>1</v>
      </c>
      <c r="V285" s="63" t="str">
        <f t="shared" si="9"/>
        <v>NIVEL 2</v>
      </c>
      <c r="W285" s="63">
        <v>2</v>
      </c>
      <c r="X285" s="63" t="s">
        <v>137</v>
      </c>
      <c r="Y285" s="63" t="s">
        <v>922</v>
      </c>
      <c r="Z285" s="63"/>
    </row>
    <row r="286" spans="6:26" x14ac:dyDescent="0.35">
      <c r="F286" s="58" t="s">
        <v>928</v>
      </c>
      <c r="G286" s="58">
        <v>1</v>
      </c>
      <c r="H286" s="59" t="s">
        <v>922</v>
      </c>
      <c r="I286" s="59" t="s">
        <v>4497</v>
      </c>
      <c r="J286" s="59" t="s">
        <v>164</v>
      </c>
      <c r="K286" s="59"/>
      <c r="L286" s="59"/>
      <c r="M286" s="59"/>
      <c r="N286" s="59"/>
      <c r="O286" s="59"/>
      <c r="P286">
        <v>1</v>
      </c>
      <c r="Q286" t="b">
        <f t="shared" si="8"/>
        <v>1</v>
      </c>
      <c r="S286" s="64" t="s">
        <v>928</v>
      </c>
      <c r="T286" s="64" t="s">
        <v>929</v>
      </c>
      <c r="U286" s="64">
        <v>1</v>
      </c>
      <c r="V286" s="64" t="str">
        <f t="shared" si="9"/>
        <v>NIVEL 2</v>
      </c>
      <c r="W286" s="64">
        <v>2</v>
      </c>
      <c r="X286" s="64" t="s">
        <v>137</v>
      </c>
      <c r="Y286" s="64" t="s">
        <v>922</v>
      </c>
      <c r="Z286" s="64"/>
    </row>
    <row r="287" spans="6:26" x14ac:dyDescent="0.35">
      <c r="F287" s="58" t="s">
        <v>930</v>
      </c>
      <c r="G287" s="58">
        <v>0</v>
      </c>
      <c r="H287" s="59" t="s">
        <v>922</v>
      </c>
      <c r="I287" s="59" t="s">
        <v>4497</v>
      </c>
      <c r="J287" s="59" t="s">
        <v>4497</v>
      </c>
      <c r="K287" s="59"/>
      <c r="L287" s="59"/>
      <c r="M287" s="59"/>
      <c r="N287" s="59"/>
      <c r="O287" s="59"/>
      <c r="Q287" t="b">
        <f t="shared" si="8"/>
        <v>0</v>
      </c>
      <c r="S287" s="63" t="s">
        <v>930</v>
      </c>
      <c r="T287" s="63" t="s">
        <v>931</v>
      </c>
      <c r="U287" s="63">
        <v>1</v>
      </c>
      <c r="V287" s="63" t="str">
        <f t="shared" si="9"/>
        <v>NIVEL 2</v>
      </c>
      <c r="W287" s="63">
        <v>2</v>
      </c>
      <c r="X287" s="63" t="s">
        <v>137</v>
      </c>
      <c r="Y287" s="63" t="s">
        <v>922</v>
      </c>
      <c r="Z287" s="63"/>
    </row>
    <row r="288" spans="6:26" x14ac:dyDescent="0.35">
      <c r="F288" s="58" t="s">
        <v>932</v>
      </c>
      <c r="G288" s="58">
        <v>1</v>
      </c>
      <c r="H288" s="59" t="s">
        <v>922</v>
      </c>
      <c r="I288" s="59" t="s">
        <v>4497</v>
      </c>
      <c r="J288" s="59" t="s">
        <v>4497</v>
      </c>
      <c r="K288" s="59" t="s">
        <v>4497</v>
      </c>
      <c r="L288" s="59" t="s">
        <v>4497</v>
      </c>
      <c r="M288" s="59" t="s">
        <v>4497</v>
      </c>
      <c r="N288" s="59"/>
      <c r="O288" s="59"/>
      <c r="P288">
        <v>1</v>
      </c>
      <c r="Q288" t="b">
        <f t="shared" si="8"/>
        <v>0</v>
      </c>
      <c r="S288" s="64" t="s">
        <v>932</v>
      </c>
      <c r="T288" s="64" t="s">
        <v>933</v>
      </c>
      <c r="U288" s="64">
        <v>0</v>
      </c>
      <c r="V288" s="64" t="str">
        <f t="shared" si="9"/>
        <v>NIVEL 2</v>
      </c>
      <c r="W288" s="64">
        <v>2</v>
      </c>
      <c r="X288" s="64" t="s">
        <v>137</v>
      </c>
      <c r="Y288" s="64" t="s">
        <v>922</v>
      </c>
      <c r="Z288" s="64" t="s">
        <v>137</v>
      </c>
    </row>
    <row r="289" spans="6:26" x14ac:dyDescent="0.35">
      <c r="F289" s="58" t="s">
        <v>934</v>
      </c>
      <c r="G289" s="58">
        <v>0</v>
      </c>
      <c r="H289" s="59" t="s">
        <v>934</v>
      </c>
      <c r="I289" s="59"/>
      <c r="J289" s="59"/>
      <c r="K289" s="59"/>
      <c r="L289" s="59"/>
      <c r="M289" s="59"/>
      <c r="N289" s="59"/>
      <c r="O289" s="59"/>
      <c r="Q289" t="b">
        <f t="shared" si="8"/>
        <v>1</v>
      </c>
      <c r="S289" s="63" t="s">
        <v>934</v>
      </c>
      <c r="T289" s="63" t="s">
        <v>935</v>
      </c>
      <c r="U289" s="63">
        <v>0</v>
      </c>
      <c r="V289" s="63" t="str">
        <f t="shared" si="9"/>
        <v>NIVEL 1</v>
      </c>
      <c r="W289" s="63">
        <v>1</v>
      </c>
      <c r="X289" s="63" t="s">
        <v>137</v>
      </c>
      <c r="Y289" s="63"/>
      <c r="Z289" s="63"/>
    </row>
    <row r="290" spans="6:26" x14ac:dyDescent="0.35">
      <c r="F290" s="58" t="s">
        <v>936</v>
      </c>
      <c r="G290" s="58">
        <v>1</v>
      </c>
      <c r="H290" s="59" t="s">
        <v>934</v>
      </c>
      <c r="I290" s="59" t="s">
        <v>164</v>
      </c>
      <c r="J290" s="59" t="s">
        <v>4492</v>
      </c>
      <c r="K290" s="59"/>
      <c r="L290" s="59"/>
      <c r="M290" s="59"/>
      <c r="N290" s="59"/>
      <c r="O290" s="59"/>
      <c r="P290">
        <v>1</v>
      </c>
      <c r="Q290" t="b">
        <f t="shared" si="8"/>
        <v>1</v>
      </c>
      <c r="S290" s="64" t="s">
        <v>936</v>
      </c>
      <c r="T290" s="64" t="s">
        <v>937</v>
      </c>
      <c r="U290" s="64">
        <v>1</v>
      </c>
      <c r="V290" s="64" t="str">
        <f t="shared" si="9"/>
        <v>NIVEL 2</v>
      </c>
      <c r="W290" s="64">
        <v>2</v>
      </c>
      <c r="X290" s="64" t="s">
        <v>137</v>
      </c>
      <c r="Y290" s="64" t="s">
        <v>934</v>
      </c>
      <c r="Z290" s="64"/>
    </row>
    <row r="291" spans="6:26" x14ac:dyDescent="0.35">
      <c r="F291" s="58" t="s">
        <v>938</v>
      </c>
      <c r="G291" s="58">
        <v>1</v>
      </c>
      <c r="H291" s="59" t="s">
        <v>934</v>
      </c>
      <c r="I291" s="59" t="s">
        <v>164</v>
      </c>
      <c r="J291" s="59" t="s">
        <v>4493</v>
      </c>
      <c r="K291" s="59"/>
      <c r="L291" s="59"/>
      <c r="M291" s="59"/>
      <c r="N291" s="59"/>
      <c r="O291" s="59"/>
      <c r="P291">
        <v>1</v>
      </c>
      <c r="Q291" t="b">
        <f t="shared" si="8"/>
        <v>1</v>
      </c>
      <c r="S291" s="63" t="s">
        <v>938</v>
      </c>
      <c r="T291" s="63" t="s">
        <v>939</v>
      </c>
      <c r="U291" s="63">
        <v>1</v>
      </c>
      <c r="V291" s="63" t="str">
        <f t="shared" si="9"/>
        <v>NIVEL 2</v>
      </c>
      <c r="W291" s="63">
        <v>2</v>
      </c>
      <c r="X291" s="63" t="s">
        <v>137</v>
      </c>
      <c r="Y291" s="63" t="s">
        <v>934</v>
      </c>
      <c r="Z291" s="63"/>
    </row>
    <row r="292" spans="6:26" x14ac:dyDescent="0.35">
      <c r="F292" s="58" t="s">
        <v>940</v>
      </c>
      <c r="G292" s="58">
        <v>1</v>
      </c>
      <c r="H292" s="59" t="s">
        <v>934</v>
      </c>
      <c r="I292" s="59" t="s">
        <v>164</v>
      </c>
      <c r="J292" s="59" t="s">
        <v>4494</v>
      </c>
      <c r="K292" s="59"/>
      <c r="L292" s="59"/>
      <c r="M292" s="59"/>
      <c r="N292" s="59"/>
      <c r="O292" s="59"/>
      <c r="P292">
        <v>1</v>
      </c>
      <c r="Q292" t="b">
        <f t="shared" si="8"/>
        <v>1</v>
      </c>
      <c r="S292" s="64" t="s">
        <v>940</v>
      </c>
      <c r="T292" s="64" t="s">
        <v>749</v>
      </c>
      <c r="U292" s="64">
        <v>1</v>
      </c>
      <c r="V292" s="64" t="str">
        <f t="shared" si="9"/>
        <v>NIVEL 2</v>
      </c>
      <c r="W292" s="64">
        <v>2</v>
      </c>
      <c r="X292" s="64" t="s">
        <v>137</v>
      </c>
      <c r="Y292" s="64" t="s">
        <v>934</v>
      </c>
      <c r="Z292" s="64"/>
    </row>
    <row r="293" spans="6:26" x14ac:dyDescent="0.35">
      <c r="F293" s="58" t="s">
        <v>941</v>
      </c>
      <c r="G293" s="58">
        <v>1</v>
      </c>
      <c r="H293" s="59" t="s">
        <v>934</v>
      </c>
      <c r="I293" s="59" t="s">
        <v>164</v>
      </c>
      <c r="J293" s="59" t="s">
        <v>4496</v>
      </c>
      <c r="K293" s="59"/>
      <c r="L293" s="59"/>
      <c r="M293" s="59"/>
      <c r="N293" s="59"/>
      <c r="O293" s="59"/>
      <c r="P293">
        <v>1</v>
      </c>
      <c r="Q293" t="b">
        <f t="shared" si="8"/>
        <v>1</v>
      </c>
      <c r="S293" s="63" t="s">
        <v>941</v>
      </c>
      <c r="T293" s="63" t="s">
        <v>942</v>
      </c>
      <c r="U293" s="63">
        <v>1</v>
      </c>
      <c r="V293" s="63" t="str">
        <f t="shared" si="9"/>
        <v>NIVEL 2</v>
      </c>
      <c r="W293" s="63">
        <v>2</v>
      </c>
      <c r="X293" s="63" t="s">
        <v>137</v>
      </c>
      <c r="Y293" s="63" t="s">
        <v>934</v>
      </c>
      <c r="Z293" s="63"/>
    </row>
    <row r="294" spans="6:26" x14ac:dyDescent="0.35">
      <c r="F294" s="58" t="s">
        <v>943</v>
      </c>
      <c r="G294" s="58">
        <v>1</v>
      </c>
      <c r="H294" s="59" t="s">
        <v>934</v>
      </c>
      <c r="I294" s="59" t="s">
        <v>137</v>
      </c>
      <c r="J294" s="59" t="s">
        <v>164</v>
      </c>
      <c r="K294" s="59"/>
      <c r="L294" s="59"/>
      <c r="M294" s="59"/>
      <c r="N294" s="59"/>
      <c r="O294" s="59"/>
      <c r="P294">
        <v>1</v>
      </c>
      <c r="Q294" t="b">
        <f t="shared" si="8"/>
        <v>1</v>
      </c>
      <c r="S294" s="64" t="s">
        <v>943</v>
      </c>
      <c r="T294" s="64" t="s">
        <v>944</v>
      </c>
      <c r="U294" s="64">
        <v>1</v>
      </c>
      <c r="V294" s="64" t="str">
        <f t="shared" si="9"/>
        <v>NIVEL 2</v>
      </c>
      <c r="W294" s="64">
        <v>2</v>
      </c>
      <c r="X294" s="64" t="s">
        <v>137</v>
      </c>
      <c r="Y294" s="64" t="s">
        <v>934</v>
      </c>
      <c r="Z294" s="64"/>
    </row>
    <row r="295" spans="6:26" x14ac:dyDescent="0.35">
      <c r="F295" s="58" t="s">
        <v>945</v>
      </c>
      <c r="G295" s="58">
        <v>1</v>
      </c>
      <c r="H295" s="59" t="s">
        <v>934</v>
      </c>
      <c r="I295" s="59" t="s">
        <v>137</v>
      </c>
      <c r="J295" s="59" t="s">
        <v>4492</v>
      </c>
      <c r="K295" s="59"/>
      <c r="L295" s="59"/>
      <c r="M295" s="59"/>
      <c r="N295" s="59"/>
      <c r="O295" s="59"/>
      <c r="P295">
        <v>1</v>
      </c>
      <c r="Q295" t="b">
        <f t="shared" si="8"/>
        <v>1</v>
      </c>
      <c r="S295" s="63" t="s">
        <v>945</v>
      </c>
      <c r="T295" s="63" t="s">
        <v>946</v>
      </c>
      <c r="U295" s="63">
        <v>1</v>
      </c>
      <c r="V295" s="63" t="str">
        <f t="shared" si="9"/>
        <v>NIVEL 2</v>
      </c>
      <c r="W295" s="63">
        <v>2</v>
      </c>
      <c r="X295" s="63" t="s">
        <v>137</v>
      </c>
      <c r="Y295" s="63" t="s">
        <v>934</v>
      </c>
      <c r="Z295" s="63"/>
    </row>
    <row r="296" spans="6:26" x14ac:dyDescent="0.35">
      <c r="F296" s="58" t="s">
        <v>947</v>
      </c>
      <c r="G296" s="58">
        <v>1</v>
      </c>
      <c r="H296" s="59" t="s">
        <v>934</v>
      </c>
      <c r="I296" s="59" t="s">
        <v>137</v>
      </c>
      <c r="J296" s="59" t="s">
        <v>4493</v>
      </c>
      <c r="K296" s="59"/>
      <c r="L296" s="59"/>
      <c r="M296" s="59"/>
      <c r="N296" s="59"/>
      <c r="O296" s="59"/>
      <c r="P296">
        <v>1</v>
      </c>
      <c r="Q296" t="b">
        <f t="shared" si="8"/>
        <v>1</v>
      </c>
      <c r="S296" s="64" t="s">
        <v>947</v>
      </c>
      <c r="T296" s="64" t="s">
        <v>948</v>
      </c>
      <c r="U296" s="64">
        <v>1</v>
      </c>
      <c r="V296" s="64" t="str">
        <f t="shared" si="9"/>
        <v>NIVEL 2</v>
      </c>
      <c r="W296" s="64">
        <v>2</v>
      </c>
      <c r="X296" s="64" t="s">
        <v>137</v>
      </c>
      <c r="Y296" s="64" t="s">
        <v>934</v>
      </c>
      <c r="Z296" s="64"/>
    </row>
    <row r="297" spans="6:26" x14ac:dyDescent="0.35">
      <c r="F297" s="58" t="s">
        <v>949</v>
      </c>
      <c r="G297" s="58">
        <v>1</v>
      </c>
      <c r="H297" s="59" t="s">
        <v>934</v>
      </c>
      <c r="I297" s="59" t="s">
        <v>137</v>
      </c>
      <c r="J297" s="59" t="s">
        <v>4494</v>
      </c>
      <c r="K297" s="59"/>
      <c r="L297" s="59"/>
      <c r="M297" s="59"/>
      <c r="N297" s="59"/>
      <c r="O297" s="59"/>
      <c r="P297">
        <v>1</v>
      </c>
      <c r="Q297" t="b">
        <f t="shared" si="8"/>
        <v>1</v>
      </c>
      <c r="S297" s="63" t="s">
        <v>949</v>
      </c>
      <c r="T297" s="63" t="s">
        <v>530</v>
      </c>
      <c r="U297" s="63">
        <v>1</v>
      </c>
      <c r="V297" s="63" t="str">
        <f t="shared" si="9"/>
        <v>NIVEL 2</v>
      </c>
      <c r="W297" s="63">
        <v>2</v>
      </c>
      <c r="X297" s="63" t="s">
        <v>137</v>
      </c>
      <c r="Y297" s="63" t="s">
        <v>934</v>
      </c>
      <c r="Z297" s="63"/>
    </row>
    <row r="298" spans="6:26" x14ac:dyDescent="0.35">
      <c r="F298" s="58" t="s">
        <v>950</v>
      </c>
      <c r="G298" s="58">
        <v>1</v>
      </c>
      <c r="H298" s="59" t="s">
        <v>934</v>
      </c>
      <c r="I298" s="59" t="s">
        <v>137</v>
      </c>
      <c r="J298" s="59" t="s">
        <v>4496</v>
      </c>
      <c r="K298" s="59"/>
      <c r="L298" s="59"/>
      <c r="M298" s="59"/>
      <c r="N298" s="59"/>
      <c r="O298" s="59"/>
      <c r="P298">
        <v>1</v>
      </c>
      <c r="Q298" t="b">
        <f t="shared" si="8"/>
        <v>1</v>
      </c>
      <c r="S298" s="64" t="s">
        <v>950</v>
      </c>
      <c r="T298" s="64" t="s">
        <v>787</v>
      </c>
      <c r="U298" s="64">
        <v>1</v>
      </c>
      <c r="V298" s="64" t="str">
        <f t="shared" si="9"/>
        <v>NIVEL 2</v>
      </c>
      <c r="W298" s="64">
        <v>2</v>
      </c>
      <c r="X298" s="64" t="s">
        <v>137</v>
      </c>
      <c r="Y298" s="64" t="s">
        <v>934</v>
      </c>
      <c r="Z298" s="64"/>
    </row>
    <row r="299" spans="6:26" x14ac:dyDescent="0.35">
      <c r="F299" s="58" t="s">
        <v>951</v>
      </c>
      <c r="G299" s="58">
        <v>1</v>
      </c>
      <c r="H299" s="59" t="s">
        <v>934</v>
      </c>
      <c r="I299" s="59" t="s">
        <v>4492</v>
      </c>
      <c r="J299" s="59" t="s">
        <v>164</v>
      </c>
      <c r="K299" s="59"/>
      <c r="L299" s="59"/>
      <c r="M299" s="59"/>
      <c r="N299" s="59"/>
      <c r="O299" s="59"/>
      <c r="P299">
        <v>1</v>
      </c>
      <c r="Q299" t="b">
        <f t="shared" si="8"/>
        <v>1</v>
      </c>
      <c r="S299" s="63" t="s">
        <v>951</v>
      </c>
      <c r="T299" s="63" t="s">
        <v>789</v>
      </c>
      <c r="U299" s="63">
        <v>1</v>
      </c>
      <c r="V299" s="63" t="str">
        <f t="shared" si="9"/>
        <v>NIVEL 2</v>
      </c>
      <c r="W299" s="63">
        <v>2</v>
      </c>
      <c r="X299" s="63" t="s">
        <v>137</v>
      </c>
      <c r="Y299" s="63" t="s">
        <v>934</v>
      </c>
      <c r="Z299" s="63"/>
    </row>
    <row r="300" spans="6:26" x14ac:dyDescent="0.35">
      <c r="F300" s="58" t="s">
        <v>952</v>
      </c>
      <c r="G300" s="58">
        <v>1</v>
      </c>
      <c r="H300" s="59" t="s">
        <v>934</v>
      </c>
      <c r="I300" s="59" t="s">
        <v>4492</v>
      </c>
      <c r="J300" s="59" t="s">
        <v>4492</v>
      </c>
      <c r="K300" s="59"/>
      <c r="L300" s="59"/>
      <c r="M300" s="59"/>
      <c r="N300" s="59"/>
      <c r="O300" s="59"/>
      <c r="P300">
        <v>1</v>
      </c>
      <c r="Q300" t="b">
        <f t="shared" si="8"/>
        <v>1</v>
      </c>
      <c r="S300" s="64" t="s">
        <v>952</v>
      </c>
      <c r="T300" s="64" t="s">
        <v>953</v>
      </c>
      <c r="U300" s="64">
        <v>1</v>
      </c>
      <c r="V300" s="64" t="str">
        <f t="shared" si="9"/>
        <v>NIVEL 2</v>
      </c>
      <c r="W300" s="64">
        <v>2</v>
      </c>
      <c r="X300" s="64" t="s">
        <v>137</v>
      </c>
      <c r="Y300" s="64" t="s">
        <v>934</v>
      </c>
      <c r="Z300" s="64"/>
    </row>
    <row r="301" spans="6:26" x14ac:dyDescent="0.35">
      <c r="F301" s="58" t="s">
        <v>954</v>
      </c>
      <c r="G301" s="58">
        <v>1</v>
      </c>
      <c r="H301" s="59" t="s">
        <v>934</v>
      </c>
      <c r="I301" s="59" t="s">
        <v>4492</v>
      </c>
      <c r="J301" s="59" t="s">
        <v>4493</v>
      </c>
      <c r="K301" s="59"/>
      <c r="L301" s="59"/>
      <c r="M301" s="59"/>
      <c r="N301" s="59"/>
      <c r="O301" s="59"/>
      <c r="P301">
        <v>1</v>
      </c>
      <c r="Q301" t="b">
        <f t="shared" si="8"/>
        <v>1</v>
      </c>
      <c r="S301" s="63" t="s">
        <v>954</v>
      </c>
      <c r="T301" s="63" t="s">
        <v>955</v>
      </c>
      <c r="U301" s="63">
        <v>1</v>
      </c>
      <c r="V301" s="63" t="str">
        <f t="shared" si="9"/>
        <v>NIVEL 2</v>
      </c>
      <c r="W301" s="63">
        <v>2</v>
      </c>
      <c r="X301" s="63" t="s">
        <v>137</v>
      </c>
      <c r="Y301" s="63" t="s">
        <v>934</v>
      </c>
      <c r="Z301" s="63"/>
    </row>
    <row r="302" spans="6:26" x14ac:dyDescent="0.35">
      <c r="F302" s="58" t="s">
        <v>956</v>
      </c>
      <c r="G302" s="58">
        <v>1</v>
      </c>
      <c r="H302" s="59" t="s">
        <v>934</v>
      </c>
      <c r="I302" s="59" t="s">
        <v>4492</v>
      </c>
      <c r="J302" s="59" t="s">
        <v>4494</v>
      </c>
      <c r="K302" s="59"/>
      <c r="L302" s="59"/>
      <c r="M302" s="59"/>
      <c r="N302" s="59"/>
      <c r="O302" s="59"/>
      <c r="P302">
        <v>1</v>
      </c>
      <c r="Q302" t="b">
        <f t="shared" si="8"/>
        <v>1</v>
      </c>
      <c r="S302" s="64" t="s">
        <v>956</v>
      </c>
      <c r="T302" s="64" t="s">
        <v>957</v>
      </c>
      <c r="U302" s="64">
        <v>1</v>
      </c>
      <c r="V302" s="64" t="str">
        <f t="shared" si="9"/>
        <v>NIVEL 2</v>
      </c>
      <c r="W302" s="64">
        <v>2</v>
      </c>
      <c r="X302" s="64" t="s">
        <v>137</v>
      </c>
      <c r="Y302" s="64" t="s">
        <v>934</v>
      </c>
      <c r="Z302" s="64"/>
    </row>
    <row r="303" spans="6:26" x14ac:dyDescent="0.35">
      <c r="F303" s="58" t="s">
        <v>958</v>
      </c>
      <c r="G303" s="58">
        <v>1</v>
      </c>
      <c r="H303" s="59" t="s">
        <v>934</v>
      </c>
      <c r="I303" s="59" t="s">
        <v>4492</v>
      </c>
      <c r="J303" s="59" t="s">
        <v>4496</v>
      </c>
      <c r="K303" s="59"/>
      <c r="L303" s="59"/>
      <c r="M303" s="59"/>
      <c r="N303" s="59"/>
      <c r="O303" s="59"/>
      <c r="P303">
        <v>1</v>
      </c>
      <c r="Q303" t="b">
        <f t="shared" si="8"/>
        <v>1</v>
      </c>
      <c r="S303" s="63" t="s">
        <v>958</v>
      </c>
      <c r="T303" s="63" t="s">
        <v>959</v>
      </c>
      <c r="U303" s="63">
        <v>1</v>
      </c>
      <c r="V303" s="63" t="str">
        <f t="shared" si="9"/>
        <v>NIVEL 2</v>
      </c>
      <c r="W303" s="63">
        <v>2</v>
      </c>
      <c r="X303" s="63" t="s">
        <v>137</v>
      </c>
      <c r="Y303" s="63" t="s">
        <v>934</v>
      </c>
      <c r="Z303" s="63"/>
    </row>
    <row r="304" spans="6:26" x14ac:dyDescent="0.35">
      <c r="F304" s="58" t="s">
        <v>960</v>
      </c>
      <c r="G304" s="58">
        <v>1</v>
      </c>
      <c r="H304" s="59" t="s">
        <v>934</v>
      </c>
      <c r="I304" s="59" t="s">
        <v>4495</v>
      </c>
      <c r="J304" s="59" t="s">
        <v>164</v>
      </c>
      <c r="K304" s="59"/>
      <c r="L304" s="59"/>
      <c r="M304" s="59"/>
      <c r="N304" s="59"/>
      <c r="O304" s="59"/>
      <c r="P304">
        <v>1</v>
      </c>
      <c r="Q304" t="b">
        <f t="shared" si="8"/>
        <v>1</v>
      </c>
      <c r="S304" s="64" t="s">
        <v>960</v>
      </c>
      <c r="T304" s="64" t="s">
        <v>961</v>
      </c>
      <c r="U304" s="64">
        <v>1</v>
      </c>
      <c r="V304" s="64" t="str">
        <f t="shared" si="9"/>
        <v>NIVEL 2</v>
      </c>
      <c r="W304" s="64">
        <v>2</v>
      </c>
      <c r="X304" s="64" t="s">
        <v>137</v>
      </c>
      <c r="Y304" s="64" t="s">
        <v>934</v>
      </c>
      <c r="Z304" s="64"/>
    </row>
    <row r="305" spans="6:26" x14ac:dyDescent="0.35">
      <c r="F305" s="58" t="s">
        <v>962</v>
      </c>
      <c r="G305" s="58">
        <v>1</v>
      </c>
      <c r="H305" s="59" t="s">
        <v>934</v>
      </c>
      <c r="I305" s="59" t="s">
        <v>4495</v>
      </c>
      <c r="J305" s="59" t="s">
        <v>4492</v>
      </c>
      <c r="K305" s="59"/>
      <c r="L305" s="59"/>
      <c r="M305" s="59"/>
      <c r="N305" s="59"/>
      <c r="O305" s="59"/>
      <c r="P305">
        <v>1</v>
      </c>
      <c r="Q305" t="b">
        <f t="shared" si="8"/>
        <v>1</v>
      </c>
      <c r="S305" s="63" t="s">
        <v>962</v>
      </c>
      <c r="T305" s="63" t="s">
        <v>963</v>
      </c>
      <c r="U305" s="63">
        <v>1</v>
      </c>
      <c r="V305" s="63" t="str">
        <f t="shared" si="9"/>
        <v>NIVEL 2</v>
      </c>
      <c r="W305" s="63">
        <v>2</v>
      </c>
      <c r="X305" s="63" t="s">
        <v>137</v>
      </c>
      <c r="Y305" s="63" t="s">
        <v>934</v>
      </c>
      <c r="Z305" s="63"/>
    </row>
    <row r="306" spans="6:26" x14ac:dyDescent="0.35">
      <c r="F306" s="58" t="s">
        <v>964</v>
      </c>
      <c r="G306" s="58">
        <v>1</v>
      </c>
      <c r="H306" s="59" t="s">
        <v>934</v>
      </c>
      <c r="I306" s="59" t="s">
        <v>4495</v>
      </c>
      <c r="J306" s="59" t="s">
        <v>4493</v>
      </c>
      <c r="K306" s="59"/>
      <c r="L306" s="59"/>
      <c r="M306" s="59"/>
      <c r="N306" s="59"/>
      <c r="O306" s="59"/>
      <c r="P306">
        <v>1</v>
      </c>
      <c r="Q306" t="b">
        <f t="shared" si="8"/>
        <v>1</v>
      </c>
      <c r="S306" s="64" t="s">
        <v>964</v>
      </c>
      <c r="T306" s="64" t="s">
        <v>965</v>
      </c>
      <c r="U306" s="64">
        <v>1</v>
      </c>
      <c r="V306" s="64" t="str">
        <f t="shared" si="9"/>
        <v>NIVEL 2</v>
      </c>
      <c r="W306" s="64">
        <v>2</v>
      </c>
      <c r="X306" s="64" t="s">
        <v>137</v>
      </c>
      <c r="Y306" s="64" t="s">
        <v>934</v>
      </c>
      <c r="Z306" s="64"/>
    </row>
    <row r="307" spans="6:26" x14ac:dyDescent="0.35">
      <c r="F307" s="58" t="s">
        <v>966</v>
      </c>
      <c r="G307" s="58">
        <v>0</v>
      </c>
      <c r="H307" s="59" t="s">
        <v>934</v>
      </c>
      <c r="I307" s="59" t="s">
        <v>4497</v>
      </c>
      <c r="J307" s="59" t="s">
        <v>164</v>
      </c>
      <c r="K307" s="59"/>
      <c r="L307" s="59"/>
      <c r="M307" s="59"/>
      <c r="N307" s="59"/>
      <c r="O307" s="59"/>
      <c r="Q307" t="b">
        <f t="shared" si="8"/>
        <v>1</v>
      </c>
      <c r="S307" s="63" t="s">
        <v>966</v>
      </c>
      <c r="T307" s="63" t="s">
        <v>967</v>
      </c>
      <c r="U307" s="63">
        <v>0</v>
      </c>
      <c r="V307" s="63" t="str">
        <f t="shared" si="9"/>
        <v>NIVEL 2</v>
      </c>
      <c r="W307" s="63">
        <v>2</v>
      </c>
      <c r="X307" s="63" t="s">
        <v>137</v>
      </c>
      <c r="Y307" s="63" t="s">
        <v>934</v>
      </c>
      <c r="Z307" s="63"/>
    </row>
    <row r="308" spans="6:26" x14ac:dyDescent="0.35">
      <c r="F308" s="58" t="s">
        <v>968</v>
      </c>
      <c r="G308" s="58">
        <v>1</v>
      </c>
      <c r="H308" s="59" t="s">
        <v>934</v>
      </c>
      <c r="I308" s="59" t="s">
        <v>4497</v>
      </c>
      <c r="J308" s="59" t="s">
        <v>164</v>
      </c>
      <c r="K308" s="59" t="s">
        <v>137</v>
      </c>
      <c r="L308" s="59"/>
      <c r="M308" s="59"/>
      <c r="N308" s="59"/>
      <c r="O308" s="59"/>
      <c r="P308">
        <v>1</v>
      </c>
      <c r="Q308" t="b">
        <f t="shared" si="8"/>
        <v>1</v>
      </c>
      <c r="S308" s="64" t="s">
        <v>968</v>
      </c>
      <c r="T308" s="64" t="s">
        <v>969</v>
      </c>
      <c r="U308" s="64">
        <v>1</v>
      </c>
      <c r="V308" s="64" t="str">
        <f t="shared" si="9"/>
        <v>NIVEL 3</v>
      </c>
      <c r="W308" s="64">
        <v>3</v>
      </c>
      <c r="X308" s="64" t="s">
        <v>137</v>
      </c>
      <c r="Y308" s="64" t="s">
        <v>966</v>
      </c>
      <c r="Z308" s="64"/>
    </row>
    <row r="309" spans="6:26" x14ac:dyDescent="0.35">
      <c r="F309" s="58" t="s">
        <v>970</v>
      </c>
      <c r="G309" s="58">
        <v>1</v>
      </c>
      <c r="H309" s="59" t="s">
        <v>934</v>
      </c>
      <c r="I309" s="59" t="s">
        <v>4497</v>
      </c>
      <c r="J309" s="59" t="s">
        <v>164</v>
      </c>
      <c r="K309" s="59" t="s">
        <v>4492</v>
      </c>
      <c r="L309" s="59"/>
      <c r="M309" s="59"/>
      <c r="N309" s="59"/>
      <c r="O309" s="59"/>
      <c r="P309">
        <v>1</v>
      </c>
      <c r="Q309" t="b">
        <f t="shared" si="8"/>
        <v>1</v>
      </c>
      <c r="S309" s="63" t="s">
        <v>970</v>
      </c>
      <c r="T309" s="63" t="s">
        <v>971</v>
      </c>
      <c r="U309" s="63">
        <v>1</v>
      </c>
      <c r="V309" s="63" t="str">
        <f t="shared" si="9"/>
        <v>NIVEL 3</v>
      </c>
      <c r="W309" s="63">
        <v>3</v>
      </c>
      <c r="X309" s="63" t="s">
        <v>137</v>
      </c>
      <c r="Y309" s="63" t="s">
        <v>966</v>
      </c>
      <c r="Z309" s="63"/>
    </row>
    <row r="310" spans="6:26" x14ac:dyDescent="0.35">
      <c r="F310" s="58" t="s">
        <v>972</v>
      </c>
      <c r="G310" s="58">
        <v>1</v>
      </c>
      <c r="H310" s="59" t="s">
        <v>934</v>
      </c>
      <c r="I310" s="59" t="s">
        <v>4497</v>
      </c>
      <c r="J310" s="59" t="s">
        <v>164</v>
      </c>
      <c r="K310" s="59" t="s">
        <v>4495</v>
      </c>
      <c r="L310" s="59"/>
      <c r="M310" s="59"/>
      <c r="N310" s="59"/>
      <c r="O310" s="59"/>
      <c r="P310">
        <v>1</v>
      </c>
      <c r="Q310" t="b">
        <f t="shared" si="8"/>
        <v>1</v>
      </c>
      <c r="S310" s="64" t="s">
        <v>972</v>
      </c>
      <c r="T310" s="64" t="s">
        <v>973</v>
      </c>
      <c r="U310" s="64">
        <v>1</v>
      </c>
      <c r="V310" s="64" t="str">
        <f t="shared" si="9"/>
        <v>NIVEL 3</v>
      </c>
      <c r="W310" s="64">
        <v>3</v>
      </c>
      <c r="X310" s="64" t="s">
        <v>137</v>
      </c>
      <c r="Y310" s="64" t="s">
        <v>966</v>
      </c>
      <c r="Z310" s="64"/>
    </row>
    <row r="311" spans="6:26" x14ac:dyDescent="0.35">
      <c r="F311" s="58" t="s">
        <v>974</v>
      </c>
      <c r="G311" s="58">
        <v>1</v>
      </c>
      <c r="H311" s="59" t="s">
        <v>934</v>
      </c>
      <c r="I311" s="59" t="s">
        <v>4497</v>
      </c>
      <c r="J311" s="59" t="s">
        <v>164</v>
      </c>
      <c r="K311" s="59" t="s">
        <v>4493</v>
      </c>
      <c r="L311" s="59"/>
      <c r="M311" s="59"/>
      <c r="N311" s="59"/>
      <c r="O311" s="59"/>
      <c r="P311">
        <v>1</v>
      </c>
      <c r="Q311" t="b">
        <f t="shared" si="8"/>
        <v>1</v>
      </c>
      <c r="S311" s="63" t="s">
        <v>974</v>
      </c>
      <c r="T311" s="63" t="s">
        <v>975</v>
      </c>
      <c r="U311" s="63">
        <v>1</v>
      </c>
      <c r="V311" s="63" t="str">
        <f t="shared" si="9"/>
        <v>NIVEL 3</v>
      </c>
      <c r="W311" s="63">
        <v>3</v>
      </c>
      <c r="X311" s="63" t="s">
        <v>137</v>
      </c>
      <c r="Y311" s="63" t="s">
        <v>966</v>
      </c>
      <c r="Z311" s="63"/>
    </row>
    <row r="312" spans="6:26" x14ac:dyDescent="0.35">
      <c r="F312" s="58" t="s">
        <v>976</v>
      </c>
      <c r="G312" s="58">
        <v>1</v>
      </c>
      <c r="H312" s="59" t="s">
        <v>934</v>
      </c>
      <c r="I312" s="59" t="s">
        <v>4497</v>
      </c>
      <c r="J312" s="59" t="s">
        <v>164</v>
      </c>
      <c r="K312" s="59" t="s">
        <v>4497</v>
      </c>
      <c r="L312" s="59"/>
      <c r="M312" s="59"/>
      <c r="N312" s="59"/>
      <c r="O312" s="59"/>
      <c r="P312">
        <v>1</v>
      </c>
      <c r="Q312" t="b">
        <f t="shared" si="8"/>
        <v>1</v>
      </c>
      <c r="S312" s="64" t="s">
        <v>976</v>
      </c>
      <c r="T312" s="64" t="s">
        <v>977</v>
      </c>
      <c r="U312" s="64">
        <v>1</v>
      </c>
      <c r="V312" s="64" t="str">
        <f t="shared" si="9"/>
        <v>NIVEL 3</v>
      </c>
      <c r="W312" s="64">
        <v>3</v>
      </c>
      <c r="X312" s="64" t="s">
        <v>137</v>
      </c>
      <c r="Y312" s="64" t="s">
        <v>966</v>
      </c>
      <c r="Z312" s="64"/>
    </row>
    <row r="313" spans="6:26" x14ac:dyDescent="0.35">
      <c r="F313" s="58" t="s">
        <v>978</v>
      </c>
      <c r="G313" s="58">
        <v>1</v>
      </c>
      <c r="H313" s="59" t="s">
        <v>934</v>
      </c>
      <c r="I313" s="59" t="s">
        <v>4497</v>
      </c>
      <c r="J313" s="59" t="s">
        <v>4497</v>
      </c>
      <c r="K313" s="59" t="s">
        <v>4497</v>
      </c>
      <c r="L313" s="59" t="s">
        <v>4497</v>
      </c>
      <c r="M313" s="59" t="s">
        <v>4497</v>
      </c>
      <c r="N313" s="59"/>
      <c r="O313" s="59"/>
      <c r="P313">
        <v>1</v>
      </c>
      <c r="Q313" t="b">
        <f t="shared" si="8"/>
        <v>0</v>
      </c>
      <c r="S313" s="63" t="s">
        <v>978</v>
      </c>
      <c r="T313" s="63" t="s">
        <v>979</v>
      </c>
      <c r="U313" s="63">
        <v>0</v>
      </c>
      <c r="V313" s="63" t="str">
        <f t="shared" si="9"/>
        <v>NIVEL 2</v>
      </c>
      <c r="W313" s="63">
        <v>2</v>
      </c>
      <c r="X313" s="63" t="s">
        <v>137</v>
      </c>
      <c r="Y313" s="63" t="s">
        <v>934</v>
      </c>
      <c r="Z313" s="63" t="s">
        <v>137</v>
      </c>
    </row>
    <row r="314" spans="6:26" x14ac:dyDescent="0.35">
      <c r="F314" s="58" t="s">
        <v>980</v>
      </c>
      <c r="G314" s="58">
        <v>0</v>
      </c>
      <c r="H314" s="59" t="s">
        <v>980</v>
      </c>
      <c r="I314" s="59"/>
      <c r="J314" s="59"/>
      <c r="K314" s="59"/>
      <c r="L314" s="59"/>
      <c r="M314" s="59"/>
      <c r="N314" s="59"/>
      <c r="O314" s="59"/>
      <c r="Q314" t="b">
        <f t="shared" si="8"/>
        <v>1</v>
      </c>
      <c r="S314" s="64" t="s">
        <v>980</v>
      </c>
      <c r="T314" s="64" t="s">
        <v>981</v>
      </c>
      <c r="U314" s="64">
        <v>0</v>
      </c>
      <c r="V314" s="64" t="str">
        <f t="shared" si="9"/>
        <v>NIVEL 1</v>
      </c>
      <c r="W314" s="64">
        <v>1</v>
      </c>
      <c r="X314" s="64" t="s">
        <v>137</v>
      </c>
      <c r="Y314" s="64"/>
      <c r="Z314" s="64"/>
    </row>
    <row r="315" spans="6:26" x14ac:dyDescent="0.35">
      <c r="F315" s="58" t="s">
        <v>982</v>
      </c>
      <c r="G315" s="58">
        <v>1</v>
      </c>
      <c r="H315" s="59" t="s">
        <v>980</v>
      </c>
      <c r="I315" s="59" t="s">
        <v>164</v>
      </c>
      <c r="J315" s="59" t="s">
        <v>4492</v>
      </c>
      <c r="K315" s="59"/>
      <c r="L315" s="59"/>
      <c r="M315" s="59"/>
      <c r="N315" s="59"/>
      <c r="O315" s="59"/>
      <c r="P315">
        <v>1</v>
      </c>
      <c r="Q315" t="b">
        <f t="shared" si="8"/>
        <v>1</v>
      </c>
      <c r="S315" s="63" t="s">
        <v>982</v>
      </c>
      <c r="T315" s="63" t="s">
        <v>983</v>
      </c>
      <c r="U315" s="63">
        <v>1</v>
      </c>
      <c r="V315" s="63" t="str">
        <f t="shared" si="9"/>
        <v>NIVEL 2</v>
      </c>
      <c r="W315" s="63">
        <v>2</v>
      </c>
      <c r="X315" s="63" t="s">
        <v>137</v>
      </c>
      <c r="Y315" s="63" t="s">
        <v>980</v>
      </c>
      <c r="Z315" s="63"/>
    </row>
    <row r="316" spans="6:26" x14ac:dyDescent="0.35">
      <c r="F316" s="58" t="s">
        <v>984</v>
      </c>
      <c r="G316" s="58">
        <v>1</v>
      </c>
      <c r="H316" s="59" t="s">
        <v>980</v>
      </c>
      <c r="I316" s="59" t="s">
        <v>164</v>
      </c>
      <c r="J316" s="59" t="s">
        <v>4493</v>
      </c>
      <c r="K316" s="59"/>
      <c r="L316" s="59"/>
      <c r="M316" s="59"/>
      <c r="N316" s="59"/>
      <c r="O316" s="59"/>
      <c r="P316">
        <v>1</v>
      </c>
      <c r="Q316" t="b">
        <f t="shared" si="8"/>
        <v>1</v>
      </c>
      <c r="S316" s="64" t="s">
        <v>984</v>
      </c>
      <c r="T316" s="64" t="s">
        <v>985</v>
      </c>
      <c r="U316" s="64">
        <v>1</v>
      </c>
      <c r="V316" s="64" t="str">
        <f t="shared" si="9"/>
        <v>NIVEL 2</v>
      </c>
      <c r="W316" s="64">
        <v>2</v>
      </c>
      <c r="X316" s="64" t="s">
        <v>137</v>
      </c>
      <c r="Y316" s="64" t="s">
        <v>980</v>
      </c>
      <c r="Z316" s="64"/>
    </row>
    <row r="317" spans="6:26" x14ac:dyDescent="0.35">
      <c r="F317" s="58" t="s">
        <v>986</v>
      </c>
      <c r="G317" s="58">
        <v>1</v>
      </c>
      <c r="H317" s="59" t="s">
        <v>980</v>
      </c>
      <c r="I317" s="59" t="s">
        <v>4497</v>
      </c>
      <c r="J317" s="59" t="s">
        <v>4497</v>
      </c>
      <c r="K317" s="59" t="s">
        <v>4497</v>
      </c>
      <c r="L317" s="59" t="s">
        <v>4497</v>
      </c>
      <c r="M317" s="59" t="s">
        <v>4497</v>
      </c>
      <c r="N317" s="59"/>
      <c r="O317" s="59"/>
      <c r="P317">
        <v>1</v>
      </c>
      <c r="Q317" t="b">
        <f t="shared" si="8"/>
        <v>0</v>
      </c>
      <c r="S317" s="63" t="s">
        <v>986</v>
      </c>
      <c r="T317" s="63" t="s">
        <v>987</v>
      </c>
      <c r="U317" s="63">
        <v>0</v>
      </c>
      <c r="V317" s="63" t="str">
        <f t="shared" si="9"/>
        <v>NIVEL 2</v>
      </c>
      <c r="W317" s="63">
        <v>2</v>
      </c>
      <c r="X317" s="63" t="s">
        <v>137</v>
      </c>
      <c r="Y317" s="63" t="s">
        <v>980</v>
      </c>
      <c r="Z317" s="63" t="s">
        <v>137</v>
      </c>
    </row>
  </sheetData>
  <autoFilter ref="F2:Z317" xr:uid="{61315CD9-0937-4ACE-BB72-E2D2091FE76B}"/>
  <conditionalFormatting sqref="H3:O317 P29">
    <cfRule type="expression" dxfId="414" priority="1">
      <formula>H3&lt;&gt;""</formula>
    </cfRule>
  </conditionalFormatting>
  <pageMargins left="0.7" right="0.7" top="0.75" bottom="0.75" header="0.3" footer="0.3"/>
  <pageSetup orientation="portrait" r:id="rId1"/>
  <headerFooter>
    <oddFooter>&amp;C&amp;1#&amp;"Calibri"&amp;10&amp;K000000Uso Interno</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ACADE-AD74-432A-A31A-155B57D46FBD}">
  <sheetPr codeName="Hoja81">
    <tabColor rgb="FFC00000"/>
  </sheetPr>
  <dimension ref="A1:E100"/>
  <sheetViews>
    <sheetView showGridLines="0" zoomScaleNormal="100" workbookViewId="0">
      <selection activeCell="E12" sqref="E12"/>
    </sheetView>
  </sheetViews>
  <sheetFormatPr baseColWidth="10" defaultColWidth="11.453125" defaultRowHeight="14.5" x14ac:dyDescent="0.35"/>
  <cols>
    <col min="1" max="1" width="20.453125" style="103" customWidth="1"/>
    <col min="2" max="2" width="39.54296875" style="103" customWidth="1"/>
    <col min="3" max="3" width="32.54296875" style="103" customWidth="1"/>
    <col min="4" max="4" width="21.54296875" style="103" customWidth="1"/>
    <col min="5" max="5" width="167.453125" style="103" customWidth="1"/>
    <col min="6" max="16384" width="11.453125" style="103"/>
  </cols>
  <sheetData>
    <row r="1" spans="1:5" ht="18.5" x14ac:dyDescent="0.35">
      <c r="A1" s="290" t="s">
        <v>4499</v>
      </c>
      <c r="B1" s="120" t="s">
        <v>4408</v>
      </c>
    </row>
    <row r="2" spans="1:5" ht="45.75" customHeight="1" x14ac:dyDescent="0.35">
      <c r="A2" s="1462" t="s">
        <v>4500</v>
      </c>
      <c r="B2" s="1462"/>
      <c r="C2" s="1462"/>
      <c r="D2" s="1462"/>
      <c r="E2" s="1462"/>
    </row>
    <row r="3" spans="1:5" ht="6.75" customHeight="1" x14ac:dyDescent="0.35"/>
    <row r="4" spans="1:5" ht="66" customHeight="1" x14ac:dyDescent="0.35">
      <c r="A4" s="125" t="s">
        <v>4501</v>
      </c>
      <c r="B4" s="125" t="s">
        <v>4502</v>
      </c>
      <c r="C4" s="125" t="s">
        <v>4503</v>
      </c>
      <c r="D4" s="125" t="s">
        <v>4504</v>
      </c>
      <c r="E4" s="125" t="s">
        <v>3762</v>
      </c>
    </row>
    <row r="5" spans="1:5" x14ac:dyDescent="0.35">
      <c r="A5" s="120" t="s">
        <v>4406</v>
      </c>
      <c r="B5" s="120" t="s">
        <v>4407</v>
      </c>
      <c r="C5" s="120" t="s">
        <v>4407</v>
      </c>
      <c r="D5" s="120"/>
      <c r="E5" s="120"/>
    </row>
    <row r="6" spans="1:5" x14ac:dyDescent="0.35">
      <c r="A6" s="120" t="s">
        <v>4406</v>
      </c>
      <c r="B6" s="120" t="s">
        <v>4407</v>
      </c>
      <c r="C6" s="120" t="s">
        <v>4407</v>
      </c>
      <c r="D6" s="120"/>
      <c r="E6" s="120"/>
    </row>
    <row r="7" spans="1:5" x14ac:dyDescent="0.35">
      <c r="A7" s="120" t="s">
        <v>4406</v>
      </c>
      <c r="B7" s="120" t="s">
        <v>4407</v>
      </c>
      <c r="C7" s="120" t="s">
        <v>4407</v>
      </c>
      <c r="D7" s="120"/>
      <c r="E7" s="120"/>
    </row>
    <row r="8" spans="1:5" x14ac:dyDescent="0.35">
      <c r="A8" s="120" t="s">
        <v>4406</v>
      </c>
      <c r="B8" s="120" t="s">
        <v>4407</v>
      </c>
      <c r="C8" s="120" t="s">
        <v>4407</v>
      </c>
      <c r="D8" s="120"/>
      <c r="E8" s="120"/>
    </row>
    <row r="9" spans="1:5" x14ac:dyDescent="0.35">
      <c r="A9" s="120" t="s">
        <v>4406</v>
      </c>
      <c r="B9" s="120" t="s">
        <v>4407</v>
      </c>
      <c r="C9" s="120" t="s">
        <v>4407</v>
      </c>
      <c r="D9" s="120"/>
      <c r="E9" s="120"/>
    </row>
    <row r="10" spans="1:5" x14ac:dyDescent="0.35">
      <c r="A10" s="120" t="s">
        <v>4406</v>
      </c>
      <c r="B10" s="120" t="s">
        <v>4407</v>
      </c>
      <c r="C10" s="120" t="s">
        <v>4407</v>
      </c>
      <c r="D10" s="120"/>
      <c r="E10" s="120"/>
    </row>
    <row r="11" spans="1:5" x14ac:dyDescent="0.35">
      <c r="A11" s="120" t="s">
        <v>4406</v>
      </c>
      <c r="B11" s="120" t="s">
        <v>4407</v>
      </c>
      <c r="C11" s="120" t="s">
        <v>4407</v>
      </c>
      <c r="D11" s="120"/>
      <c r="E11" s="120"/>
    </row>
    <row r="12" spans="1:5" x14ac:dyDescent="0.35">
      <c r="A12" s="120" t="s">
        <v>4406</v>
      </c>
      <c r="B12" s="120" t="s">
        <v>4407</v>
      </c>
      <c r="C12" s="120" t="s">
        <v>4407</v>
      </c>
      <c r="D12" s="120"/>
      <c r="E12" s="120"/>
    </row>
    <row r="13" spans="1:5" x14ac:dyDescent="0.35">
      <c r="A13" s="120" t="s">
        <v>4406</v>
      </c>
      <c r="B13" s="120" t="s">
        <v>4407</v>
      </c>
      <c r="C13" s="120" t="s">
        <v>4407</v>
      </c>
      <c r="D13" s="120"/>
      <c r="E13" s="120"/>
    </row>
    <row r="14" spans="1:5" x14ac:dyDescent="0.35">
      <c r="A14" s="120" t="s">
        <v>4406</v>
      </c>
      <c r="B14" s="120" t="s">
        <v>4407</v>
      </c>
      <c r="C14" s="120" t="s">
        <v>4407</v>
      </c>
      <c r="D14" s="120"/>
      <c r="E14" s="120"/>
    </row>
    <row r="15" spans="1:5" x14ac:dyDescent="0.35">
      <c r="A15" s="120" t="s">
        <v>4406</v>
      </c>
      <c r="B15" s="120" t="s">
        <v>4407</v>
      </c>
      <c r="C15" s="120" t="s">
        <v>4407</v>
      </c>
      <c r="D15" s="120"/>
      <c r="E15" s="120"/>
    </row>
    <row r="16" spans="1:5" x14ac:dyDescent="0.35">
      <c r="A16" s="120" t="s">
        <v>4406</v>
      </c>
      <c r="B16" s="120" t="s">
        <v>4407</v>
      </c>
      <c r="C16" s="120" t="s">
        <v>4407</v>
      </c>
      <c r="D16" s="120"/>
      <c r="E16" s="120"/>
    </row>
    <row r="17" spans="1:5" x14ac:dyDescent="0.35">
      <c r="A17" s="120" t="s">
        <v>4406</v>
      </c>
      <c r="B17" s="120" t="s">
        <v>4407</v>
      </c>
      <c r="C17" s="120" t="s">
        <v>4407</v>
      </c>
      <c r="D17" s="120"/>
      <c r="E17" s="120"/>
    </row>
    <row r="18" spans="1:5" x14ac:dyDescent="0.35">
      <c r="A18" s="120" t="s">
        <v>4406</v>
      </c>
      <c r="B18" s="120" t="s">
        <v>4407</v>
      </c>
      <c r="C18" s="120" t="s">
        <v>4407</v>
      </c>
      <c r="D18" s="120"/>
      <c r="E18" s="120"/>
    </row>
    <row r="19" spans="1:5" x14ac:dyDescent="0.35">
      <c r="A19" s="120" t="s">
        <v>4406</v>
      </c>
      <c r="B19" s="120" t="s">
        <v>4407</v>
      </c>
      <c r="C19" s="120" t="s">
        <v>4407</v>
      </c>
      <c r="D19" s="120"/>
      <c r="E19" s="120"/>
    </row>
    <row r="20" spans="1:5" x14ac:dyDescent="0.35">
      <c r="A20" s="120" t="s">
        <v>4406</v>
      </c>
      <c r="B20" s="120" t="s">
        <v>4407</v>
      </c>
      <c r="C20" s="120" t="s">
        <v>4407</v>
      </c>
      <c r="D20" s="120"/>
      <c r="E20" s="120"/>
    </row>
    <row r="21" spans="1:5" x14ac:dyDescent="0.35">
      <c r="A21" s="120" t="s">
        <v>4406</v>
      </c>
      <c r="B21" s="120" t="s">
        <v>4407</v>
      </c>
      <c r="C21" s="120" t="s">
        <v>4407</v>
      </c>
      <c r="D21" s="120"/>
      <c r="E21" s="120"/>
    </row>
    <row r="22" spans="1:5" x14ac:dyDescent="0.35">
      <c r="A22" s="120" t="s">
        <v>4406</v>
      </c>
      <c r="B22" s="120" t="s">
        <v>4407</v>
      </c>
      <c r="C22" s="120" t="s">
        <v>4407</v>
      </c>
      <c r="D22" s="120"/>
      <c r="E22" s="120"/>
    </row>
    <row r="23" spans="1:5" x14ac:dyDescent="0.35">
      <c r="A23" s="120" t="s">
        <v>4406</v>
      </c>
      <c r="B23" s="120" t="s">
        <v>4407</v>
      </c>
      <c r="C23" s="120" t="s">
        <v>4407</v>
      </c>
      <c r="D23" s="120"/>
      <c r="E23" s="120"/>
    </row>
    <row r="24" spans="1:5" x14ac:dyDescent="0.35">
      <c r="A24" s="120" t="s">
        <v>4406</v>
      </c>
      <c r="B24" s="120" t="s">
        <v>4407</v>
      </c>
      <c r="C24" s="120" t="s">
        <v>4407</v>
      </c>
      <c r="D24" s="120"/>
      <c r="E24" s="120"/>
    </row>
    <row r="25" spans="1:5" x14ac:dyDescent="0.35">
      <c r="A25" s="120" t="s">
        <v>4406</v>
      </c>
      <c r="B25" s="120" t="s">
        <v>4407</v>
      </c>
      <c r="C25" s="120" t="s">
        <v>4407</v>
      </c>
      <c r="D25" s="120"/>
      <c r="E25" s="120"/>
    </row>
    <row r="26" spans="1:5" x14ac:dyDescent="0.35">
      <c r="A26" s="120" t="s">
        <v>4406</v>
      </c>
      <c r="B26" s="120" t="s">
        <v>4407</v>
      </c>
      <c r="C26" s="120" t="s">
        <v>4407</v>
      </c>
      <c r="D26" s="120"/>
      <c r="E26" s="120"/>
    </row>
    <row r="27" spans="1:5" x14ac:dyDescent="0.35">
      <c r="A27" s="120" t="s">
        <v>4406</v>
      </c>
      <c r="B27" s="120" t="s">
        <v>4407</v>
      </c>
      <c r="C27" s="120" t="s">
        <v>4407</v>
      </c>
      <c r="D27" s="120"/>
      <c r="E27" s="120"/>
    </row>
    <row r="28" spans="1:5" x14ac:dyDescent="0.35">
      <c r="A28" s="120" t="s">
        <v>4406</v>
      </c>
      <c r="B28" s="120" t="s">
        <v>4407</v>
      </c>
      <c r="C28" s="120" t="s">
        <v>4407</v>
      </c>
      <c r="D28" s="120"/>
      <c r="E28" s="120"/>
    </row>
    <row r="29" spans="1:5" x14ac:dyDescent="0.35">
      <c r="A29" s="120" t="s">
        <v>4406</v>
      </c>
      <c r="B29" s="120" t="s">
        <v>4407</v>
      </c>
      <c r="C29" s="120" t="s">
        <v>4407</v>
      </c>
      <c r="D29" s="120"/>
      <c r="E29" s="120"/>
    </row>
    <row r="30" spans="1:5" x14ac:dyDescent="0.35">
      <c r="A30" s="120" t="s">
        <v>4406</v>
      </c>
      <c r="B30" s="120" t="s">
        <v>4407</v>
      </c>
      <c r="C30" s="120" t="s">
        <v>4407</v>
      </c>
      <c r="D30" s="120"/>
      <c r="E30" s="120"/>
    </row>
    <row r="31" spans="1:5" x14ac:dyDescent="0.35">
      <c r="A31" s="120" t="s">
        <v>4406</v>
      </c>
      <c r="B31" s="120" t="s">
        <v>4407</v>
      </c>
      <c r="C31" s="120" t="s">
        <v>4407</v>
      </c>
      <c r="D31" s="120"/>
      <c r="E31" s="120"/>
    </row>
    <row r="32" spans="1:5" x14ac:dyDescent="0.35">
      <c r="A32" s="120" t="s">
        <v>4406</v>
      </c>
      <c r="B32" s="120" t="s">
        <v>4407</v>
      </c>
      <c r="C32" s="120" t="s">
        <v>4407</v>
      </c>
      <c r="D32" s="120"/>
      <c r="E32" s="120"/>
    </row>
    <row r="33" spans="1:5" x14ac:dyDescent="0.35">
      <c r="A33" s="120" t="s">
        <v>4406</v>
      </c>
      <c r="B33" s="120" t="s">
        <v>4407</v>
      </c>
      <c r="C33" s="120" t="s">
        <v>4407</v>
      </c>
      <c r="D33" s="120"/>
      <c r="E33" s="120"/>
    </row>
    <row r="34" spans="1:5" x14ac:dyDescent="0.35">
      <c r="A34" s="120" t="s">
        <v>4406</v>
      </c>
      <c r="B34" s="120" t="s">
        <v>4407</v>
      </c>
      <c r="C34" s="120" t="s">
        <v>4407</v>
      </c>
      <c r="D34" s="120"/>
      <c r="E34" s="120"/>
    </row>
    <row r="35" spans="1:5" x14ac:dyDescent="0.35">
      <c r="A35" s="120" t="s">
        <v>4406</v>
      </c>
      <c r="B35" s="120" t="s">
        <v>4407</v>
      </c>
      <c r="C35" s="120" t="s">
        <v>4407</v>
      </c>
      <c r="D35" s="120"/>
      <c r="E35" s="120"/>
    </row>
    <row r="36" spans="1:5" x14ac:dyDescent="0.35">
      <c r="A36" s="120" t="s">
        <v>4406</v>
      </c>
      <c r="B36" s="120" t="s">
        <v>4407</v>
      </c>
      <c r="C36" s="120" t="s">
        <v>4407</v>
      </c>
      <c r="D36" s="120"/>
      <c r="E36" s="120"/>
    </row>
    <row r="37" spans="1:5" x14ac:dyDescent="0.35">
      <c r="A37" s="120" t="s">
        <v>4406</v>
      </c>
      <c r="B37" s="120" t="s">
        <v>4407</v>
      </c>
      <c r="C37" s="120" t="s">
        <v>4407</v>
      </c>
      <c r="D37" s="120"/>
      <c r="E37" s="120"/>
    </row>
    <row r="38" spans="1:5" x14ac:dyDescent="0.35">
      <c r="A38" s="120" t="s">
        <v>4406</v>
      </c>
      <c r="B38" s="120" t="s">
        <v>4407</v>
      </c>
      <c r="C38" s="120" t="s">
        <v>4407</v>
      </c>
      <c r="D38" s="120"/>
      <c r="E38" s="120"/>
    </row>
    <row r="39" spans="1:5" x14ac:dyDescent="0.35">
      <c r="A39" s="120" t="s">
        <v>4406</v>
      </c>
      <c r="B39" s="120" t="s">
        <v>4407</v>
      </c>
      <c r="C39" s="120" t="s">
        <v>4407</v>
      </c>
      <c r="D39" s="120"/>
      <c r="E39" s="120"/>
    </row>
    <row r="40" spans="1:5" x14ac:dyDescent="0.35">
      <c r="A40" s="120" t="s">
        <v>4406</v>
      </c>
      <c r="B40" s="120" t="s">
        <v>4407</v>
      </c>
      <c r="C40" s="120" t="s">
        <v>4407</v>
      </c>
      <c r="D40" s="120"/>
      <c r="E40" s="120"/>
    </row>
    <row r="41" spans="1:5" x14ac:dyDescent="0.35">
      <c r="A41" s="120" t="s">
        <v>4406</v>
      </c>
      <c r="B41" s="120" t="s">
        <v>4407</v>
      </c>
      <c r="C41" s="120" t="s">
        <v>4407</v>
      </c>
      <c r="D41" s="120"/>
      <c r="E41" s="120"/>
    </row>
    <row r="42" spans="1:5" x14ac:dyDescent="0.35">
      <c r="A42" s="120" t="s">
        <v>4406</v>
      </c>
      <c r="B42" s="120" t="s">
        <v>4407</v>
      </c>
      <c r="C42" s="120" t="s">
        <v>4407</v>
      </c>
      <c r="D42" s="120"/>
      <c r="E42" s="120"/>
    </row>
    <row r="43" spans="1:5" x14ac:dyDescent="0.35">
      <c r="A43" s="120" t="s">
        <v>4406</v>
      </c>
      <c r="B43" s="120" t="s">
        <v>4407</v>
      </c>
      <c r="C43" s="120" t="s">
        <v>4407</v>
      </c>
      <c r="D43" s="120"/>
      <c r="E43" s="120"/>
    </row>
    <row r="44" spans="1:5" x14ac:dyDescent="0.35">
      <c r="A44" s="120" t="s">
        <v>4406</v>
      </c>
      <c r="B44" s="120" t="s">
        <v>4407</v>
      </c>
      <c r="C44" s="120" t="s">
        <v>4407</v>
      </c>
      <c r="D44" s="120"/>
      <c r="E44" s="120"/>
    </row>
    <row r="45" spans="1:5" x14ac:dyDescent="0.35">
      <c r="A45" s="120" t="s">
        <v>4406</v>
      </c>
      <c r="B45" s="120" t="s">
        <v>4407</v>
      </c>
      <c r="C45" s="120" t="s">
        <v>4407</v>
      </c>
      <c r="D45" s="120"/>
      <c r="E45" s="120"/>
    </row>
    <row r="46" spans="1:5" x14ac:dyDescent="0.35">
      <c r="A46" s="120" t="s">
        <v>4406</v>
      </c>
      <c r="B46" s="120" t="s">
        <v>4407</v>
      </c>
      <c r="C46" s="120" t="s">
        <v>4407</v>
      </c>
      <c r="D46" s="120"/>
      <c r="E46" s="120"/>
    </row>
    <row r="47" spans="1:5" x14ac:dyDescent="0.35">
      <c r="A47" s="120" t="s">
        <v>4406</v>
      </c>
      <c r="B47" s="120" t="s">
        <v>4407</v>
      </c>
      <c r="C47" s="120" t="s">
        <v>4407</v>
      </c>
      <c r="D47" s="120"/>
      <c r="E47" s="120"/>
    </row>
    <row r="48" spans="1:5" x14ac:dyDescent="0.35">
      <c r="A48" s="120" t="s">
        <v>4406</v>
      </c>
      <c r="B48" s="120" t="s">
        <v>4407</v>
      </c>
      <c r="C48" s="120" t="s">
        <v>4407</v>
      </c>
      <c r="D48" s="120"/>
      <c r="E48" s="120"/>
    </row>
    <row r="49" spans="1:5" x14ac:dyDescent="0.35">
      <c r="A49" s="120" t="s">
        <v>4406</v>
      </c>
      <c r="B49" s="120" t="s">
        <v>4407</v>
      </c>
      <c r="C49" s="120" t="s">
        <v>4407</v>
      </c>
      <c r="D49" s="120"/>
      <c r="E49" s="120"/>
    </row>
    <row r="50" spans="1:5" x14ac:dyDescent="0.35">
      <c r="A50" s="120" t="s">
        <v>4406</v>
      </c>
      <c r="B50" s="120" t="s">
        <v>4407</v>
      </c>
      <c r="C50" s="120" t="s">
        <v>4407</v>
      </c>
      <c r="D50" s="120"/>
      <c r="E50" s="120"/>
    </row>
    <row r="51" spans="1:5" x14ac:dyDescent="0.35">
      <c r="A51" s="120" t="s">
        <v>4406</v>
      </c>
      <c r="B51" s="120" t="s">
        <v>4407</v>
      </c>
      <c r="C51" s="120" t="s">
        <v>4407</v>
      </c>
      <c r="D51" s="120"/>
      <c r="E51" s="120"/>
    </row>
    <row r="52" spans="1:5" x14ac:dyDescent="0.35">
      <c r="A52" s="120" t="s">
        <v>4406</v>
      </c>
      <c r="B52" s="120" t="s">
        <v>4407</v>
      </c>
      <c r="C52" s="120" t="s">
        <v>4407</v>
      </c>
      <c r="D52" s="120"/>
      <c r="E52" s="120"/>
    </row>
    <row r="53" spans="1:5" x14ac:dyDescent="0.35">
      <c r="A53" s="120" t="s">
        <v>4406</v>
      </c>
      <c r="B53" s="120" t="s">
        <v>4407</v>
      </c>
      <c r="C53" s="120" t="s">
        <v>4407</v>
      </c>
      <c r="D53" s="120"/>
      <c r="E53" s="120"/>
    </row>
    <row r="54" spans="1:5" x14ac:dyDescent="0.35">
      <c r="A54" s="120" t="s">
        <v>4406</v>
      </c>
      <c r="B54" s="120" t="s">
        <v>4407</v>
      </c>
      <c r="C54" s="120" t="s">
        <v>4407</v>
      </c>
      <c r="D54" s="120"/>
      <c r="E54" s="120"/>
    </row>
    <row r="55" spans="1:5" x14ac:dyDescent="0.35">
      <c r="A55" s="120" t="s">
        <v>4406</v>
      </c>
      <c r="B55" s="120" t="s">
        <v>4407</v>
      </c>
      <c r="C55" s="120" t="s">
        <v>4407</v>
      </c>
      <c r="D55" s="120"/>
      <c r="E55" s="120"/>
    </row>
    <row r="56" spans="1:5" x14ac:dyDescent="0.35">
      <c r="A56" s="120" t="s">
        <v>4406</v>
      </c>
      <c r="B56" s="120" t="s">
        <v>4407</v>
      </c>
      <c r="C56" s="120" t="s">
        <v>4407</v>
      </c>
      <c r="D56" s="120"/>
      <c r="E56" s="120"/>
    </row>
    <row r="57" spans="1:5" x14ac:dyDescent="0.35">
      <c r="A57" s="120" t="s">
        <v>4406</v>
      </c>
      <c r="B57" s="120" t="s">
        <v>4407</v>
      </c>
      <c r="C57" s="120" t="s">
        <v>4407</v>
      </c>
      <c r="D57" s="120"/>
      <c r="E57" s="120"/>
    </row>
    <row r="58" spans="1:5" x14ac:dyDescent="0.35">
      <c r="A58" s="120" t="s">
        <v>4406</v>
      </c>
      <c r="B58" s="120" t="s">
        <v>4407</v>
      </c>
      <c r="C58" s="120" t="s">
        <v>4407</v>
      </c>
      <c r="D58" s="120"/>
      <c r="E58" s="120"/>
    </row>
    <row r="59" spans="1:5" x14ac:dyDescent="0.35">
      <c r="A59" s="120" t="s">
        <v>4406</v>
      </c>
      <c r="B59" s="120" t="s">
        <v>4407</v>
      </c>
      <c r="C59" s="120" t="s">
        <v>4407</v>
      </c>
      <c r="D59" s="120"/>
      <c r="E59" s="120"/>
    </row>
    <row r="60" spans="1:5" x14ac:dyDescent="0.35">
      <c r="A60" s="120" t="s">
        <v>4406</v>
      </c>
      <c r="B60" s="120" t="s">
        <v>4407</v>
      </c>
      <c r="C60" s="120" t="s">
        <v>4407</v>
      </c>
      <c r="D60" s="120"/>
      <c r="E60" s="120"/>
    </row>
    <row r="61" spans="1:5" x14ac:dyDescent="0.35">
      <c r="A61" s="120" t="s">
        <v>4406</v>
      </c>
      <c r="B61" s="120" t="s">
        <v>4407</v>
      </c>
      <c r="C61" s="120" t="s">
        <v>4407</v>
      </c>
      <c r="D61" s="120"/>
      <c r="E61" s="120"/>
    </row>
    <row r="62" spans="1:5" x14ac:dyDescent="0.35">
      <c r="A62" s="120" t="s">
        <v>4406</v>
      </c>
      <c r="B62" s="120" t="s">
        <v>4407</v>
      </c>
      <c r="C62" s="120" t="s">
        <v>4407</v>
      </c>
      <c r="D62" s="120"/>
      <c r="E62" s="120"/>
    </row>
    <row r="63" spans="1:5" x14ac:dyDescent="0.35">
      <c r="A63" s="120" t="s">
        <v>4406</v>
      </c>
      <c r="B63" s="120" t="s">
        <v>4407</v>
      </c>
      <c r="C63" s="120" t="s">
        <v>4407</v>
      </c>
      <c r="D63" s="120"/>
      <c r="E63" s="120"/>
    </row>
    <row r="64" spans="1:5" x14ac:dyDescent="0.35">
      <c r="A64" s="120" t="s">
        <v>4406</v>
      </c>
      <c r="B64" s="120" t="s">
        <v>4407</v>
      </c>
      <c r="C64" s="120" t="s">
        <v>4407</v>
      </c>
      <c r="D64" s="120"/>
      <c r="E64" s="120"/>
    </row>
    <row r="65" spans="1:5" x14ac:dyDescent="0.35">
      <c r="A65" s="120" t="s">
        <v>4406</v>
      </c>
      <c r="B65" s="120" t="s">
        <v>4407</v>
      </c>
      <c r="C65" s="120" t="s">
        <v>4407</v>
      </c>
      <c r="D65" s="120"/>
      <c r="E65" s="120"/>
    </row>
    <row r="66" spans="1:5" x14ac:dyDescent="0.35">
      <c r="A66" s="120" t="s">
        <v>4406</v>
      </c>
      <c r="B66" s="120" t="s">
        <v>4407</v>
      </c>
      <c r="C66" s="120" t="s">
        <v>4407</v>
      </c>
      <c r="D66" s="120"/>
      <c r="E66" s="120"/>
    </row>
    <row r="67" spans="1:5" x14ac:dyDescent="0.35">
      <c r="A67" s="120" t="s">
        <v>4406</v>
      </c>
      <c r="B67" s="120" t="s">
        <v>4407</v>
      </c>
      <c r="C67" s="120" t="s">
        <v>4407</v>
      </c>
      <c r="D67" s="120"/>
      <c r="E67" s="120"/>
    </row>
    <row r="68" spans="1:5" x14ac:dyDescent="0.35">
      <c r="A68" s="120" t="s">
        <v>4406</v>
      </c>
      <c r="B68" s="120" t="s">
        <v>4407</v>
      </c>
      <c r="C68" s="120" t="s">
        <v>4407</v>
      </c>
      <c r="D68" s="120"/>
      <c r="E68" s="120"/>
    </row>
    <row r="69" spans="1:5" x14ac:dyDescent="0.35">
      <c r="A69" s="120" t="s">
        <v>4406</v>
      </c>
      <c r="B69" s="120" t="s">
        <v>4407</v>
      </c>
      <c r="C69" s="120" t="s">
        <v>4407</v>
      </c>
      <c r="D69" s="120"/>
      <c r="E69" s="120"/>
    </row>
    <row r="70" spans="1:5" x14ac:dyDescent="0.35">
      <c r="A70" s="120" t="s">
        <v>4406</v>
      </c>
      <c r="B70" s="120" t="s">
        <v>4407</v>
      </c>
      <c r="C70" s="120" t="s">
        <v>4407</v>
      </c>
      <c r="D70" s="120"/>
      <c r="E70" s="120"/>
    </row>
    <row r="71" spans="1:5" x14ac:dyDescent="0.35">
      <c r="A71" s="120" t="s">
        <v>4406</v>
      </c>
      <c r="B71" s="120" t="s">
        <v>4407</v>
      </c>
      <c r="C71" s="120" t="s">
        <v>4407</v>
      </c>
      <c r="D71" s="120"/>
      <c r="E71" s="120"/>
    </row>
    <row r="72" spans="1:5" x14ac:dyDescent="0.35">
      <c r="A72" s="120" t="s">
        <v>4406</v>
      </c>
      <c r="B72" s="120" t="s">
        <v>4407</v>
      </c>
      <c r="C72" s="120" t="s">
        <v>4407</v>
      </c>
      <c r="D72" s="120"/>
      <c r="E72" s="120"/>
    </row>
    <row r="73" spans="1:5" x14ac:dyDescent="0.35">
      <c r="A73" s="120" t="s">
        <v>4406</v>
      </c>
      <c r="B73" s="120" t="s">
        <v>4407</v>
      </c>
      <c r="C73" s="120" t="s">
        <v>4407</v>
      </c>
      <c r="D73" s="120"/>
      <c r="E73" s="120"/>
    </row>
    <row r="74" spans="1:5" x14ac:dyDescent="0.35">
      <c r="A74" s="120" t="s">
        <v>4406</v>
      </c>
      <c r="B74" s="120" t="s">
        <v>4407</v>
      </c>
      <c r="C74" s="120" t="s">
        <v>4407</v>
      </c>
      <c r="D74" s="120"/>
      <c r="E74" s="120"/>
    </row>
    <row r="75" spans="1:5" x14ac:dyDescent="0.35">
      <c r="A75" s="120" t="s">
        <v>4406</v>
      </c>
      <c r="B75" s="120" t="s">
        <v>4407</v>
      </c>
      <c r="C75" s="120" t="s">
        <v>4407</v>
      </c>
      <c r="D75" s="120"/>
      <c r="E75" s="120"/>
    </row>
    <row r="76" spans="1:5" x14ac:dyDescent="0.35">
      <c r="A76" s="120" t="s">
        <v>4406</v>
      </c>
      <c r="B76" s="120" t="s">
        <v>4407</v>
      </c>
      <c r="C76" s="120" t="s">
        <v>4407</v>
      </c>
      <c r="D76" s="120"/>
      <c r="E76" s="120"/>
    </row>
    <row r="77" spans="1:5" x14ac:dyDescent="0.35">
      <c r="A77" s="120" t="s">
        <v>4406</v>
      </c>
      <c r="B77" s="120" t="s">
        <v>4407</v>
      </c>
      <c r="C77" s="120" t="s">
        <v>4407</v>
      </c>
      <c r="D77" s="120"/>
      <c r="E77" s="120"/>
    </row>
    <row r="78" spans="1:5" x14ac:dyDescent="0.35">
      <c r="A78" s="120" t="s">
        <v>4406</v>
      </c>
      <c r="B78" s="120" t="s">
        <v>4407</v>
      </c>
      <c r="C78" s="120" t="s">
        <v>4407</v>
      </c>
      <c r="D78" s="120"/>
      <c r="E78" s="120"/>
    </row>
    <row r="79" spans="1:5" x14ac:dyDescent="0.35">
      <c r="A79" s="120" t="s">
        <v>4406</v>
      </c>
      <c r="B79" s="120" t="s">
        <v>4407</v>
      </c>
      <c r="C79" s="120" t="s">
        <v>4407</v>
      </c>
      <c r="D79" s="120"/>
      <c r="E79" s="120"/>
    </row>
    <row r="80" spans="1:5" x14ac:dyDescent="0.35">
      <c r="A80" s="120" t="s">
        <v>4406</v>
      </c>
      <c r="B80" s="120" t="s">
        <v>4407</v>
      </c>
      <c r="C80" s="120" t="s">
        <v>4407</v>
      </c>
      <c r="D80" s="120"/>
      <c r="E80" s="120"/>
    </row>
    <row r="81" spans="1:5" x14ac:dyDescent="0.35">
      <c r="A81" s="120" t="s">
        <v>4406</v>
      </c>
      <c r="B81" s="120" t="s">
        <v>4407</v>
      </c>
      <c r="C81" s="120" t="s">
        <v>4407</v>
      </c>
      <c r="D81" s="120"/>
      <c r="E81" s="120"/>
    </row>
    <row r="82" spans="1:5" x14ac:dyDescent="0.35">
      <c r="A82" s="120" t="s">
        <v>4406</v>
      </c>
      <c r="B82" s="120" t="s">
        <v>4407</v>
      </c>
      <c r="C82" s="120" t="s">
        <v>4407</v>
      </c>
      <c r="D82" s="120"/>
      <c r="E82" s="120"/>
    </row>
    <row r="83" spans="1:5" x14ac:dyDescent="0.35">
      <c r="A83" s="120" t="s">
        <v>4406</v>
      </c>
      <c r="B83" s="120" t="s">
        <v>4407</v>
      </c>
      <c r="C83" s="120" t="s">
        <v>4407</v>
      </c>
      <c r="D83" s="120"/>
      <c r="E83" s="120"/>
    </row>
    <row r="84" spans="1:5" x14ac:dyDescent="0.35">
      <c r="A84" s="120" t="s">
        <v>4406</v>
      </c>
      <c r="B84" s="120" t="s">
        <v>4407</v>
      </c>
      <c r="C84" s="120" t="s">
        <v>4407</v>
      </c>
      <c r="D84" s="120"/>
      <c r="E84" s="120"/>
    </row>
    <row r="85" spans="1:5" x14ac:dyDescent="0.35">
      <c r="A85" s="120" t="s">
        <v>4406</v>
      </c>
      <c r="B85" s="120" t="s">
        <v>4407</v>
      </c>
      <c r="C85" s="120" t="s">
        <v>4407</v>
      </c>
      <c r="D85" s="120"/>
      <c r="E85" s="120"/>
    </row>
    <row r="86" spans="1:5" x14ac:dyDescent="0.35">
      <c r="A86" s="120" t="s">
        <v>4406</v>
      </c>
      <c r="B86" s="120" t="s">
        <v>4407</v>
      </c>
      <c r="C86" s="120" t="s">
        <v>4407</v>
      </c>
      <c r="D86" s="120"/>
      <c r="E86" s="120"/>
    </row>
    <row r="87" spans="1:5" x14ac:dyDescent="0.35">
      <c r="A87" s="120" t="s">
        <v>4406</v>
      </c>
      <c r="B87" s="120" t="s">
        <v>4407</v>
      </c>
      <c r="C87" s="120" t="s">
        <v>4407</v>
      </c>
      <c r="D87" s="120"/>
      <c r="E87" s="120"/>
    </row>
    <row r="88" spans="1:5" x14ac:dyDescent="0.35">
      <c r="A88" s="120" t="s">
        <v>4406</v>
      </c>
      <c r="B88" s="120" t="s">
        <v>4407</v>
      </c>
      <c r="C88" s="120" t="s">
        <v>4407</v>
      </c>
      <c r="D88" s="120"/>
      <c r="E88" s="120"/>
    </row>
    <row r="89" spans="1:5" x14ac:dyDescent="0.35">
      <c r="A89" s="120" t="s">
        <v>4406</v>
      </c>
      <c r="B89" s="120" t="s">
        <v>4407</v>
      </c>
      <c r="C89" s="120" t="s">
        <v>4407</v>
      </c>
      <c r="D89" s="120"/>
      <c r="E89" s="120"/>
    </row>
    <row r="90" spans="1:5" x14ac:dyDescent="0.35">
      <c r="A90" s="120" t="s">
        <v>4406</v>
      </c>
      <c r="B90" s="120" t="s">
        <v>4407</v>
      </c>
      <c r="C90" s="120" t="s">
        <v>4407</v>
      </c>
      <c r="D90" s="120"/>
      <c r="E90" s="120"/>
    </row>
    <row r="91" spans="1:5" x14ac:dyDescent="0.35">
      <c r="A91" s="120" t="s">
        <v>4406</v>
      </c>
      <c r="B91" s="120" t="s">
        <v>4407</v>
      </c>
      <c r="C91" s="120" t="s">
        <v>4407</v>
      </c>
      <c r="D91" s="120"/>
      <c r="E91" s="120"/>
    </row>
    <row r="92" spans="1:5" x14ac:dyDescent="0.35">
      <c r="A92" s="120" t="s">
        <v>4406</v>
      </c>
      <c r="B92" s="120" t="s">
        <v>4407</v>
      </c>
      <c r="C92" s="120" t="s">
        <v>4407</v>
      </c>
      <c r="D92" s="120"/>
      <c r="E92" s="120"/>
    </row>
    <row r="93" spans="1:5" x14ac:dyDescent="0.35">
      <c r="A93" s="120" t="s">
        <v>4406</v>
      </c>
      <c r="B93" s="120" t="s">
        <v>4407</v>
      </c>
      <c r="C93" s="120" t="s">
        <v>4407</v>
      </c>
      <c r="D93" s="120"/>
      <c r="E93" s="120"/>
    </row>
    <row r="94" spans="1:5" x14ac:dyDescent="0.35">
      <c r="A94" s="120" t="s">
        <v>4406</v>
      </c>
      <c r="B94" s="120" t="s">
        <v>4407</v>
      </c>
      <c r="C94" s="120" t="s">
        <v>4407</v>
      </c>
      <c r="D94" s="120"/>
      <c r="E94" s="120"/>
    </row>
    <row r="95" spans="1:5" x14ac:dyDescent="0.35">
      <c r="A95" s="120" t="s">
        <v>4406</v>
      </c>
      <c r="B95" s="120" t="s">
        <v>4407</v>
      </c>
      <c r="C95" s="120" t="s">
        <v>4407</v>
      </c>
      <c r="D95" s="120"/>
      <c r="E95" s="120"/>
    </row>
    <row r="96" spans="1:5" x14ac:dyDescent="0.35">
      <c r="A96" s="120" t="s">
        <v>4406</v>
      </c>
      <c r="B96" s="120" t="s">
        <v>4407</v>
      </c>
      <c r="C96" s="120" t="s">
        <v>4407</v>
      </c>
      <c r="D96" s="120"/>
      <c r="E96" s="120"/>
    </row>
    <row r="97" spans="1:5" x14ac:dyDescent="0.35">
      <c r="A97" s="120" t="s">
        <v>4406</v>
      </c>
      <c r="B97" s="120" t="s">
        <v>4407</v>
      </c>
      <c r="C97" s="120" t="s">
        <v>4407</v>
      </c>
      <c r="D97" s="120"/>
      <c r="E97" s="120"/>
    </row>
    <row r="98" spans="1:5" x14ac:dyDescent="0.35">
      <c r="A98" s="120" t="s">
        <v>4406</v>
      </c>
      <c r="B98" s="120" t="s">
        <v>4407</v>
      </c>
      <c r="C98" s="120" t="s">
        <v>4407</v>
      </c>
      <c r="D98" s="120"/>
      <c r="E98" s="120"/>
    </row>
    <row r="99" spans="1:5" x14ac:dyDescent="0.35">
      <c r="A99" s="120" t="s">
        <v>4406</v>
      </c>
      <c r="B99" s="120" t="s">
        <v>4407</v>
      </c>
      <c r="C99" s="120" t="s">
        <v>4407</v>
      </c>
      <c r="D99" s="120"/>
      <c r="E99" s="120"/>
    </row>
    <row r="100" spans="1:5" x14ac:dyDescent="0.35">
      <c r="A100" s="120" t="s">
        <v>4406</v>
      </c>
      <c r="B100" s="120" t="s">
        <v>4407</v>
      </c>
      <c r="C100" s="120" t="s">
        <v>4407</v>
      </c>
      <c r="D100" s="120"/>
      <c r="E100" s="120"/>
    </row>
  </sheetData>
  <mergeCells count="1">
    <mergeCell ref="A2:E2"/>
  </mergeCells>
  <pageMargins left="0.7" right="0.7" top="0.75" bottom="0.75" header="0.3" footer="0.3"/>
  <pageSetup orientation="portrait" r:id="rId1"/>
  <headerFooter>
    <oddFooter>&amp;C&amp;1#&amp;"Calibri"&amp;10&amp;K000000Uso Interno</oddFooter>
  </headerFooter>
  <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217A5FD3-9B39-4E9F-8A9E-D4CFE71DDDFA}">
          <x14:formula1>
            <xm:f>Listas!$D$5:$D$49</xm:f>
          </x14:formula1>
          <xm:sqref>B1</xm:sqref>
        </x14:dataValidation>
        <x14:dataValidation type="list" allowBlank="1" showInputMessage="1" showErrorMessage="1" xr:uid="{200EBE92-D79E-4492-AF49-CC85530652D9}">
          <x14:formula1>
            <xm:f>Listas!$C$5:$C$63</xm:f>
          </x14:formula1>
          <xm:sqref>C5:C100</xm:sqref>
        </x14:dataValidation>
        <x14:dataValidation type="list" allowBlank="1" showInputMessage="1" showErrorMessage="1" xr:uid="{778AA93A-C179-44D3-A2BF-DF9C2192A89E}">
          <x14:formula1>
            <xm:f>Listas!$B$5:$B$27</xm:f>
          </x14:formula1>
          <xm:sqref>B5:B100</xm:sqref>
        </x14:dataValidation>
        <x14:dataValidation type="list" allowBlank="1" showInputMessage="1" showErrorMessage="1" xr:uid="{00DBAA40-7073-4F7E-96C4-366595BF9863}">
          <x14:formula1>
            <xm:f>Listas!$A$5:$A$8</xm:f>
          </x14:formula1>
          <xm:sqref>A5:A100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A8DB1-46AA-4F50-B612-1DE0B9015EF0}">
  <sheetPr codeName="Hoja92"/>
  <dimension ref="A2:K41"/>
  <sheetViews>
    <sheetView showGridLines="0" topLeftCell="D1" zoomScaleNormal="100" workbookViewId="0">
      <selection activeCell="C6" sqref="C6:C7"/>
    </sheetView>
  </sheetViews>
  <sheetFormatPr baseColWidth="10" defaultColWidth="11.453125" defaultRowHeight="17.5" x14ac:dyDescent="0.35"/>
  <cols>
    <col min="1" max="1" width="21.54296875" style="385" customWidth="1"/>
    <col min="2" max="2" width="10.54296875" style="347" customWidth="1"/>
    <col min="3" max="3" width="120.54296875" style="347" customWidth="1"/>
    <col min="4" max="5" width="10.54296875" style="347" customWidth="1"/>
    <col min="6" max="6" width="20.54296875" style="347" customWidth="1"/>
    <col min="7" max="7" width="100.54296875" style="347" customWidth="1"/>
    <col min="8" max="8" width="20.54296875" style="347" customWidth="1"/>
    <col min="9" max="10" width="24.453125" style="347" bestFit="1" customWidth="1"/>
    <col min="11" max="11" width="13.453125" style="347" bestFit="1" customWidth="1"/>
    <col min="12" max="16384" width="11.453125" style="347"/>
  </cols>
  <sheetData>
    <row r="2" spans="2:11" x14ac:dyDescent="0.35">
      <c r="B2" s="447" t="s">
        <v>4505</v>
      </c>
      <c r="C2" s="447" t="s">
        <v>4506</v>
      </c>
      <c r="D2" s="447" t="s">
        <v>4507</v>
      </c>
      <c r="E2" s="447" t="s">
        <v>4508</v>
      </c>
      <c r="F2" s="447" t="s">
        <v>4509</v>
      </c>
      <c r="G2" s="447" t="s">
        <v>4510</v>
      </c>
      <c r="H2" s="447" t="s">
        <v>4511</v>
      </c>
      <c r="I2" s="447" t="s">
        <v>4512</v>
      </c>
      <c r="J2" s="447" t="s">
        <v>4513</v>
      </c>
      <c r="K2" s="447" t="s">
        <v>4514</v>
      </c>
    </row>
    <row r="3" spans="2:11" x14ac:dyDescent="0.35">
      <c r="B3" s="609">
        <v>0</v>
      </c>
      <c r="C3" s="609" t="s">
        <v>4515</v>
      </c>
      <c r="D3" s="609" t="s">
        <v>4516</v>
      </c>
      <c r="E3" s="609">
        <v>0</v>
      </c>
      <c r="F3" s="609" t="s">
        <v>4516</v>
      </c>
      <c r="G3" s="609" t="s">
        <v>4516</v>
      </c>
      <c r="H3" s="609" t="s">
        <v>4516</v>
      </c>
      <c r="I3" s="447" t="s">
        <v>4516</v>
      </c>
      <c r="J3" s="447" t="s">
        <v>4516</v>
      </c>
      <c r="K3" s="447">
        <v>1</v>
      </c>
    </row>
    <row r="4" spans="2:11" x14ac:dyDescent="0.35">
      <c r="B4" s="447">
        <v>1</v>
      </c>
      <c r="C4" s="447" t="s">
        <v>4517</v>
      </c>
      <c r="D4" s="447">
        <v>2</v>
      </c>
      <c r="E4" s="447">
        <v>80</v>
      </c>
      <c r="F4" s="447" t="s">
        <v>4516</v>
      </c>
      <c r="G4" s="447" t="s">
        <v>4516</v>
      </c>
      <c r="H4" s="447" t="s">
        <v>4516</v>
      </c>
      <c r="I4" s="447" t="s">
        <v>4516</v>
      </c>
      <c r="J4" s="447" t="s">
        <v>4516</v>
      </c>
      <c r="K4" s="447">
        <v>1</v>
      </c>
    </row>
    <row r="5" spans="2:11" x14ac:dyDescent="0.35">
      <c r="B5" s="447">
        <v>2</v>
      </c>
      <c r="C5" s="447" t="s">
        <v>4518</v>
      </c>
      <c r="D5" s="447">
        <v>2</v>
      </c>
      <c r="E5" s="447">
        <v>80</v>
      </c>
      <c r="F5" s="447" t="s">
        <v>4516</v>
      </c>
      <c r="G5" s="447" t="s">
        <v>4516</v>
      </c>
      <c r="H5" s="447" t="s">
        <v>4516</v>
      </c>
      <c r="I5" s="447" t="s">
        <v>4516</v>
      </c>
      <c r="J5" s="447" t="s">
        <v>4516</v>
      </c>
      <c r="K5" s="447">
        <v>1</v>
      </c>
    </row>
    <row r="6" spans="2:11" x14ac:dyDescent="0.35">
      <c r="B6" s="447">
        <v>3</v>
      </c>
      <c r="C6" s="447" t="s">
        <v>4519</v>
      </c>
      <c r="D6" s="447">
        <v>2</v>
      </c>
      <c r="E6" s="447">
        <v>80</v>
      </c>
      <c r="F6" s="447" t="s">
        <v>4516</v>
      </c>
      <c r="G6" s="447" t="s">
        <v>4516</v>
      </c>
      <c r="H6" s="447" t="s">
        <v>4516</v>
      </c>
      <c r="I6" s="447" t="s">
        <v>4516</v>
      </c>
      <c r="J6" s="447" t="s">
        <v>4516</v>
      </c>
      <c r="K6" s="447">
        <v>1</v>
      </c>
    </row>
    <row r="7" spans="2:11" x14ac:dyDescent="0.35">
      <c r="B7" s="447">
        <v>4</v>
      </c>
      <c r="C7" s="447" t="s">
        <v>4520</v>
      </c>
      <c r="D7" s="447">
        <v>2</v>
      </c>
      <c r="E7" s="447">
        <v>80</v>
      </c>
      <c r="F7" s="447" t="s">
        <v>4516</v>
      </c>
      <c r="G7" s="447" t="s">
        <v>4516</v>
      </c>
      <c r="H7" s="447" t="s">
        <v>4516</v>
      </c>
      <c r="I7" s="447" t="s">
        <v>4516</v>
      </c>
      <c r="J7" s="447" t="s">
        <v>4516</v>
      </c>
      <c r="K7" s="447">
        <v>1</v>
      </c>
    </row>
    <row r="8" spans="2:11" x14ac:dyDescent="0.35">
      <c r="B8" s="447">
        <v>5</v>
      </c>
      <c r="C8" s="447" t="s">
        <v>4521</v>
      </c>
      <c r="D8" s="447">
        <v>2</v>
      </c>
      <c r="E8" s="447">
        <v>80</v>
      </c>
      <c r="F8" s="447" t="s">
        <v>4516</v>
      </c>
      <c r="G8" s="447" t="s">
        <v>4516</v>
      </c>
      <c r="H8" s="447" t="s">
        <v>4516</v>
      </c>
      <c r="I8" s="447" t="s">
        <v>4516</v>
      </c>
      <c r="J8" s="447" t="s">
        <v>4516</v>
      </c>
      <c r="K8" s="447">
        <v>1</v>
      </c>
    </row>
    <row r="9" spans="2:11" x14ac:dyDescent="0.35">
      <c r="B9" s="447">
        <v>6</v>
      </c>
      <c r="C9" s="447" t="s">
        <v>4522</v>
      </c>
      <c r="D9" s="447">
        <v>2</v>
      </c>
      <c r="E9" s="447">
        <v>80</v>
      </c>
      <c r="F9" s="447" t="s">
        <v>4516</v>
      </c>
      <c r="G9" s="447" t="s">
        <v>4516</v>
      </c>
      <c r="H9" s="447" t="s">
        <v>4516</v>
      </c>
      <c r="I9" s="447" t="s">
        <v>4516</v>
      </c>
      <c r="J9" s="447" t="s">
        <v>4516</v>
      </c>
      <c r="K9" s="447">
        <v>1</v>
      </c>
    </row>
    <row r="10" spans="2:11" x14ac:dyDescent="0.35">
      <c r="B10" s="447">
        <v>7</v>
      </c>
      <c r="C10" s="447" t="s">
        <v>4523</v>
      </c>
      <c r="D10" s="447">
        <v>2</v>
      </c>
      <c r="E10" s="447">
        <v>65</v>
      </c>
      <c r="F10" s="447" t="s">
        <v>4516</v>
      </c>
      <c r="G10" s="447" t="s">
        <v>4516</v>
      </c>
      <c r="H10" s="447" t="s">
        <v>4516</v>
      </c>
      <c r="I10" s="447" t="s">
        <v>4516</v>
      </c>
      <c r="J10" s="447" t="s">
        <v>4516</v>
      </c>
      <c r="K10" s="447">
        <v>1</v>
      </c>
    </row>
    <row r="11" spans="2:11" x14ac:dyDescent="0.35">
      <c r="B11" s="447">
        <v>8</v>
      </c>
      <c r="C11" s="447" t="s">
        <v>4524</v>
      </c>
      <c r="D11" s="447">
        <v>2</v>
      </c>
      <c r="E11" s="447">
        <v>65</v>
      </c>
      <c r="F11" s="447" t="s">
        <v>4516</v>
      </c>
      <c r="G11" s="447" t="s">
        <v>4516</v>
      </c>
      <c r="H11" s="447" t="s">
        <v>4516</v>
      </c>
      <c r="I11" s="447" t="s">
        <v>4516</v>
      </c>
      <c r="J11" s="447" t="s">
        <v>4516</v>
      </c>
      <c r="K11" s="447">
        <v>1</v>
      </c>
    </row>
    <row r="12" spans="2:11" x14ac:dyDescent="0.35">
      <c r="B12" s="447">
        <v>9</v>
      </c>
      <c r="C12" s="447" t="s">
        <v>4525</v>
      </c>
      <c r="D12" s="447">
        <v>2</v>
      </c>
      <c r="E12" s="447">
        <v>65</v>
      </c>
      <c r="F12" s="447" t="s">
        <v>4516</v>
      </c>
      <c r="G12" s="447" t="s">
        <v>4516</v>
      </c>
      <c r="H12" s="447" t="s">
        <v>4516</v>
      </c>
      <c r="I12" s="447" t="s">
        <v>4516</v>
      </c>
      <c r="J12" s="447" t="s">
        <v>4516</v>
      </c>
      <c r="K12" s="447">
        <v>1</v>
      </c>
    </row>
    <row r="13" spans="2:11" x14ac:dyDescent="0.35">
      <c r="B13" s="447">
        <v>10</v>
      </c>
      <c r="C13" s="447" t="s">
        <v>4526</v>
      </c>
      <c r="D13" s="447">
        <v>3</v>
      </c>
      <c r="E13" s="447">
        <v>100</v>
      </c>
      <c r="F13" s="447" t="s">
        <v>4516</v>
      </c>
      <c r="G13" s="447" t="s">
        <v>4516</v>
      </c>
      <c r="H13" s="447" t="s">
        <v>4516</v>
      </c>
      <c r="I13" s="447" t="s">
        <v>4516</v>
      </c>
      <c r="J13" s="447" t="s">
        <v>4516</v>
      </c>
      <c r="K13" s="447">
        <v>1</v>
      </c>
    </row>
    <row r="14" spans="2:11" x14ac:dyDescent="0.35">
      <c r="B14" s="447">
        <v>11</v>
      </c>
      <c r="C14" s="447" t="s">
        <v>4527</v>
      </c>
      <c r="D14" s="447">
        <v>3</v>
      </c>
      <c r="E14" s="447" t="s">
        <v>4516</v>
      </c>
      <c r="F14" s="447">
        <v>0</v>
      </c>
      <c r="G14" s="447">
        <v>85</v>
      </c>
      <c r="H14" s="447">
        <v>80</v>
      </c>
      <c r="I14" s="447">
        <v>75</v>
      </c>
      <c r="J14" s="447">
        <v>0</v>
      </c>
      <c r="K14" s="447">
        <v>1</v>
      </c>
    </row>
    <row r="15" spans="2:11" x14ac:dyDescent="0.35">
      <c r="B15" s="447">
        <v>12</v>
      </c>
      <c r="C15" s="447" t="s">
        <v>4528</v>
      </c>
      <c r="D15" s="447">
        <v>3</v>
      </c>
      <c r="E15" s="447" t="s">
        <v>4516</v>
      </c>
      <c r="F15" s="447">
        <v>70</v>
      </c>
      <c r="G15" s="447" t="s">
        <v>4516</v>
      </c>
      <c r="H15" s="447" t="s">
        <v>4516</v>
      </c>
      <c r="I15" s="447" t="s">
        <v>4516</v>
      </c>
      <c r="J15" s="447" t="s">
        <v>4516</v>
      </c>
      <c r="K15" s="447">
        <v>1</v>
      </c>
    </row>
    <row r="16" spans="2:11" x14ac:dyDescent="0.35">
      <c r="B16" s="447">
        <v>13</v>
      </c>
      <c r="C16" s="447" t="s">
        <v>4529</v>
      </c>
      <c r="D16" s="447">
        <v>3</v>
      </c>
      <c r="E16" s="447" t="s">
        <v>4516</v>
      </c>
      <c r="F16" s="447">
        <v>0</v>
      </c>
      <c r="G16" s="447">
        <v>70</v>
      </c>
      <c r="H16" s="447">
        <v>60</v>
      </c>
      <c r="I16" s="447">
        <v>50</v>
      </c>
      <c r="J16" s="447">
        <v>0</v>
      </c>
      <c r="K16" s="447">
        <v>1</v>
      </c>
    </row>
    <row r="17" spans="2:11" x14ac:dyDescent="0.35">
      <c r="B17" s="447">
        <v>14</v>
      </c>
      <c r="C17" s="447" t="s">
        <v>4530</v>
      </c>
      <c r="D17" s="447">
        <v>3</v>
      </c>
      <c r="E17" s="447" t="s">
        <v>4516</v>
      </c>
      <c r="F17" s="447">
        <v>0</v>
      </c>
      <c r="G17" s="447">
        <v>70</v>
      </c>
      <c r="H17" s="447">
        <v>60</v>
      </c>
      <c r="I17" s="447">
        <v>50</v>
      </c>
      <c r="J17" s="447">
        <v>0</v>
      </c>
      <c r="K17" s="447">
        <v>1</v>
      </c>
    </row>
    <row r="18" spans="2:11" x14ac:dyDescent="0.35">
      <c r="B18" s="447">
        <v>15</v>
      </c>
      <c r="C18" s="447" t="s">
        <v>4531</v>
      </c>
      <c r="D18" s="447">
        <v>3</v>
      </c>
      <c r="E18" s="447" t="s">
        <v>4516</v>
      </c>
      <c r="F18" s="447">
        <v>0</v>
      </c>
      <c r="G18" s="447">
        <v>70</v>
      </c>
      <c r="H18" s="447">
        <v>60</v>
      </c>
      <c r="I18" s="447">
        <v>50</v>
      </c>
      <c r="J18" s="447">
        <v>0</v>
      </c>
      <c r="K18" s="447">
        <v>1</v>
      </c>
    </row>
    <row r="19" spans="2:11" x14ac:dyDescent="0.35">
      <c r="B19" s="447">
        <v>16</v>
      </c>
      <c r="C19" s="447" t="s">
        <v>4532</v>
      </c>
      <c r="D19" s="447">
        <v>8</v>
      </c>
      <c r="E19" s="447">
        <v>90</v>
      </c>
      <c r="F19" s="447" t="s">
        <v>4516</v>
      </c>
      <c r="G19" s="447" t="s">
        <v>4516</v>
      </c>
      <c r="H19" s="447" t="s">
        <v>4516</v>
      </c>
      <c r="I19" s="447" t="s">
        <v>4516</v>
      </c>
      <c r="J19" s="447" t="s">
        <v>4516</v>
      </c>
      <c r="K19" s="447">
        <v>1</v>
      </c>
    </row>
    <row r="20" spans="2:11" x14ac:dyDescent="0.35">
      <c r="B20" s="447">
        <v>17</v>
      </c>
      <c r="C20" s="447" t="s">
        <v>4533</v>
      </c>
      <c r="D20" s="447">
        <v>1</v>
      </c>
      <c r="E20" s="447">
        <v>40</v>
      </c>
      <c r="F20" s="447" t="s">
        <v>4516</v>
      </c>
      <c r="G20" s="447" t="s">
        <v>4516</v>
      </c>
      <c r="H20" s="447" t="s">
        <v>4516</v>
      </c>
      <c r="I20" s="447" t="s">
        <v>4516</v>
      </c>
      <c r="J20" s="447" t="s">
        <v>4516</v>
      </c>
      <c r="K20" s="447">
        <v>1</v>
      </c>
    </row>
    <row r="21" spans="2:11" x14ac:dyDescent="0.35">
      <c r="B21" s="447">
        <v>18</v>
      </c>
      <c r="C21" s="447" t="s">
        <v>4534</v>
      </c>
      <c r="D21" s="447">
        <v>1</v>
      </c>
      <c r="E21" s="447">
        <v>80</v>
      </c>
      <c r="F21" s="447" t="s">
        <v>4516</v>
      </c>
      <c r="G21" s="447" t="s">
        <v>4516</v>
      </c>
      <c r="H21" s="447" t="s">
        <v>4516</v>
      </c>
      <c r="I21" s="447" t="s">
        <v>4516</v>
      </c>
      <c r="J21" s="447" t="s">
        <v>4516</v>
      </c>
      <c r="K21" s="447">
        <v>1</v>
      </c>
    </row>
    <row r="22" spans="2:11" x14ac:dyDescent="0.35">
      <c r="B22" s="447">
        <v>19</v>
      </c>
      <c r="C22" s="447" t="s">
        <v>4535</v>
      </c>
      <c r="D22" s="447">
        <v>1</v>
      </c>
      <c r="E22" s="447">
        <v>80</v>
      </c>
      <c r="F22" s="447" t="s">
        <v>4516</v>
      </c>
      <c r="G22" s="447" t="s">
        <v>4516</v>
      </c>
      <c r="H22" s="447" t="s">
        <v>4516</v>
      </c>
      <c r="I22" s="447" t="s">
        <v>4516</v>
      </c>
      <c r="J22" s="447" t="s">
        <v>4516</v>
      </c>
      <c r="K22" s="447">
        <v>1</v>
      </c>
    </row>
    <row r="23" spans="2:11" x14ac:dyDescent="0.35">
      <c r="B23" s="447">
        <v>20</v>
      </c>
      <c r="C23" s="447" t="s">
        <v>4536</v>
      </c>
      <c r="D23" s="447">
        <v>5</v>
      </c>
      <c r="E23" s="447">
        <v>60</v>
      </c>
      <c r="F23" s="447" t="s">
        <v>4516</v>
      </c>
      <c r="G23" s="447" t="s">
        <v>4516</v>
      </c>
      <c r="H23" s="447" t="s">
        <v>4516</v>
      </c>
      <c r="I23" s="447" t="s">
        <v>4516</v>
      </c>
      <c r="J23" s="447" t="s">
        <v>4516</v>
      </c>
      <c r="K23" s="447">
        <v>1</v>
      </c>
    </row>
    <row r="24" spans="2:11" x14ac:dyDescent="0.35">
      <c r="B24" s="447">
        <v>21</v>
      </c>
      <c r="C24" s="447" t="s">
        <v>4537</v>
      </c>
      <c r="D24" s="447">
        <v>4</v>
      </c>
      <c r="E24" s="447" t="s">
        <v>4516</v>
      </c>
      <c r="F24" s="447">
        <v>0</v>
      </c>
      <c r="G24" s="447">
        <v>100</v>
      </c>
      <c r="H24" s="447">
        <v>90</v>
      </c>
      <c r="I24" s="447">
        <v>80</v>
      </c>
      <c r="J24" s="447">
        <v>0</v>
      </c>
      <c r="K24" s="447">
        <v>1</v>
      </c>
    </row>
    <row r="25" spans="2:11" x14ac:dyDescent="0.35">
      <c r="B25" s="447">
        <v>22</v>
      </c>
      <c r="C25" s="447" t="s">
        <v>4538</v>
      </c>
      <c r="D25" s="447">
        <v>6</v>
      </c>
      <c r="E25" s="447" t="s">
        <v>4516</v>
      </c>
      <c r="F25" s="447">
        <v>70</v>
      </c>
      <c r="G25" s="447">
        <v>80</v>
      </c>
      <c r="H25" s="447">
        <v>80</v>
      </c>
      <c r="I25" s="447">
        <v>70</v>
      </c>
      <c r="J25" s="447">
        <v>70</v>
      </c>
      <c r="K25" s="447">
        <v>1</v>
      </c>
    </row>
    <row r="26" spans="2:11" x14ac:dyDescent="0.35">
      <c r="B26" s="447">
        <v>23</v>
      </c>
      <c r="C26" s="447" t="s">
        <v>4539</v>
      </c>
      <c r="D26" s="447">
        <v>6</v>
      </c>
      <c r="E26" s="447" t="s">
        <v>4516</v>
      </c>
      <c r="F26" s="447">
        <v>50</v>
      </c>
      <c r="G26" s="447" t="s">
        <v>4516</v>
      </c>
      <c r="H26" s="447" t="s">
        <v>4516</v>
      </c>
      <c r="I26" s="447" t="s">
        <v>4516</v>
      </c>
      <c r="J26" s="447" t="s">
        <v>4516</v>
      </c>
      <c r="K26" s="447">
        <v>1</v>
      </c>
    </row>
    <row r="27" spans="2:11" x14ac:dyDescent="0.35">
      <c r="B27" s="447">
        <v>24</v>
      </c>
      <c r="C27" s="447" t="s">
        <v>4540</v>
      </c>
      <c r="D27" s="447">
        <v>7</v>
      </c>
      <c r="E27" s="447" t="s">
        <v>4516</v>
      </c>
      <c r="F27" s="447" t="s">
        <v>4516</v>
      </c>
      <c r="G27" s="447" t="s">
        <v>4516</v>
      </c>
      <c r="H27" s="447" t="s">
        <v>4516</v>
      </c>
      <c r="I27" s="447" t="s">
        <v>4516</v>
      </c>
      <c r="J27" s="447" t="s">
        <v>4516</v>
      </c>
      <c r="K27" s="447">
        <v>1</v>
      </c>
    </row>
    <row r="28" spans="2:11" x14ac:dyDescent="0.35">
      <c r="B28" s="447">
        <v>25</v>
      </c>
      <c r="C28" s="447" t="s">
        <v>4541</v>
      </c>
      <c r="D28" s="447">
        <v>7</v>
      </c>
      <c r="E28" s="447" t="s">
        <v>4516</v>
      </c>
      <c r="F28" s="447" t="s">
        <v>4516</v>
      </c>
      <c r="G28" s="447" t="s">
        <v>4516</v>
      </c>
      <c r="H28" s="447" t="s">
        <v>4516</v>
      </c>
      <c r="I28" s="447" t="s">
        <v>4516</v>
      </c>
      <c r="J28" s="447" t="s">
        <v>4516</v>
      </c>
      <c r="K28" s="447">
        <v>1</v>
      </c>
    </row>
    <row r="29" spans="2:11" x14ac:dyDescent="0.35">
      <c r="B29" s="447">
        <v>26</v>
      </c>
      <c r="C29" s="447" t="s">
        <v>4542</v>
      </c>
      <c r="D29" s="447">
        <v>7</v>
      </c>
      <c r="E29" s="447" t="s">
        <v>4516</v>
      </c>
      <c r="F29" s="447" t="s">
        <v>4516</v>
      </c>
      <c r="G29" s="447" t="s">
        <v>4516</v>
      </c>
      <c r="H29" s="447" t="s">
        <v>4516</v>
      </c>
      <c r="I29" s="447" t="s">
        <v>4516</v>
      </c>
      <c r="J29" s="447" t="s">
        <v>4516</v>
      </c>
      <c r="K29" s="447">
        <v>1</v>
      </c>
    </row>
    <row r="30" spans="2:11" x14ac:dyDescent="0.35">
      <c r="B30" s="447">
        <v>27</v>
      </c>
      <c r="C30" s="447" t="s">
        <v>4543</v>
      </c>
      <c r="D30" s="447">
        <v>4</v>
      </c>
      <c r="E30" s="447">
        <v>0</v>
      </c>
      <c r="F30" s="447" t="s">
        <v>4516</v>
      </c>
      <c r="G30" s="447">
        <v>90</v>
      </c>
      <c r="H30" s="447">
        <v>80</v>
      </c>
      <c r="I30" s="447">
        <v>0</v>
      </c>
      <c r="J30" s="447">
        <v>0</v>
      </c>
      <c r="K30" s="447">
        <v>1</v>
      </c>
    </row>
    <row r="31" spans="2:11" x14ac:dyDescent="0.35">
      <c r="B31" s="447">
        <v>28</v>
      </c>
      <c r="C31" s="447" t="s">
        <v>4544</v>
      </c>
      <c r="D31" s="447">
        <v>6</v>
      </c>
      <c r="E31" s="447" t="s">
        <v>4516</v>
      </c>
      <c r="F31" s="447">
        <v>60</v>
      </c>
      <c r="G31" s="447">
        <v>80</v>
      </c>
      <c r="H31" s="447">
        <v>80</v>
      </c>
      <c r="I31" s="447">
        <v>70</v>
      </c>
      <c r="J31" s="447">
        <v>60</v>
      </c>
      <c r="K31" s="447">
        <v>1</v>
      </c>
    </row>
    <row r="32" spans="2:11" x14ac:dyDescent="0.35">
      <c r="B32" s="447">
        <v>29</v>
      </c>
      <c r="C32" s="610" t="s">
        <v>1760</v>
      </c>
      <c r="D32" s="447">
        <v>1</v>
      </c>
      <c r="E32" s="447">
        <v>100</v>
      </c>
      <c r="F32" s="447" t="s">
        <v>4516</v>
      </c>
      <c r="G32" s="447" t="s">
        <v>4516</v>
      </c>
      <c r="H32" s="447" t="s">
        <v>4516</v>
      </c>
      <c r="I32" s="447" t="s">
        <v>4516</v>
      </c>
      <c r="J32" s="447" t="s">
        <v>4516</v>
      </c>
      <c r="K32" s="447">
        <v>0</v>
      </c>
    </row>
    <row r="33" spans="2:11" x14ac:dyDescent="0.35">
      <c r="B33" s="447">
        <v>30</v>
      </c>
      <c r="C33" s="447" t="s">
        <v>4545</v>
      </c>
      <c r="D33" s="447">
        <v>1</v>
      </c>
      <c r="E33" s="447" t="s">
        <v>4516</v>
      </c>
      <c r="F33" s="447" t="s">
        <v>4516</v>
      </c>
      <c r="G33" s="447" t="s">
        <v>4516</v>
      </c>
      <c r="H33" s="447" t="s">
        <v>4516</v>
      </c>
      <c r="I33" s="447" t="s">
        <v>4516</v>
      </c>
      <c r="J33" s="447" t="s">
        <v>4516</v>
      </c>
      <c r="K33" s="447">
        <v>1</v>
      </c>
    </row>
    <row r="34" spans="2:11" x14ac:dyDescent="0.35">
      <c r="B34" s="447">
        <v>31</v>
      </c>
      <c r="C34" s="447" t="s">
        <v>4546</v>
      </c>
      <c r="D34" s="447">
        <v>1</v>
      </c>
      <c r="E34" s="447" t="s">
        <v>4516</v>
      </c>
      <c r="F34" s="447" t="s">
        <v>4516</v>
      </c>
      <c r="G34" s="447" t="s">
        <v>4516</v>
      </c>
      <c r="H34" s="447" t="s">
        <v>4516</v>
      </c>
      <c r="I34" s="447" t="s">
        <v>4516</v>
      </c>
      <c r="J34" s="447" t="s">
        <v>4516</v>
      </c>
      <c r="K34" s="447">
        <v>1</v>
      </c>
    </row>
    <row r="35" spans="2:11" x14ac:dyDescent="0.35">
      <c r="B35" s="447">
        <v>32</v>
      </c>
      <c r="C35" s="447" t="s">
        <v>4547</v>
      </c>
      <c r="D35" s="447">
        <v>9</v>
      </c>
      <c r="E35" s="447">
        <v>90</v>
      </c>
      <c r="F35" s="447" t="s">
        <v>4516</v>
      </c>
      <c r="G35" s="447" t="s">
        <v>4516</v>
      </c>
      <c r="H35" s="447" t="s">
        <v>4516</v>
      </c>
      <c r="I35" s="447" t="s">
        <v>4516</v>
      </c>
      <c r="J35" s="447" t="s">
        <v>4516</v>
      </c>
      <c r="K35" s="447">
        <v>1</v>
      </c>
    </row>
    <row r="36" spans="2:11" x14ac:dyDescent="0.35">
      <c r="B36" s="447">
        <v>33</v>
      </c>
      <c r="C36" s="447" t="s">
        <v>4548</v>
      </c>
      <c r="D36" s="447">
        <v>9</v>
      </c>
      <c r="E36" s="447">
        <v>80</v>
      </c>
      <c r="F36" s="447" t="s">
        <v>4516</v>
      </c>
      <c r="G36" s="447" t="s">
        <v>4516</v>
      </c>
      <c r="H36" s="447" t="s">
        <v>4516</v>
      </c>
      <c r="I36" s="447" t="s">
        <v>4516</v>
      </c>
      <c r="J36" s="447" t="s">
        <v>4516</v>
      </c>
      <c r="K36" s="447">
        <v>1</v>
      </c>
    </row>
    <row r="37" spans="2:11" x14ac:dyDescent="0.35">
      <c r="B37" s="447">
        <v>34</v>
      </c>
      <c r="C37" s="447" t="s">
        <v>4549</v>
      </c>
      <c r="D37" s="447">
        <v>9</v>
      </c>
      <c r="E37" s="447">
        <v>80</v>
      </c>
      <c r="F37" s="447" t="s">
        <v>4516</v>
      </c>
      <c r="G37" s="447" t="s">
        <v>4516</v>
      </c>
      <c r="H37" s="447" t="s">
        <v>4516</v>
      </c>
      <c r="I37" s="447" t="s">
        <v>4516</v>
      </c>
      <c r="J37" s="447" t="s">
        <v>4516</v>
      </c>
      <c r="K37" s="447">
        <v>1</v>
      </c>
    </row>
    <row r="38" spans="2:11" x14ac:dyDescent="0.35">
      <c r="B38" s="447">
        <v>35</v>
      </c>
      <c r="C38" s="447" t="s">
        <v>4550</v>
      </c>
      <c r="D38" s="447">
        <v>9</v>
      </c>
      <c r="E38" s="447">
        <v>80</v>
      </c>
      <c r="F38" s="447" t="s">
        <v>4516</v>
      </c>
      <c r="G38" s="447" t="s">
        <v>4516</v>
      </c>
      <c r="H38" s="447" t="s">
        <v>4516</v>
      </c>
      <c r="I38" s="447" t="s">
        <v>4516</v>
      </c>
      <c r="J38" s="447" t="s">
        <v>4516</v>
      </c>
      <c r="K38" s="447">
        <v>1</v>
      </c>
    </row>
    <row r="39" spans="2:11" x14ac:dyDescent="0.35">
      <c r="B39" s="447">
        <v>36</v>
      </c>
      <c r="C39" s="447" t="s">
        <v>4551</v>
      </c>
      <c r="D39" s="447">
        <v>9</v>
      </c>
      <c r="E39" s="447">
        <v>80</v>
      </c>
      <c r="F39" s="447" t="s">
        <v>4516</v>
      </c>
      <c r="G39" s="447" t="s">
        <v>4516</v>
      </c>
      <c r="H39" s="447" t="s">
        <v>4516</v>
      </c>
      <c r="I39" s="447" t="s">
        <v>4516</v>
      </c>
      <c r="J39" s="447" t="s">
        <v>4516</v>
      </c>
      <c r="K39" s="447">
        <v>1</v>
      </c>
    </row>
    <row r="40" spans="2:11" x14ac:dyDescent="0.35">
      <c r="B40" s="447">
        <v>37</v>
      </c>
      <c r="C40" s="447" t="s">
        <v>4552</v>
      </c>
      <c r="D40" s="447">
        <v>9</v>
      </c>
      <c r="E40" s="447">
        <v>80</v>
      </c>
      <c r="F40" s="447" t="s">
        <v>4516</v>
      </c>
      <c r="G40" s="447" t="s">
        <v>4516</v>
      </c>
      <c r="H40" s="447" t="s">
        <v>4516</v>
      </c>
      <c r="I40" s="447" t="s">
        <v>4516</v>
      </c>
      <c r="J40" s="447" t="s">
        <v>4516</v>
      </c>
      <c r="K40" s="447">
        <v>1</v>
      </c>
    </row>
    <row r="41" spans="2:11" x14ac:dyDescent="0.35">
      <c r="B41" s="447">
        <v>38</v>
      </c>
      <c r="C41" s="447" t="s">
        <v>4553</v>
      </c>
      <c r="D41" s="447">
        <v>1</v>
      </c>
      <c r="E41" s="447">
        <v>0</v>
      </c>
      <c r="F41" s="447">
        <v>0</v>
      </c>
      <c r="G41" s="447">
        <v>0</v>
      </c>
      <c r="H41" s="447">
        <v>0</v>
      </c>
      <c r="I41" s="447">
        <v>0</v>
      </c>
      <c r="J41" s="447">
        <v>0</v>
      </c>
      <c r="K41" s="447">
        <v>1</v>
      </c>
    </row>
  </sheetData>
  <pageMargins left="0.7" right="0.7" top="0.75" bottom="0.75" header="0.3" footer="0.3"/>
  <pageSetup orientation="portrait" r:id="rId1"/>
  <headerFooter>
    <oddFooter>&amp;C&amp;1#&amp;"Calibri"&amp;10&amp;K000000Uso Interno</oddFoot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91200-37F5-45DE-830D-A918F85BBF69}">
  <sheetPr codeName="Hoja93">
    <tabColor rgb="FFFF0000"/>
  </sheetPr>
  <dimension ref="A1:F45"/>
  <sheetViews>
    <sheetView showGridLines="0" topLeftCell="A33" zoomScaleNormal="100" workbookViewId="0">
      <selection activeCell="F3" sqref="F3"/>
    </sheetView>
  </sheetViews>
  <sheetFormatPr baseColWidth="10" defaultColWidth="11.453125" defaultRowHeight="14.5" x14ac:dyDescent="0.35"/>
  <cols>
    <col min="1" max="1" width="27.54296875" customWidth="1"/>
    <col min="3" max="3" width="22.54296875" customWidth="1"/>
    <col min="6" max="6" width="32" customWidth="1"/>
  </cols>
  <sheetData>
    <row r="1" spans="1:6" hidden="1" x14ac:dyDescent="0.35"/>
    <row r="2" spans="1:6" hidden="1" x14ac:dyDescent="0.35"/>
    <row r="3" spans="1:6" ht="33.75" customHeight="1" x14ac:dyDescent="0.35">
      <c r="A3" s="732" t="s">
        <v>95</v>
      </c>
      <c r="B3" s="733" t="s">
        <v>96</v>
      </c>
      <c r="C3" s="734" t="s">
        <v>97</v>
      </c>
      <c r="D3" s="733" t="s">
        <v>98</v>
      </c>
      <c r="F3" s="735" t="s">
        <v>4554</v>
      </c>
    </row>
    <row r="4" spans="1:6" x14ac:dyDescent="0.35">
      <c r="A4" s="560" t="s">
        <v>1730</v>
      </c>
      <c r="B4" s="558">
        <v>0</v>
      </c>
      <c r="C4" s="559" t="s">
        <v>4555</v>
      </c>
      <c r="D4" s="558">
        <v>1</v>
      </c>
    </row>
    <row r="5" spans="1:6" ht="28" x14ac:dyDescent="0.35">
      <c r="A5" s="560" t="s">
        <v>1730</v>
      </c>
      <c r="B5" s="558">
        <v>1</v>
      </c>
      <c r="C5" s="559" t="s">
        <v>1731</v>
      </c>
      <c r="D5" s="558">
        <v>1</v>
      </c>
    </row>
    <row r="6" spans="1:6" ht="28" x14ac:dyDescent="0.35">
      <c r="A6" s="560" t="s">
        <v>1730</v>
      </c>
      <c r="B6" s="558">
        <v>2</v>
      </c>
      <c r="C6" s="559" t="s">
        <v>1733</v>
      </c>
      <c r="D6" s="558">
        <v>1</v>
      </c>
    </row>
    <row r="7" spans="1:6" ht="56" x14ac:dyDescent="0.35">
      <c r="A7" s="560" t="s">
        <v>1730</v>
      </c>
      <c r="B7" s="558">
        <v>3</v>
      </c>
      <c r="C7" s="559" t="s">
        <v>1734</v>
      </c>
      <c r="D7" s="558">
        <v>1</v>
      </c>
    </row>
    <row r="8" spans="1:6" ht="28" x14ac:dyDescent="0.35">
      <c r="A8" s="560" t="s">
        <v>1730</v>
      </c>
      <c r="B8" s="558">
        <v>4</v>
      </c>
      <c r="C8" s="559" t="s">
        <v>1735</v>
      </c>
      <c r="D8" s="558">
        <v>1</v>
      </c>
    </row>
    <row r="9" spans="1:6" ht="28" x14ac:dyDescent="0.35">
      <c r="A9" s="560" t="s">
        <v>1730</v>
      </c>
      <c r="B9" s="558">
        <v>5</v>
      </c>
      <c r="C9" s="559" t="s">
        <v>1736</v>
      </c>
      <c r="D9" s="558">
        <v>1</v>
      </c>
    </row>
    <row r="10" spans="1:6" ht="56" x14ac:dyDescent="0.35">
      <c r="A10" s="560" t="s">
        <v>1730</v>
      </c>
      <c r="B10" s="558">
        <v>6</v>
      </c>
      <c r="C10" s="559" t="s">
        <v>1737</v>
      </c>
      <c r="D10" s="558">
        <v>1</v>
      </c>
    </row>
    <row r="11" spans="1:6" ht="98" x14ac:dyDescent="0.35">
      <c r="A11" s="560" t="s">
        <v>1730</v>
      </c>
      <c r="B11" s="558">
        <v>7</v>
      </c>
      <c r="C11" s="559" t="s">
        <v>1738</v>
      </c>
      <c r="D11" s="558">
        <v>1</v>
      </c>
    </row>
    <row r="12" spans="1:6" ht="56" x14ac:dyDescent="0.35">
      <c r="A12" s="560" t="s">
        <v>1730</v>
      </c>
      <c r="B12" s="558">
        <v>8</v>
      </c>
      <c r="C12" s="559" t="s">
        <v>1739</v>
      </c>
      <c r="D12" s="558">
        <v>1</v>
      </c>
    </row>
    <row r="13" spans="1:6" ht="42" x14ac:dyDescent="0.35">
      <c r="A13" s="560" t="s">
        <v>1730</v>
      </c>
      <c r="B13" s="558">
        <v>9</v>
      </c>
      <c r="C13" s="559" t="s">
        <v>1740</v>
      </c>
      <c r="D13" s="558">
        <v>1</v>
      </c>
    </row>
    <row r="14" spans="1:6" ht="70" x14ac:dyDescent="0.35">
      <c r="A14" s="560" t="s">
        <v>1730</v>
      </c>
      <c r="B14" s="558">
        <v>10</v>
      </c>
      <c r="C14" s="559" t="s">
        <v>1741</v>
      </c>
      <c r="D14" s="558">
        <v>1</v>
      </c>
    </row>
    <row r="15" spans="1:6" ht="70" x14ac:dyDescent="0.35">
      <c r="A15" s="560" t="s">
        <v>1730</v>
      </c>
      <c r="B15" s="558">
        <v>11</v>
      </c>
      <c r="C15" s="559" t="s">
        <v>1742</v>
      </c>
      <c r="D15" s="558">
        <v>1</v>
      </c>
    </row>
    <row r="16" spans="1:6" ht="70" x14ac:dyDescent="0.35">
      <c r="A16" s="560" t="s">
        <v>1730</v>
      </c>
      <c r="B16" s="558">
        <v>12</v>
      </c>
      <c r="C16" s="559" t="s">
        <v>1743</v>
      </c>
      <c r="D16" s="558">
        <v>1</v>
      </c>
    </row>
    <row r="17" spans="1:4" ht="42" x14ac:dyDescent="0.35">
      <c r="A17" s="560" t="s">
        <v>1730</v>
      </c>
      <c r="B17" s="558">
        <v>13</v>
      </c>
      <c r="C17" s="559" t="s">
        <v>1744</v>
      </c>
      <c r="D17" s="558">
        <v>1</v>
      </c>
    </row>
    <row r="18" spans="1:4" ht="56" x14ac:dyDescent="0.35">
      <c r="A18" s="560" t="s">
        <v>1730</v>
      </c>
      <c r="B18" s="558">
        <v>14</v>
      </c>
      <c r="C18" s="559" t="s">
        <v>1745</v>
      </c>
      <c r="D18" s="558">
        <v>1</v>
      </c>
    </row>
    <row r="19" spans="1:4" ht="70" x14ac:dyDescent="0.35">
      <c r="A19" s="560" t="s">
        <v>1730</v>
      </c>
      <c r="B19" s="558">
        <v>15</v>
      </c>
      <c r="C19" s="559" t="s">
        <v>1746</v>
      </c>
      <c r="D19" s="558">
        <v>1</v>
      </c>
    </row>
    <row r="20" spans="1:4" ht="28" x14ac:dyDescent="0.35">
      <c r="A20" s="560" t="s">
        <v>1730</v>
      </c>
      <c r="B20" s="558">
        <v>16</v>
      </c>
      <c r="C20" s="559" t="s">
        <v>1747</v>
      </c>
      <c r="D20" s="558">
        <v>1</v>
      </c>
    </row>
    <row r="21" spans="1:4" ht="28" x14ac:dyDescent="0.35">
      <c r="A21" s="560" t="s">
        <v>1730</v>
      </c>
      <c r="B21" s="558">
        <v>17</v>
      </c>
      <c r="C21" s="559" t="s">
        <v>1748</v>
      </c>
      <c r="D21" s="558">
        <v>1</v>
      </c>
    </row>
    <row r="22" spans="1:4" ht="42" x14ac:dyDescent="0.35">
      <c r="A22" s="560" t="s">
        <v>1730</v>
      </c>
      <c r="B22" s="558">
        <v>18</v>
      </c>
      <c r="C22" s="559" t="s">
        <v>1749</v>
      </c>
      <c r="D22" s="558">
        <v>1</v>
      </c>
    </row>
    <row r="23" spans="1:4" ht="42" x14ac:dyDescent="0.35">
      <c r="A23" s="560" t="s">
        <v>1730</v>
      </c>
      <c r="B23" s="558">
        <v>19</v>
      </c>
      <c r="C23" s="559" t="s">
        <v>1750</v>
      </c>
      <c r="D23" s="558">
        <v>1</v>
      </c>
    </row>
    <row r="24" spans="1:4" ht="70" x14ac:dyDescent="0.35">
      <c r="A24" s="560" t="s">
        <v>1730</v>
      </c>
      <c r="B24" s="558">
        <v>20</v>
      </c>
      <c r="C24" s="559" t="s">
        <v>1751</v>
      </c>
      <c r="D24" s="558">
        <v>1</v>
      </c>
    </row>
    <row r="25" spans="1:4" x14ac:dyDescent="0.35">
      <c r="A25" s="560" t="s">
        <v>1730</v>
      </c>
      <c r="B25" s="558">
        <v>21</v>
      </c>
      <c r="C25" s="559" t="s">
        <v>1752</v>
      </c>
      <c r="D25" s="558">
        <v>1</v>
      </c>
    </row>
    <row r="26" spans="1:4" ht="70" x14ac:dyDescent="0.35">
      <c r="A26" s="560" t="s">
        <v>1730</v>
      </c>
      <c r="B26" s="558">
        <v>22</v>
      </c>
      <c r="C26" s="559" t="s">
        <v>1753</v>
      </c>
      <c r="D26" s="558">
        <v>1</v>
      </c>
    </row>
    <row r="27" spans="1:4" ht="70" x14ac:dyDescent="0.35">
      <c r="A27" s="560" t="s">
        <v>1730</v>
      </c>
      <c r="B27" s="558">
        <v>23</v>
      </c>
      <c r="C27" s="559" t="s">
        <v>1754</v>
      </c>
      <c r="D27" s="558">
        <v>1</v>
      </c>
    </row>
    <row r="28" spans="1:4" x14ac:dyDescent="0.35">
      <c r="A28" s="560" t="s">
        <v>1730</v>
      </c>
      <c r="B28" s="558">
        <v>24</v>
      </c>
      <c r="C28" s="559" t="s">
        <v>1755</v>
      </c>
      <c r="D28" s="558">
        <v>1</v>
      </c>
    </row>
    <row r="29" spans="1:4" ht="56" x14ac:dyDescent="0.35">
      <c r="A29" s="560" t="s">
        <v>1730</v>
      </c>
      <c r="B29" s="558">
        <v>25</v>
      </c>
      <c r="C29" s="559" t="s">
        <v>1756</v>
      </c>
      <c r="D29" s="558">
        <v>1</v>
      </c>
    </row>
    <row r="30" spans="1:4" x14ac:dyDescent="0.35">
      <c r="A30" s="560" t="s">
        <v>1730</v>
      </c>
      <c r="B30" s="558">
        <v>26</v>
      </c>
      <c r="C30" s="559" t="s">
        <v>1757</v>
      </c>
      <c r="D30" s="558">
        <v>1</v>
      </c>
    </row>
    <row r="31" spans="1:4" ht="28" x14ac:dyDescent="0.35">
      <c r="A31" s="560" t="s">
        <v>1730</v>
      </c>
      <c r="B31" s="558">
        <v>27</v>
      </c>
      <c r="C31" s="559" t="s">
        <v>1758</v>
      </c>
      <c r="D31" s="558">
        <v>1</v>
      </c>
    </row>
    <row r="32" spans="1:4" ht="70" x14ac:dyDescent="0.35">
      <c r="A32" s="560" t="s">
        <v>1730</v>
      </c>
      <c r="B32" s="558">
        <v>28</v>
      </c>
      <c r="C32" s="559" t="s">
        <v>1759</v>
      </c>
      <c r="D32" s="558">
        <v>1</v>
      </c>
    </row>
    <row r="33" spans="1:4" ht="42" x14ac:dyDescent="0.35">
      <c r="A33" s="567" t="s">
        <v>1730</v>
      </c>
      <c r="B33" s="565">
        <v>29</v>
      </c>
      <c r="C33" s="566" t="s">
        <v>1760</v>
      </c>
      <c r="D33" s="565">
        <v>0</v>
      </c>
    </row>
    <row r="34" spans="1:4" ht="112" x14ac:dyDescent="0.35">
      <c r="A34" s="560" t="s">
        <v>1730</v>
      </c>
      <c r="B34" s="558">
        <v>30</v>
      </c>
      <c r="C34" s="559" t="s">
        <v>1761</v>
      </c>
      <c r="D34" s="558">
        <v>1</v>
      </c>
    </row>
    <row r="35" spans="1:4" ht="70" x14ac:dyDescent="0.35">
      <c r="A35" s="560" t="s">
        <v>1730</v>
      </c>
      <c r="B35" s="558">
        <v>31</v>
      </c>
      <c r="C35" s="559" t="s">
        <v>1762</v>
      </c>
      <c r="D35" s="558">
        <v>1</v>
      </c>
    </row>
    <row r="36" spans="1:4" ht="126" x14ac:dyDescent="0.35">
      <c r="A36" s="560" t="s">
        <v>1730</v>
      </c>
      <c r="B36" s="558">
        <v>32</v>
      </c>
      <c r="C36" s="559" t="s">
        <v>1763</v>
      </c>
      <c r="D36" s="558">
        <v>1</v>
      </c>
    </row>
    <row r="37" spans="1:4" ht="84" x14ac:dyDescent="0.35">
      <c r="A37" s="560" t="s">
        <v>1730</v>
      </c>
      <c r="B37" s="558">
        <v>33</v>
      </c>
      <c r="C37" s="559" t="s">
        <v>1764</v>
      </c>
      <c r="D37" s="558">
        <v>1</v>
      </c>
    </row>
    <row r="38" spans="1:4" ht="70" x14ac:dyDescent="0.35">
      <c r="A38" s="560" t="s">
        <v>1730</v>
      </c>
      <c r="B38" s="558">
        <v>34</v>
      </c>
      <c r="C38" s="559" t="s">
        <v>1765</v>
      </c>
      <c r="D38" s="558">
        <v>1</v>
      </c>
    </row>
    <row r="39" spans="1:4" ht="84" x14ac:dyDescent="0.35">
      <c r="A39" s="560" t="s">
        <v>1730</v>
      </c>
      <c r="B39" s="558">
        <v>35</v>
      </c>
      <c r="C39" s="559" t="s">
        <v>1766</v>
      </c>
      <c r="D39" s="558">
        <v>1</v>
      </c>
    </row>
    <row r="40" spans="1:4" ht="70" x14ac:dyDescent="0.35">
      <c r="A40" s="560" t="s">
        <v>1730</v>
      </c>
      <c r="B40" s="558">
        <v>36</v>
      </c>
      <c r="C40" s="559" t="s">
        <v>1767</v>
      </c>
      <c r="D40" s="558">
        <v>1</v>
      </c>
    </row>
    <row r="41" spans="1:4" ht="126" x14ac:dyDescent="0.35">
      <c r="A41" s="560" t="s">
        <v>1730</v>
      </c>
      <c r="B41" s="558">
        <v>37</v>
      </c>
      <c r="C41" s="559" t="s">
        <v>1768</v>
      </c>
      <c r="D41" s="558">
        <v>1</v>
      </c>
    </row>
    <row r="42" spans="1:4" ht="42" x14ac:dyDescent="0.35">
      <c r="A42" s="560" t="s">
        <v>1730</v>
      </c>
      <c r="B42" s="558">
        <v>38</v>
      </c>
      <c r="C42" s="559" t="s">
        <v>1769</v>
      </c>
      <c r="D42" s="558">
        <v>1</v>
      </c>
    </row>
    <row r="43" spans="1:4" ht="140" x14ac:dyDescent="0.35">
      <c r="A43" s="560" t="s">
        <v>1730</v>
      </c>
      <c r="B43" s="558">
        <v>39</v>
      </c>
      <c r="C43" s="559" t="s">
        <v>1770</v>
      </c>
      <c r="D43" s="558">
        <v>1</v>
      </c>
    </row>
    <row r="44" spans="1:4" ht="84" x14ac:dyDescent="0.35">
      <c r="A44" s="560" t="s">
        <v>1730</v>
      </c>
      <c r="B44" s="558">
        <v>40</v>
      </c>
      <c r="C44" s="559" t="s">
        <v>1771</v>
      </c>
      <c r="D44" s="558">
        <v>1</v>
      </c>
    </row>
    <row r="45" spans="1:4" ht="42" x14ac:dyDescent="0.35">
      <c r="A45" s="560" t="s">
        <v>1730</v>
      </c>
      <c r="B45" s="558">
        <v>41</v>
      </c>
      <c r="C45" s="559" t="s">
        <v>1772</v>
      </c>
      <c r="D45" s="558">
        <v>1</v>
      </c>
    </row>
  </sheetData>
  <autoFilter ref="A3:D3" xr:uid="{94291200-37F5-45DE-830D-A918F85BBF69}"/>
  <pageMargins left="0.7" right="0.7" top="0.75" bottom="0.75" header="0.3" footer="0.3"/>
  <pageSetup orientation="portrait" r:id="rId1"/>
  <headerFooter>
    <oddFooter>&amp;C&amp;1#&amp;"Calibri"&amp;10&amp;K000000Uso Interno</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6B31B-881F-4446-8FFF-FEB3A09DF3AD}">
  <sheetPr codeName="Hoja94"/>
  <dimension ref="A1:Q44"/>
  <sheetViews>
    <sheetView showGridLines="0" topLeftCell="C3" zoomScaleNormal="100" workbookViewId="0">
      <selection activeCell="P3" sqref="P3"/>
    </sheetView>
  </sheetViews>
  <sheetFormatPr baseColWidth="10" defaultColWidth="11.453125" defaultRowHeight="14.5" x14ac:dyDescent="0.35"/>
  <cols>
    <col min="2" max="2" width="26.54296875" customWidth="1"/>
    <col min="4" max="8" width="11.453125" customWidth="1"/>
    <col min="10" max="10" width="7.54296875" customWidth="1"/>
    <col min="11" max="11" width="8.54296875" customWidth="1"/>
    <col min="12" max="12" width="18.453125" customWidth="1"/>
    <col min="16" max="16" width="22.54296875" customWidth="1"/>
  </cols>
  <sheetData>
    <row r="1" spans="1:17" ht="15" thickBot="1" x14ac:dyDescent="0.4">
      <c r="C1" s="1463" t="s">
        <v>4556</v>
      </c>
      <c r="D1" s="1465" t="s">
        <v>4557</v>
      </c>
      <c r="E1" s="1466"/>
      <c r="F1" s="1466"/>
      <c r="G1" s="1466"/>
      <c r="H1" s="1466"/>
      <c r="I1" s="1467"/>
      <c r="K1" t="s">
        <v>4558</v>
      </c>
      <c r="L1" t="s">
        <v>3988</v>
      </c>
    </row>
    <row r="2" spans="1:17" ht="44" thickBot="1" x14ac:dyDescent="0.4">
      <c r="A2" s="584" t="s">
        <v>96</v>
      </c>
      <c r="B2" s="583" t="s">
        <v>4559</v>
      </c>
      <c r="C2" s="1464"/>
      <c r="D2" s="582" t="s">
        <v>4560</v>
      </c>
      <c r="E2" s="582" t="s">
        <v>4561</v>
      </c>
      <c r="F2" s="582" t="s">
        <v>4562</v>
      </c>
      <c r="G2" s="582">
        <v>4</v>
      </c>
      <c r="H2" s="582">
        <v>5</v>
      </c>
      <c r="I2" s="582">
        <v>6</v>
      </c>
    </row>
    <row r="3" spans="1:17" ht="15" thickBot="1" x14ac:dyDescent="0.4">
      <c r="A3" s="581">
        <v>0</v>
      </c>
      <c r="B3" s="580" t="s">
        <v>4555</v>
      </c>
      <c r="C3" s="564" t="s">
        <v>4563</v>
      </c>
      <c r="D3" s="564">
        <v>0</v>
      </c>
      <c r="E3" s="564" t="s">
        <v>4563</v>
      </c>
      <c r="F3" s="564" t="s">
        <v>4563</v>
      </c>
      <c r="G3" s="564" t="s">
        <v>4563</v>
      </c>
      <c r="H3" s="564" t="s">
        <v>4563</v>
      </c>
      <c r="I3" s="564" t="s">
        <v>4563</v>
      </c>
      <c r="N3" s="579" t="s">
        <v>95</v>
      </c>
      <c r="O3" s="577" t="s">
        <v>96</v>
      </c>
      <c r="P3" s="578" t="s">
        <v>97</v>
      </c>
      <c r="Q3" s="577" t="s">
        <v>98</v>
      </c>
    </row>
    <row r="4" spans="1:17" ht="28.5" thickBot="1" x14ac:dyDescent="0.4">
      <c r="A4" s="573">
        <v>1</v>
      </c>
      <c r="B4" s="557" t="s">
        <v>1731</v>
      </c>
      <c r="C4" s="564">
        <v>2</v>
      </c>
      <c r="D4" s="564">
        <v>80</v>
      </c>
      <c r="E4" s="564" t="s">
        <v>4563</v>
      </c>
      <c r="F4" s="564" t="s">
        <v>4563</v>
      </c>
      <c r="G4" s="564" t="s">
        <v>4563</v>
      </c>
      <c r="H4" s="564" t="s">
        <v>4563</v>
      </c>
      <c r="I4" s="564" t="s">
        <v>4563</v>
      </c>
      <c r="K4" t="str">
        <f t="shared" ref="K4:L24" si="0">IF(A4=O4,"","Diferente")</f>
        <v/>
      </c>
      <c r="L4" t="str">
        <f t="shared" si="0"/>
        <v/>
      </c>
      <c r="N4" s="560" t="s">
        <v>1730</v>
      </c>
      <c r="O4" s="558">
        <v>1</v>
      </c>
      <c r="P4" s="559" t="s">
        <v>1731</v>
      </c>
      <c r="Q4" s="558">
        <v>1</v>
      </c>
    </row>
    <row r="5" spans="1:17" ht="28.5" thickBot="1" x14ac:dyDescent="0.4">
      <c r="A5" s="573">
        <v>2</v>
      </c>
      <c r="B5" s="557" t="s">
        <v>1733</v>
      </c>
      <c r="C5" s="564">
        <v>2</v>
      </c>
      <c r="D5" s="564">
        <v>80</v>
      </c>
      <c r="E5" s="564" t="s">
        <v>4563</v>
      </c>
      <c r="F5" s="564" t="s">
        <v>4563</v>
      </c>
      <c r="G5" s="564" t="s">
        <v>4563</v>
      </c>
      <c r="H5" s="564" t="s">
        <v>4563</v>
      </c>
      <c r="I5" s="564" t="s">
        <v>4563</v>
      </c>
      <c r="K5" t="str">
        <f t="shared" si="0"/>
        <v/>
      </c>
      <c r="L5" t="str">
        <f t="shared" si="0"/>
        <v/>
      </c>
      <c r="N5" s="560" t="s">
        <v>1730</v>
      </c>
      <c r="O5" s="558">
        <v>2</v>
      </c>
      <c r="P5" s="559" t="s">
        <v>1733</v>
      </c>
      <c r="Q5" s="558">
        <v>1</v>
      </c>
    </row>
    <row r="6" spans="1:17" ht="56.5" thickBot="1" x14ac:dyDescent="0.4">
      <c r="A6" s="575">
        <v>3</v>
      </c>
      <c r="B6" s="574" t="s">
        <v>1734</v>
      </c>
      <c r="C6" s="564">
        <v>2</v>
      </c>
      <c r="D6" s="564">
        <v>80</v>
      </c>
      <c r="E6" s="564" t="s">
        <v>4563</v>
      </c>
      <c r="F6" s="564" t="s">
        <v>4563</v>
      </c>
      <c r="G6" s="564" t="s">
        <v>4563</v>
      </c>
      <c r="H6" s="564" t="s">
        <v>4563</v>
      </c>
      <c r="I6" s="564" t="s">
        <v>4563</v>
      </c>
      <c r="K6" t="str">
        <f t="shared" si="0"/>
        <v/>
      </c>
      <c r="L6" t="str">
        <f t="shared" si="0"/>
        <v/>
      </c>
      <c r="N6" s="560" t="s">
        <v>1730</v>
      </c>
      <c r="O6" s="558">
        <v>3</v>
      </c>
      <c r="P6" s="559" t="s">
        <v>1734</v>
      </c>
      <c r="Q6" s="558">
        <v>1</v>
      </c>
    </row>
    <row r="7" spans="1:17" ht="29.5" thickBot="1" x14ac:dyDescent="0.4">
      <c r="A7" s="573">
        <v>4</v>
      </c>
      <c r="B7" s="576" t="s">
        <v>1735</v>
      </c>
      <c r="C7" s="564">
        <v>2</v>
      </c>
      <c r="D7" s="564">
        <v>80</v>
      </c>
      <c r="E7" s="564" t="s">
        <v>4563</v>
      </c>
      <c r="F7" s="564" t="s">
        <v>4563</v>
      </c>
      <c r="G7" s="564" t="s">
        <v>4563</v>
      </c>
      <c r="H7" s="564" t="s">
        <v>4563</v>
      </c>
      <c r="I7" s="564" t="s">
        <v>4563</v>
      </c>
      <c r="K7" t="str">
        <f t="shared" si="0"/>
        <v/>
      </c>
      <c r="L7" t="str">
        <f t="shared" si="0"/>
        <v/>
      </c>
      <c r="N7" s="560" t="s">
        <v>1730</v>
      </c>
      <c r="O7" s="558">
        <v>4</v>
      </c>
      <c r="P7" s="559" t="s">
        <v>1735</v>
      </c>
      <c r="Q7" s="558">
        <v>1</v>
      </c>
    </row>
    <row r="8" spans="1:17" ht="29.5" thickBot="1" x14ac:dyDescent="0.4">
      <c r="A8" s="573">
        <v>5</v>
      </c>
      <c r="B8" s="557" t="s">
        <v>1736</v>
      </c>
      <c r="C8" s="564">
        <v>2</v>
      </c>
      <c r="D8" s="564">
        <v>80</v>
      </c>
      <c r="E8" s="564" t="s">
        <v>4563</v>
      </c>
      <c r="F8" s="564" t="s">
        <v>4563</v>
      </c>
      <c r="G8" s="564" t="s">
        <v>4563</v>
      </c>
      <c r="H8" s="564" t="s">
        <v>4563</v>
      </c>
      <c r="I8" s="564" t="s">
        <v>4563</v>
      </c>
      <c r="K8" t="str">
        <f t="shared" si="0"/>
        <v/>
      </c>
      <c r="L8" t="str">
        <f t="shared" si="0"/>
        <v/>
      </c>
      <c r="N8" s="560" t="s">
        <v>1730</v>
      </c>
      <c r="O8" s="558">
        <v>5</v>
      </c>
      <c r="P8" s="559" t="s">
        <v>1736</v>
      </c>
      <c r="Q8" s="558">
        <v>1</v>
      </c>
    </row>
    <row r="9" spans="1:17" ht="56.5" thickBot="1" x14ac:dyDescent="0.4">
      <c r="A9" s="575">
        <v>6</v>
      </c>
      <c r="B9" s="574" t="s">
        <v>1737</v>
      </c>
      <c r="C9" s="564">
        <v>2</v>
      </c>
      <c r="D9" s="564">
        <v>80</v>
      </c>
      <c r="E9" s="564" t="s">
        <v>4563</v>
      </c>
      <c r="F9" s="564" t="s">
        <v>4563</v>
      </c>
      <c r="G9" s="564" t="s">
        <v>4563</v>
      </c>
      <c r="H9" s="564" t="s">
        <v>4563</v>
      </c>
      <c r="I9" s="564" t="s">
        <v>4563</v>
      </c>
      <c r="K9" t="str">
        <f t="shared" si="0"/>
        <v/>
      </c>
      <c r="L9" t="str">
        <f t="shared" si="0"/>
        <v/>
      </c>
      <c r="N9" s="560" t="s">
        <v>1730</v>
      </c>
      <c r="O9" s="558">
        <v>6</v>
      </c>
      <c r="P9" s="559" t="s">
        <v>1737</v>
      </c>
      <c r="Q9" s="558">
        <v>1</v>
      </c>
    </row>
    <row r="10" spans="1:17" ht="98.5" thickBot="1" x14ac:dyDescent="0.4">
      <c r="A10" s="573">
        <v>7</v>
      </c>
      <c r="B10" s="557" t="s">
        <v>1738</v>
      </c>
      <c r="C10" s="564">
        <v>2</v>
      </c>
      <c r="D10" s="564">
        <v>65</v>
      </c>
      <c r="E10" s="564" t="s">
        <v>4563</v>
      </c>
      <c r="F10" s="564" t="s">
        <v>4563</v>
      </c>
      <c r="G10" s="564" t="s">
        <v>4563</v>
      </c>
      <c r="H10" s="564" t="s">
        <v>4563</v>
      </c>
      <c r="I10" s="564" t="s">
        <v>4563</v>
      </c>
      <c r="K10" t="str">
        <f t="shared" si="0"/>
        <v/>
      </c>
      <c r="L10" t="str">
        <f t="shared" si="0"/>
        <v/>
      </c>
      <c r="N10" s="560" t="s">
        <v>1730</v>
      </c>
      <c r="O10" s="558">
        <v>7</v>
      </c>
      <c r="P10" s="559" t="s">
        <v>1738</v>
      </c>
      <c r="Q10" s="558">
        <v>1</v>
      </c>
    </row>
    <row r="11" spans="1:17" ht="56.5" thickBot="1" x14ac:dyDescent="0.4">
      <c r="A11" s="573">
        <v>8</v>
      </c>
      <c r="B11" s="557" t="s">
        <v>1739</v>
      </c>
      <c r="C11" s="564">
        <v>2</v>
      </c>
      <c r="D11" s="564">
        <v>65</v>
      </c>
      <c r="E11" s="564" t="s">
        <v>4563</v>
      </c>
      <c r="F11" s="564" t="s">
        <v>4563</v>
      </c>
      <c r="G11" s="564" t="s">
        <v>4563</v>
      </c>
      <c r="H11" s="564" t="s">
        <v>4563</v>
      </c>
      <c r="I11" s="564" t="s">
        <v>4563</v>
      </c>
      <c r="K11" t="str">
        <f t="shared" si="0"/>
        <v/>
      </c>
      <c r="L11" t="str">
        <f t="shared" si="0"/>
        <v/>
      </c>
      <c r="N11" s="560" t="s">
        <v>1730</v>
      </c>
      <c r="O11" s="558">
        <v>8</v>
      </c>
      <c r="P11" s="559" t="s">
        <v>1739</v>
      </c>
      <c r="Q11" s="558">
        <v>1</v>
      </c>
    </row>
    <row r="12" spans="1:17" ht="44" thickBot="1" x14ac:dyDescent="0.4">
      <c r="A12" s="572">
        <v>9</v>
      </c>
      <c r="B12" s="570" t="s">
        <v>1740</v>
      </c>
      <c r="C12" s="564">
        <v>2</v>
      </c>
      <c r="D12" s="564">
        <v>65</v>
      </c>
      <c r="E12" s="564" t="s">
        <v>4563</v>
      </c>
      <c r="F12" s="564" t="s">
        <v>4563</v>
      </c>
      <c r="G12" s="564" t="s">
        <v>4563</v>
      </c>
      <c r="H12" s="564" t="s">
        <v>4563</v>
      </c>
      <c r="I12" s="564" t="s">
        <v>4563</v>
      </c>
      <c r="K12" t="str">
        <f t="shared" si="0"/>
        <v/>
      </c>
      <c r="L12" t="str">
        <f t="shared" si="0"/>
        <v/>
      </c>
      <c r="N12" s="560" t="s">
        <v>1730</v>
      </c>
      <c r="O12" s="558">
        <v>9</v>
      </c>
      <c r="P12" s="559" t="s">
        <v>1740</v>
      </c>
      <c r="Q12" s="558">
        <v>1</v>
      </c>
    </row>
    <row r="13" spans="1:17" ht="70.5" thickBot="1" x14ac:dyDescent="0.4">
      <c r="A13" s="573">
        <v>10</v>
      </c>
      <c r="B13" s="557" t="s">
        <v>1741</v>
      </c>
      <c r="C13" s="564">
        <v>3</v>
      </c>
      <c r="D13" s="564">
        <v>100</v>
      </c>
      <c r="E13" s="564" t="s">
        <v>4563</v>
      </c>
      <c r="F13" s="564" t="s">
        <v>4563</v>
      </c>
      <c r="G13" s="564" t="s">
        <v>4563</v>
      </c>
      <c r="H13" s="564" t="s">
        <v>4563</v>
      </c>
      <c r="I13" s="564" t="s">
        <v>4563</v>
      </c>
      <c r="K13" t="str">
        <f t="shared" si="0"/>
        <v/>
      </c>
      <c r="L13" t="str">
        <f t="shared" si="0"/>
        <v/>
      </c>
      <c r="N13" s="560" t="s">
        <v>1730</v>
      </c>
      <c r="O13" s="558">
        <v>10</v>
      </c>
      <c r="P13" s="559" t="s">
        <v>1741</v>
      </c>
      <c r="Q13" s="558">
        <v>1</v>
      </c>
    </row>
    <row r="14" spans="1:17" ht="73" thickBot="1" x14ac:dyDescent="0.4">
      <c r="A14" s="573">
        <v>11</v>
      </c>
      <c r="B14" s="557" t="s">
        <v>1742</v>
      </c>
      <c r="C14" s="564">
        <v>3</v>
      </c>
      <c r="D14" s="564" t="s">
        <v>4563</v>
      </c>
      <c r="E14" s="564">
        <v>0</v>
      </c>
      <c r="F14" s="564">
        <v>85</v>
      </c>
      <c r="G14" s="564">
        <v>80</v>
      </c>
      <c r="H14" s="564">
        <v>75</v>
      </c>
      <c r="I14" s="564">
        <v>0</v>
      </c>
      <c r="K14" t="str">
        <f t="shared" si="0"/>
        <v/>
      </c>
      <c r="L14" t="str">
        <f t="shared" si="0"/>
        <v/>
      </c>
      <c r="N14" s="560" t="s">
        <v>1730</v>
      </c>
      <c r="O14" s="558">
        <v>11</v>
      </c>
      <c r="P14" s="559" t="s">
        <v>1742</v>
      </c>
      <c r="Q14" s="558">
        <v>1</v>
      </c>
    </row>
    <row r="15" spans="1:17" ht="70.5" thickBot="1" x14ac:dyDescent="0.4">
      <c r="A15" s="573">
        <v>12</v>
      </c>
      <c r="B15" s="557" t="s">
        <v>1743</v>
      </c>
      <c r="C15" s="564">
        <v>3</v>
      </c>
      <c r="D15" s="564" t="s">
        <v>4563</v>
      </c>
      <c r="E15" s="564">
        <v>70</v>
      </c>
      <c r="F15" s="564" t="s">
        <v>4563</v>
      </c>
      <c r="G15" s="564" t="s">
        <v>4563</v>
      </c>
      <c r="H15" s="564" t="s">
        <v>4563</v>
      </c>
      <c r="I15" s="564" t="s">
        <v>4563</v>
      </c>
      <c r="K15" t="str">
        <f t="shared" si="0"/>
        <v/>
      </c>
      <c r="L15" t="str">
        <f t="shared" si="0"/>
        <v/>
      </c>
      <c r="N15" s="560" t="s">
        <v>1730</v>
      </c>
      <c r="O15" s="558">
        <v>12</v>
      </c>
      <c r="P15" s="559" t="s">
        <v>1743</v>
      </c>
      <c r="Q15" s="558">
        <v>1</v>
      </c>
    </row>
    <row r="16" spans="1:17" ht="44" thickBot="1" x14ac:dyDescent="0.4">
      <c r="A16" s="573">
        <v>13</v>
      </c>
      <c r="B16" s="557" t="s">
        <v>1744</v>
      </c>
      <c r="C16" s="564">
        <v>3</v>
      </c>
      <c r="D16" s="564" t="s">
        <v>4563</v>
      </c>
      <c r="E16" s="564">
        <v>0</v>
      </c>
      <c r="F16" s="564">
        <v>70</v>
      </c>
      <c r="G16" s="564">
        <v>60</v>
      </c>
      <c r="H16" s="564">
        <v>50</v>
      </c>
      <c r="I16" s="564">
        <v>0</v>
      </c>
      <c r="K16" t="str">
        <f t="shared" si="0"/>
        <v/>
      </c>
      <c r="L16" t="str">
        <f t="shared" si="0"/>
        <v/>
      </c>
      <c r="N16" s="560" t="s">
        <v>1730</v>
      </c>
      <c r="O16" s="558">
        <v>13</v>
      </c>
      <c r="P16" s="559" t="s">
        <v>1744</v>
      </c>
      <c r="Q16" s="558">
        <v>1</v>
      </c>
    </row>
    <row r="17" spans="1:17" ht="56.5" thickBot="1" x14ac:dyDescent="0.4">
      <c r="A17" s="573">
        <v>14</v>
      </c>
      <c r="B17" s="557" t="s">
        <v>1745</v>
      </c>
      <c r="C17" s="564"/>
      <c r="D17" s="564"/>
      <c r="E17" s="564"/>
      <c r="F17" s="564"/>
      <c r="G17" s="564"/>
      <c r="H17" s="564"/>
      <c r="I17" s="564"/>
      <c r="K17" t="str">
        <f t="shared" si="0"/>
        <v/>
      </c>
      <c r="L17" t="str">
        <f t="shared" si="0"/>
        <v/>
      </c>
      <c r="N17" s="560" t="s">
        <v>1730</v>
      </c>
      <c r="O17" s="558">
        <v>14</v>
      </c>
      <c r="P17" s="559" t="s">
        <v>1745</v>
      </c>
      <c r="Q17" s="558">
        <v>1</v>
      </c>
    </row>
    <row r="18" spans="1:17" ht="70.5" thickBot="1" x14ac:dyDescent="0.4">
      <c r="A18" s="573">
        <v>15</v>
      </c>
      <c r="B18" s="557" t="s">
        <v>1746</v>
      </c>
      <c r="C18" s="564">
        <v>3</v>
      </c>
      <c r="D18" s="564" t="s">
        <v>4563</v>
      </c>
      <c r="E18" s="564">
        <v>0</v>
      </c>
      <c r="F18" s="564">
        <v>70</v>
      </c>
      <c r="G18" s="564">
        <v>60</v>
      </c>
      <c r="H18" s="564">
        <v>50</v>
      </c>
      <c r="I18" s="564">
        <v>0</v>
      </c>
      <c r="K18" t="str">
        <f t="shared" si="0"/>
        <v/>
      </c>
      <c r="L18" t="str">
        <f t="shared" si="0"/>
        <v/>
      </c>
      <c r="N18" s="560" t="s">
        <v>1730</v>
      </c>
      <c r="O18" s="558">
        <v>15</v>
      </c>
      <c r="P18" s="559" t="s">
        <v>1746</v>
      </c>
      <c r="Q18" s="558">
        <v>1</v>
      </c>
    </row>
    <row r="19" spans="1:17" ht="29.5" thickBot="1" x14ac:dyDescent="0.4">
      <c r="A19" s="573">
        <v>16</v>
      </c>
      <c r="B19" s="557" t="s">
        <v>1747</v>
      </c>
      <c r="C19" s="564">
        <v>8</v>
      </c>
      <c r="D19" s="564">
        <v>90</v>
      </c>
      <c r="E19" s="564" t="s">
        <v>4563</v>
      </c>
      <c r="F19" s="564" t="s">
        <v>4563</v>
      </c>
      <c r="G19" s="564" t="s">
        <v>4563</v>
      </c>
      <c r="H19" s="564" t="s">
        <v>4563</v>
      </c>
      <c r="I19" s="564" t="s">
        <v>4563</v>
      </c>
      <c r="K19" t="str">
        <f t="shared" si="0"/>
        <v/>
      </c>
      <c r="L19" t="str">
        <f t="shared" si="0"/>
        <v/>
      </c>
      <c r="N19" s="560" t="s">
        <v>1730</v>
      </c>
      <c r="O19" s="558">
        <v>16</v>
      </c>
      <c r="P19" s="559" t="s">
        <v>1747</v>
      </c>
      <c r="Q19" s="558">
        <v>1</v>
      </c>
    </row>
    <row r="20" spans="1:17" ht="29.5" thickBot="1" x14ac:dyDescent="0.4">
      <c r="A20" s="572">
        <v>17</v>
      </c>
      <c r="B20" s="570" t="s">
        <v>1748</v>
      </c>
      <c r="C20" s="564">
        <v>1</v>
      </c>
      <c r="D20" s="564">
        <v>40</v>
      </c>
      <c r="E20" s="564" t="s">
        <v>4563</v>
      </c>
      <c r="F20" s="564" t="s">
        <v>4563</v>
      </c>
      <c r="G20" s="564" t="s">
        <v>4563</v>
      </c>
      <c r="H20" s="564" t="s">
        <v>4563</v>
      </c>
      <c r="I20" s="564" t="s">
        <v>4563</v>
      </c>
      <c r="K20" t="str">
        <f t="shared" si="0"/>
        <v/>
      </c>
      <c r="L20" t="str">
        <f t="shared" si="0"/>
        <v/>
      </c>
      <c r="N20" s="560" t="s">
        <v>1730</v>
      </c>
      <c r="O20" s="558">
        <v>17</v>
      </c>
      <c r="P20" s="559" t="s">
        <v>1748</v>
      </c>
      <c r="Q20" s="558">
        <v>1</v>
      </c>
    </row>
    <row r="21" spans="1:17" ht="42.5" thickBot="1" x14ac:dyDescent="0.4">
      <c r="A21" s="573">
        <v>18</v>
      </c>
      <c r="B21" s="557" t="s">
        <v>1749</v>
      </c>
      <c r="C21" s="564">
        <v>1</v>
      </c>
      <c r="D21" s="564">
        <v>80</v>
      </c>
      <c r="E21" s="564" t="s">
        <v>4563</v>
      </c>
      <c r="F21" s="564" t="s">
        <v>4563</v>
      </c>
      <c r="G21" s="564" t="s">
        <v>4563</v>
      </c>
      <c r="H21" s="564" t="s">
        <v>4563</v>
      </c>
      <c r="I21" s="564" t="s">
        <v>4563</v>
      </c>
      <c r="K21" t="str">
        <f t="shared" si="0"/>
        <v/>
      </c>
      <c r="L21" t="str">
        <f t="shared" si="0"/>
        <v/>
      </c>
      <c r="N21" s="560" t="s">
        <v>1730</v>
      </c>
      <c r="O21" s="558">
        <v>18</v>
      </c>
      <c r="P21" s="559" t="s">
        <v>1749</v>
      </c>
      <c r="Q21" s="558">
        <v>1</v>
      </c>
    </row>
    <row r="22" spans="1:17" ht="42.5" thickBot="1" x14ac:dyDescent="0.4">
      <c r="A22" s="572">
        <v>19</v>
      </c>
      <c r="B22" s="570" t="s">
        <v>1750</v>
      </c>
      <c r="C22" s="564">
        <v>1</v>
      </c>
      <c r="D22" s="564">
        <v>80</v>
      </c>
      <c r="E22" s="564" t="s">
        <v>4563</v>
      </c>
      <c r="F22" s="564" t="s">
        <v>4563</v>
      </c>
      <c r="G22" s="564" t="s">
        <v>4563</v>
      </c>
      <c r="H22" s="564" t="s">
        <v>4563</v>
      </c>
      <c r="I22" s="564" t="s">
        <v>4563</v>
      </c>
      <c r="K22" t="str">
        <f t="shared" si="0"/>
        <v/>
      </c>
      <c r="L22" t="str">
        <f t="shared" si="0"/>
        <v/>
      </c>
      <c r="N22" s="560" t="s">
        <v>1730</v>
      </c>
      <c r="O22" s="558">
        <v>19</v>
      </c>
      <c r="P22" s="559" t="s">
        <v>1750</v>
      </c>
      <c r="Q22" s="558">
        <v>1</v>
      </c>
    </row>
    <row r="23" spans="1:17" ht="70.5" thickBot="1" x14ac:dyDescent="0.4">
      <c r="A23" s="572">
        <v>20</v>
      </c>
      <c r="B23" s="570" t="s">
        <v>1751</v>
      </c>
      <c r="C23" s="564">
        <v>5</v>
      </c>
      <c r="D23" s="564">
        <v>60</v>
      </c>
      <c r="E23" s="564" t="s">
        <v>4563</v>
      </c>
      <c r="F23" s="564" t="s">
        <v>4563</v>
      </c>
      <c r="G23" s="564" t="s">
        <v>4563</v>
      </c>
      <c r="H23" s="564" t="s">
        <v>4563</v>
      </c>
      <c r="I23" s="564" t="s">
        <v>4563</v>
      </c>
      <c r="K23" t="str">
        <f t="shared" si="0"/>
        <v/>
      </c>
      <c r="L23" t="str">
        <f t="shared" si="0"/>
        <v/>
      </c>
      <c r="N23" s="560" t="s">
        <v>1730</v>
      </c>
      <c r="O23" s="558">
        <v>20</v>
      </c>
      <c r="P23" s="559" t="s">
        <v>1751</v>
      </c>
      <c r="Q23" s="558">
        <v>1</v>
      </c>
    </row>
    <row r="24" spans="1:17" ht="15" thickBot="1" x14ac:dyDescent="0.4">
      <c r="A24" s="573">
        <v>21</v>
      </c>
      <c r="B24" s="557" t="s">
        <v>1752</v>
      </c>
      <c r="C24" s="564">
        <v>4</v>
      </c>
      <c r="D24" s="564" t="s">
        <v>4563</v>
      </c>
      <c r="E24" s="564">
        <v>0</v>
      </c>
      <c r="F24" s="564">
        <v>100</v>
      </c>
      <c r="G24" s="564">
        <v>90</v>
      </c>
      <c r="H24" s="564">
        <v>80</v>
      </c>
      <c r="I24" s="564">
        <v>0</v>
      </c>
      <c r="K24" t="str">
        <f t="shared" si="0"/>
        <v/>
      </c>
      <c r="L24" t="str">
        <f t="shared" si="0"/>
        <v/>
      </c>
      <c r="N24" s="560" t="s">
        <v>1730</v>
      </c>
      <c r="O24" s="558">
        <v>21</v>
      </c>
      <c r="P24" s="559" t="s">
        <v>1752</v>
      </c>
      <c r="Q24" s="558">
        <v>1</v>
      </c>
    </row>
    <row r="25" spans="1:17" ht="73" thickBot="1" x14ac:dyDescent="0.4">
      <c r="A25" s="572">
        <v>22</v>
      </c>
      <c r="B25" s="570" t="s">
        <v>1753</v>
      </c>
      <c r="C25" s="564">
        <v>6</v>
      </c>
      <c r="D25" s="564" t="s">
        <v>4563</v>
      </c>
      <c r="E25" s="564">
        <v>70</v>
      </c>
      <c r="F25" s="564">
        <v>80</v>
      </c>
      <c r="G25" s="564">
        <v>80</v>
      </c>
      <c r="H25" s="564">
        <v>70</v>
      </c>
      <c r="I25" s="564">
        <v>70</v>
      </c>
      <c r="K25" t="s">
        <v>4564</v>
      </c>
      <c r="L25" t="str">
        <f t="shared" ref="L25:L44" si="1">IF(B25=P25,"","Diferente")</f>
        <v/>
      </c>
      <c r="N25" s="560" t="s">
        <v>1730</v>
      </c>
      <c r="O25" s="558">
        <v>22</v>
      </c>
      <c r="P25" s="559" t="s">
        <v>1753</v>
      </c>
      <c r="Q25" s="558">
        <v>1</v>
      </c>
    </row>
    <row r="26" spans="1:17" ht="70.5" thickBot="1" x14ac:dyDescent="0.4">
      <c r="A26" s="572">
        <v>23</v>
      </c>
      <c r="B26" s="570" t="s">
        <v>1754</v>
      </c>
      <c r="C26" s="564">
        <v>6</v>
      </c>
      <c r="D26" s="564" t="s">
        <v>4563</v>
      </c>
      <c r="E26" s="564">
        <v>50</v>
      </c>
      <c r="F26" s="564" t="s">
        <v>4563</v>
      </c>
      <c r="G26" s="564" t="s">
        <v>4563</v>
      </c>
      <c r="H26" s="564" t="s">
        <v>4563</v>
      </c>
      <c r="I26" s="564" t="s">
        <v>4563</v>
      </c>
      <c r="K26" t="s">
        <v>4564</v>
      </c>
      <c r="L26" t="str">
        <f t="shared" si="1"/>
        <v/>
      </c>
      <c r="N26" s="560" t="s">
        <v>1730</v>
      </c>
      <c r="O26" s="558">
        <v>23</v>
      </c>
      <c r="P26" s="559" t="s">
        <v>1754</v>
      </c>
      <c r="Q26" s="558">
        <v>1</v>
      </c>
    </row>
    <row r="27" spans="1:17" ht="15" thickBot="1" x14ac:dyDescent="0.4">
      <c r="A27" s="571">
        <v>24</v>
      </c>
      <c r="B27" s="570" t="s">
        <v>1755</v>
      </c>
      <c r="C27" s="564">
        <v>7</v>
      </c>
      <c r="D27" s="563"/>
      <c r="E27" s="563"/>
      <c r="F27" s="563"/>
      <c r="G27" s="563"/>
      <c r="H27" s="563"/>
      <c r="I27" s="563"/>
      <c r="K27" t="str">
        <f t="shared" ref="K27:K44" si="2">IF(A27=O27,"","Diferente")</f>
        <v/>
      </c>
      <c r="L27" t="str">
        <f t="shared" si="1"/>
        <v/>
      </c>
      <c r="N27" s="560" t="s">
        <v>1730</v>
      </c>
      <c r="O27" s="558">
        <v>24</v>
      </c>
      <c r="P27" s="559" t="s">
        <v>1755</v>
      </c>
      <c r="Q27" s="558">
        <v>1</v>
      </c>
    </row>
    <row r="28" spans="1:17" ht="58.5" thickBot="1" x14ac:dyDescent="0.4">
      <c r="A28" s="573">
        <v>25</v>
      </c>
      <c r="B28" s="557" t="s">
        <v>1756</v>
      </c>
      <c r="C28" s="564">
        <v>7</v>
      </c>
      <c r="D28" s="563"/>
      <c r="E28" s="563"/>
      <c r="F28" s="563"/>
      <c r="G28" s="563"/>
      <c r="H28" s="563"/>
      <c r="I28" s="563"/>
      <c r="K28" t="str">
        <f t="shared" si="2"/>
        <v/>
      </c>
      <c r="L28" t="str">
        <f t="shared" si="1"/>
        <v/>
      </c>
      <c r="N28" s="560" t="s">
        <v>1730</v>
      </c>
      <c r="O28" s="558">
        <v>25</v>
      </c>
      <c r="P28" s="559" t="s">
        <v>1756</v>
      </c>
      <c r="Q28" s="558">
        <v>1</v>
      </c>
    </row>
    <row r="29" spans="1:17" ht="29.5" thickBot="1" x14ac:dyDescent="0.4">
      <c r="A29" s="573">
        <v>26</v>
      </c>
      <c r="B29" s="557" t="s">
        <v>4565</v>
      </c>
      <c r="C29" s="564">
        <v>7</v>
      </c>
      <c r="D29" s="563"/>
      <c r="E29" s="563"/>
      <c r="F29" s="563"/>
      <c r="G29" s="563"/>
      <c r="H29" s="563"/>
      <c r="I29" s="563"/>
      <c r="K29" t="str">
        <f t="shared" si="2"/>
        <v/>
      </c>
      <c r="L29" t="str">
        <f t="shared" si="1"/>
        <v>Diferente</v>
      </c>
      <c r="N29" s="560" t="s">
        <v>1730</v>
      </c>
      <c r="O29" s="558">
        <v>26</v>
      </c>
      <c r="P29" s="559" t="s">
        <v>1757</v>
      </c>
      <c r="Q29" s="558">
        <v>1</v>
      </c>
    </row>
    <row r="30" spans="1:17" ht="29.5" thickBot="1" x14ac:dyDescent="0.4">
      <c r="A30" s="572">
        <v>27</v>
      </c>
      <c r="B30" s="570" t="s">
        <v>1758</v>
      </c>
      <c r="C30" s="564">
        <v>4</v>
      </c>
      <c r="D30" s="564">
        <v>0</v>
      </c>
      <c r="E30" s="563"/>
      <c r="F30" s="564">
        <v>90</v>
      </c>
      <c r="G30" s="564">
        <v>80</v>
      </c>
      <c r="H30" s="564">
        <v>0</v>
      </c>
      <c r="I30" s="564">
        <v>0</v>
      </c>
      <c r="K30" t="str">
        <f t="shared" si="2"/>
        <v/>
      </c>
      <c r="L30" t="str">
        <f t="shared" si="1"/>
        <v/>
      </c>
      <c r="N30" s="560" t="s">
        <v>1730</v>
      </c>
      <c r="O30" s="558">
        <v>27</v>
      </c>
      <c r="P30" s="559" t="s">
        <v>1758</v>
      </c>
      <c r="Q30" s="558">
        <v>1</v>
      </c>
    </row>
    <row r="31" spans="1:17" ht="73" thickBot="1" x14ac:dyDescent="0.4">
      <c r="A31" s="571">
        <v>28</v>
      </c>
      <c r="B31" s="570" t="s">
        <v>4566</v>
      </c>
      <c r="C31" s="564">
        <v>6</v>
      </c>
      <c r="D31" s="564" t="s">
        <v>4563</v>
      </c>
      <c r="E31" s="564">
        <v>60</v>
      </c>
      <c r="F31" s="564">
        <v>80</v>
      </c>
      <c r="G31" s="564">
        <v>80</v>
      </c>
      <c r="H31" s="564">
        <v>70</v>
      </c>
      <c r="I31" s="564">
        <v>60</v>
      </c>
      <c r="K31" t="str">
        <f t="shared" si="2"/>
        <v/>
      </c>
      <c r="L31" t="str">
        <f t="shared" si="1"/>
        <v>Diferente</v>
      </c>
      <c r="N31" s="560" t="s">
        <v>1730</v>
      </c>
      <c r="O31" s="558">
        <v>28</v>
      </c>
      <c r="P31" s="559" t="s">
        <v>1759</v>
      </c>
      <c r="Q31" s="558">
        <v>1</v>
      </c>
    </row>
    <row r="32" spans="1:17" ht="42.5" thickBot="1" x14ac:dyDescent="0.4">
      <c r="A32" s="569">
        <v>29</v>
      </c>
      <c r="B32" s="568" t="s">
        <v>1760</v>
      </c>
      <c r="C32" s="564">
        <v>1</v>
      </c>
      <c r="D32" s="564" t="s">
        <v>4563</v>
      </c>
      <c r="E32" s="564" t="s">
        <v>4563</v>
      </c>
      <c r="F32" s="564" t="s">
        <v>4563</v>
      </c>
      <c r="G32" s="564" t="s">
        <v>4563</v>
      </c>
      <c r="H32" s="564" t="s">
        <v>4563</v>
      </c>
      <c r="I32" s="564" t="s">
        <v>4563</v>
      </c>
      <c r="K32" t="str">
        <f t="shared" si="2"/>
        <v/>
      </c>
      <c r="L32" t="str">
        <f t="shared" si="1"/>
        <v/>
      </c>
      <c r="N32" s="567" t="s">
        <v>1730</v>
      </c>
      <c r="O32" s="565">
        <v>29</v>
      </c>
      <c r="P32" s="566" t="s">
        <v>1760</v>
      </c>
      <c r="Q32" s="565">
        <v>0</v>
      </c>
    </row>
    <row r="33" spans="1:17" ht="112.5" thickBot="1" x14ac:dyDescent="0.4">
      <c r="A33" s="556">
        <v>30</v>
      </c>
      <c r="B33" s="557" t="s">
        <v>4567</v>
      </c>
      <c r="C33" s="564">
        <v>1</v>
      </c>
      <c r="D33" s="564" t="s">
        <v>4563</v>
      </c>
      <c r="E33" s="564" t="s">
        <v>4563</v>
      </c>
      <c r="F33" s="564" t="s">
        <v>4563</v>
      </c>
      <c r="G33" s="564" t="s">
        <v>4563</v>
      </c>
      <c r="H33" s="564" t="s">
        <v>4563</v>
      </c>
      <c r="I33" s="564" t="s">
        <v>4563</v>
      </c>
      <c r="K33" t="str">
        <f t="shared" si="2"/>
        <v/>
      </c>
      <c r="L33" t="str">
        <f t="shared" si="1"/>
        <v/>
      </c>
      <c r="N33" s="560" t="s">
        <v>1730</v>
      </c>
      <c r="O33" s="558">
        <v>30</v>
      </c>
      <c r="P33" s="559" t="s">
        <v>1761</v>
      </c>
      <c r="Q33" s="558">
        <v>1</v>
      </c>
    </row>
    <row r="34" spans="1:17" ht="73" thickBot="1" x14ac:dyDescent="0.4">
      <c r="A34" s="556">
        <v>31</v>
      </c>
      <c r="B34" s="557" t="s">
        <v>4568</v>
      </c>
      <c r="C34" s="564">
        <v>9</v>
      </c>
      <c r="D34" s="564" t="s">
        <v>4569</v>
      </c>
      <c r="E34" s="564" t="s">
        <v>4563</v>
      </c>
      <c r="F34" s="564" t="s">
        <v>4563</v>
      </c>
      <c r="G34" s="564" t="s">
        <v>4563</v>
      </c>
      <c r="H34" s="564" t="s">
        <v>4563</v>
      </c>
      <c r="I34" s="564" t="s">
        <v>4563</v>
      </c>
      <c r="K34" t="str">
        <f t="shared" si="2"/>
        <v/>
      </c>
      <c r="L34" t="str">
        <f t="shared" si="1"/>
        <v/>
      </c>
      <c r="N34" s="560" t="s">
        <v>1730</v>
      </c>
      <c r="O34" s="558">
        <v>31</v>
      </c>
      <c r="P34" s="559" t="s">
        <v>1762</v>
      </c>
      <c r="Q34" s="558">
        <v>1</v>
      </c>
    </row>
    <row r="35" spans="1:17" ht="126.5" thickBot="1" x14ac:dyDescent="0.4">
      <c r="A35" s="556">
        <v>32</v>
      </c>
      <c r="B35" s="557" t="s">
        <v>4570</v>
      </c>
      <c r="C35" s="564">
        <v>9</v>
      </c>
      <c r="D35" s="564" t="s">
        <v>4571</v>
      </c>
      <c r="E35" s="564" t="s">
        <v>4563</v>
      </c>
      <c r="F35" s="564" t="s">
        <v>4563</v>
      </c>
      <c r="G35" s="564" t="s">
        <v>4563</v>
      </c>
      <c r="H35" s="564" t="s">
        <v>4563</v>
      </c>
      <c r="I35" s="564" t="s">
        <v>4563</v>
      </c>
      <c r="K35" t="str">
        <f t="shared" si="2"/>
        <v/>
      </c>
      <c r="L35" t="str">
        <f t="shared" si="1"/>
        <v>Diferente</v>
      </c>
      <c r="N35" s="560" t="s">
        <v>1730</v>
      </c>
      <c r="O35" s="558">
        <v>32</v>
      </c>
      <c r="P35" s="559" t="s">
        <v>1763</v>
      </c>
      <c r="Q35" s="558">
        <v>1</v>
      </c>
    </row>
    <row r="36" spans="1:17" ht="84.5" thickBot="1" x14ac:dyDescent="0.4">
      <c r="A36" s="556">
        <v>33</v>
      </c>
      <c r="B36" s="557" t="s">
        <v>1764</v>
      </c>
      <c r="C36" s="564">
        <v>9</v>
      </c>
      <c r="D36" s="564" t="s">
        <v>4571</v>
      </c>
      <c r="E36" s="564" t="s">
        <v>4563</v>
      </c>
      <c r="F36" s="564" t="s">
        <v>4563</v>
      </c>
      <c r="G36" s="564" t="s">
        <v>4563</v>
      </c>
      <c r="H36" s="564" t="s">
        <v>4563</v>
      </c>
      <c r="I36" s="564" t="s">
        <v>4563</v>
      </c>
      <c r="K36" t="str">
        <f t="shared" si="2"/>
        <v/>
      </c>
      <c r="L36" t="str">
        <f t="shared" si="1"/>
        <v/>
      </c>
      <c r="N36" s="560" t="s">
        <v>1730</v>
      </c>
      <c r="O36" s="558">
        <v>33</v>
      </c>
      <c r="P36" s="559" t="s">
        <v>1764</v>
      </c>
      <c r="Q36" s="558">
        <v>1</v>
      </c>
    </row>
    <row r="37" spans="1:17" ht="70.5" thickBot="1" x14ac:dyDescent="0.4">
      <c r="A37" s="556">
        <v>34</v>
      </c>
      <c r="B37" s="557" t="s">
        <v>1765</v>
      </c>
      <c r="C37" s="564">
        <v>9</v>
      </c>
      <c r="D37" s="564" t="s">
        <v>4571</v>
      </c>
      <c r="E37" s="564" t="s">
        <v>4563</v>
      </c>
      <c r="F37" s="564" t="s">
        <v>4563</v>
      </c>
      <c r="G37" s="564" t="s">
        <v>4563</v>
      </c>
      <c r="H37" s="564" t="s">
        <v>4563</v>
      </c>
      <c r="I37" s="564" t="s">
        <v>4563</v>
      </c>
      <c r="K37" t="str">
        <f t="shared" si="2"/>
        <v/>
      </c>
      <c r="L37" t="str">
        <f t="shared" si="1"/>
        <v/>
      </c>
      <c r="N37" s="560" t="s">
        <v>1730</v>
      </c>
      <c r="O37" s="558">
        <v>34</v>
      </c>
      <c r="P37" s="559" t="s">
        <v>1765</v>
      </c>
      <c r="Q37" s="558">
        <v>1</v>
      </c>
    </row>
    <row r="38" spans="1:17" ht="84.5" thickBot="1" x14ac:dyDescent="0.4">
      <c r="A38" s="556">
        <v>35</v>
      </c>
      <c r="B38" s="557" t="s">
        <v>1766</v>
      </c>
      <c r="C38" s="564">
        <v>9</v>
      </c>
      <c r="D38" s="564" t="s">
        <v>4571</v>
      </c>
      <c r="E38" s="564" t="s">
        <v>4563</v>
      </c>
      <c r="F38" s="564" t="s">
        <v>4563</v>
      </c>
      <c r="G38" s="564" t="s">
        <v>4563</v>
      </c>
      <c r="H38" s="564" t="s">
        <v>4563</v>
      </c>
      <c r="I38" s="564" t="s">
        <v>4563</v>
      </c>
      <c r="K38" t="str">
        <f t="shared" si="2"/>
        <v/>
      </c>
      <c r="L38" t="str">
        <f t="shared" si="1"/>
        <v/>
      </c>
      <c r="N38" s="560" t="s">
        <v>1730</v>
      </c>
      <c r="O38" s="558">
        <v>35</v>
      </c>
      <c r="P38" s="559" t="s">
        <v>1766</v>
      </c>
      <c r="Q38" s="558">
        <v>1</v>
      </c>
    </row>
    <row r="39" spans="1:17" ht="70.5" thickBot="1" x14ac:dyDescent="0.4">
      <c r="A39" s="556">
        <v>36</v>
      </c>
      <c r="B39" s="557" t="s">
        <v>1767</v>
      </c>
      <c r="C39" s="564">
        <v>9</v>
      </c>
      <c r="D39" s="564" t="s">
        <v>4571</v>
      </c>
      <c r="E39" s="564" t="s">
        <v>4563</v>
      </c>
      <c r="F39" s="564" t="s">
        <v>4563</v>
      </c>
      <c r="G39" s="564" t="s">
        <v>4563</v>
      </c>
      <c r="H39" s="564" t="s">
        <v>4563</v>
      </c>
      <c r="I39" s="564" t="s">
        <v>4563</v>
      </c>
      <c r="K39" t="str">
        <f t="shared" si="2"/>
        <v/>
      </c>
      <c r="L39" t="str">
        <f t="shared" si="1"/>
        <v/>
      </c>
      <c r="N39" s="560" t="s">
        <v>1730</v>
      </c>
      <c r="O39" s="558">
        <v>36</v>
      </c>
      <c r="P39" s="559" t="s">
        <v>1767</v>
      </c>
      <c r="Q39" s="558">
        <v>1</v>
      </c>
    </row>
    <row r="40" spans="1:17" ht="126.5" thickBot="1" x14ac:dyDescent="0.4">
      <c r="A40" s="556">
        <v>37</v>
      </c>
      <c r="B40" s="557" t="s">
        <v>1768</v>
      </c>
      <c r="C40" s="564">
        <v>1</v>
      </c>
      <c r="D40" s="563"/>
      <c r="E40" s="563"/>
      <c r="F40" s="563"/>
      <c r="G40" s="563"/>
      <c r="H40" s="563"/>
      <c r="I40" s="563"/>
      <c r="K40" t="str">
        <f t="shared" si="2"/>
        <v/>
      </c>
      <c r="L40" t="str">
        <f t="shared" si="1"/>
        <v/>
      </c>
      <c r="N40" s="560" t="s">
        <v>1730</v>
      </c>
      <c r="O40" s="558">
        <v>37</v>
      </c>
      <c r="P40" s="559" t="s">
        <v>1768</v>
      </c>
      <c r="Q40" s="558">
        <v>1</v>
      </c>
    </row>
    <row r="41" spans="1:17" ht="44" thickBot="1" x14ac:dyDescent="0.4">
      <c r="A41" s="556">
        <v>38</v>
      </c>
      <c r="B41" s="557" t="s">
        <v>1769</v>
      </c>
      <c r="K41" t="str">
        <f t="shared" si="2"/>
        <v/>
      </c>
      <c r="L41" t="str">
        <f t="shared" si="1"/>
        <v/>
      </c>
      <c r="N41" s="560" t="s">
        <v>1730</v>
      </c>
      <c r="O41" s="558">
        <v>38</v>
      </c>
      <c r="P41" s="559" t="s">
        <v>1769</v>
      </c>
      <c r="Q41" s="558">
        <v>1</v>
      </c>
    </row>
    <row r="42" spans="1:17" ht="140.5" thickBot="1" x14ac:dyDescent="0.4">
      <c r="A42" s="562">
        <v>39</v>
      </c>
      <c r="B42" s="561" t="s">
        <v>1770</v>
      </c>
      <c r="K42" t="str">
        <f t="shared" si="2"/>
        <v/>
      </c>
      <c r="L42" t="str">
        <f t="shared" si="1"/>
        <v/>
      </c>
      <c r="N42" s="560" t="s">
        <v>1730</v>
      </c>
      <c r="O42" s="558">
        <v>39</v>
      </c>
      <c r="P42" s="559" t="s">
        <v>1770</v>
      </c>
      <c r="Q42" s="558">
        <v>1</v>
      </c>
    </row>
    <row r="43" spans="1:17" ht="84.5" thickBot="1" x14ac:dyDescent="0.4">
      <c r="A43" s="562">
        <v>40</v>
      </c>
      <c r="B43" s="561" t="s">
        <v>1771</v>
      </c>
      <c r="K43" t="str">
        <f t="shared" si="2"/>
        <v/>
      </c>
      <c r="L43" t="str">
        <f t="shared" si="1"/>
        <v/>
      </c>
      <c r="N43" s="560" t="s">
        <v>1730</v>
      </c>
      <c r="O43" s="558">
        <v>40</v>
      </c>
      <c r="P43" s="559" t="s">
        <v>1771</v>
      </c>
      <c r="Q43" s="558">
        <v>1</v>
      </c>
    </row>
    <row r="44" spans="1:17" ht="44" thickBot="1" x14ac:dyDescent="0.4">
      <c r="A44" s="562">
        <v>41</v>
      </c>
      <c r="B44" s="561" t="s">
        <v>1772</v>
      </c>
      <c r="K44" t="str">
        <f t="shared" si="2"/>
        <v/>
      </c>
      <c r="L44" t="str">
        <f t="shared" si="1"/>
        <v/>
      </c>
      <c r="N44" s="560" t="s">
        <v>1730</v>
      </c>
      <c r="O44" s="558">
        <v>41</v>
      </c>
      <c r="P44" s="559" t="s">
        <v>1772</v>
      </c>
      <c r="Q44" s="558">
        <v>1</v>
      </c>
    </row>
  </sheetData>
  <autoFilter ref="K1:L44" xr:uid="{F315FC3E-4EB5-4BC8-A56A-5644603F5620}"/>
  <mergeCells count="2">
    <mergeCell ref="C1:C2"/>
    <mergeCell ref="D1:I1"/>
  </mergeCells>
  <pageMargins left="0.7" right="0.7" top="0.75" bottom="0.75" header="0.3" footer="0.3"/>
  <pageSetup orientation="portrait" r:id="rId1"/>
  <headerFooter>
    <oddFooter>&amp;C&amp;1#&amp;"Calibri"&amp;10&amp;K000000Uso Interno</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FDE8E-65C5-48DF-8B69-88525800ACC5}">
  <sheetPr codeName="Hoja99">
    <tabColor rgb="FFFF0000"/>
  </sheetPr>
  <dimension ref="B1:D338"/>
  <sheetViews>
    <sheetView showGridLines="0" zoomScaleNormal="100" workbookViewId="0">
      <pane xSplit="1" ySplit="6" topLeftCell="B291" activePane="bottomRight" state="frozen"/>
      <selection pane="topRight" activeCell="B1" sqref="B1"/>
      <selection pane="bottomLeft" activeCell="A7" sqref="A7"/>
      <selection pane="bottomRight" activeCell="D2" sqref="D2"/>
    </sheetView>
  </sheetViews>
  <sheetFormatPr baseColWidth="10" defaultColWidth="11.453125" defaultRowHeight="14" x14ac:dyDescent="0.3"/>
  <cols>
    <col min="1" max="1" width="11.453125" style="347"/>
    <col min="2" max="2" width="22" style="609" customWidth="1"/>
    <col min="3" max="3" width="46.453125" style="347" customWidth="1"/>
    <col min="4" max="16384" width="11.453125" style="347"/>
  </cols>
  <sheetData>
    <row r="1" spans="2:4" x14ac:dyDescent="0.3">
      <c r="D1" s="347" t="s">
        <v>4572</v>
      </c>
    </row>
    <row r="3" spans="2:4" x14ac:dyDescent="0.3">
      <c r="B3" s="1468" t="s">
        <v>4573</v>
      </c>
      <c r="C3" s="1468"/>
      <c r="D3" s="1468"/>
    </row>
    <row r="4" spans="2:4" x14ac:dyDescent="0.3">
      <c r="B4" s="1468" t="s">
        <v>4574</v>
      </c>
      <c r="C4" s="1468"/>
      <c r="D4" s="1468"/>
    </row>
    <row r="5" spans="2:4" ht="31.5" customHeight="1" x14ac:dyDescent="0.3">
      <c r="B5" s="347"/>
    </row>
    <row r="6" spans="2:4" ht="30.75" customHeight="1" x14ac:dyDescent="0.3">
      <c r="B6" s="730" t="s">
        <v>4575</v>
      </c>
      <c r="C6" s="730" t="s">
        <v>4576</v>
      </c>
      <c r="D6" s="730" t="s">
        <v>4484</v>
      </c>
    </row>
    <row r="7" spans="2:4" ht="28" x14ac:dyDescent="0.3">
      <c r="B7" s="731">
        <v>4000153004</v>
      </c>
      <c r="C7" s="292" t="s">
        <v>4577</v>
      </c>
      <c r="D7" s="731">
        <v>1</v>
      </c>
    </row>
    <row r="8" spans="2:4" x14ac:dyDescent="0.3">
      <c r="B8" s="731">
        <v>4000045127</v>
      </c>
      <c r="C8" s="292" t="s">
        <v>4578</v>
      </c>
      <c r="D8" s="731">
        <v>1</v>
      </c>
    </row>
    <row r="9" spans="2:4" ht="28" x14ac:dyDescent="0.3">
      <c r="B9" s="731">
        <v>4000045015</v>
      </c>
      <c r="C9" s="292" t="s">
        <v>4579</v>
      </c>
      <c r="D9" s="731">
        <v>1</v>
      </c>
    </row>
    <row r="10" spans="2:4" x14ac:dyDescent="0.3">
      <c r="B10" s="731">
        <v>4000042152</v>
      </c>
      <c r="C10" s="292" t="s">
        <v>3135</v>
      </c>
      <c r="D10" s="731">
        <v>1</v>
      </c>
    </row>
    <row r="11" spans="2:4" x14ac:dyDescent="0.3">
      <c r="B11" s="731">
        <v>4000042151</v>
      </c>
      <c r="C11" s="292" t="s">
        <v>4580</v>
      </c>
      <c r="D11" s="731">
        <v>1</v>
      </c>
    </row>
    <row r="12" spans="2:4" x14ac:dyDescent="0.3">
      <c r="B12" s="731">
        <v>4000042150</v>
      </c>
      <c r="C12" s="292" t="s">
        <v>4581</v>
      </c>
      <c r="D12" s="731">
        <v>1</v>
      </c>
    </row>
    <row r="13" spans="2:4" x14ac:dyDescent="0.3">
      <c r="B13" s="731">
        <v>4000042149</v>
      </c>
      <c r="C13" s="292" t="s">
        <v>4582</v>
      </c>
      <c r="D13" s="731">
        <v>1</v>
      </c>
    </row>
    <row r="14" spans="2:4" ht="42" x14ac:dyDescent="0.3">
      <c r="B14" s="731">
        <v>4000042148</v>
      </c>
      <c r="C14" s="292" t="s">
        <v>4583</v>
      </c>
      <c r="D14" s="731">
        <v>1</v>
      </c>
    </row>
    <row r="15" spans="2:4" x14ac:dyDescent="0.3">
      <c r="B15" s="731">
        <v>4000042147</v>
      </c>
      <c r="C15" s="292" t="s">
        <v>4584</v>
      </c>
      <c r="D15" s="731">
        <v>1</v>
      </c>
    </row>
    <row r="16" spans="2:4" x14ac:dyDescent="0.3">
      <c r="B16" s="731">
        <v>4000042146</v>
      </c>
      <c r="C16" s="292" t="s">
        <v>4585</v>
      </c>
      <c r="D16" s="731">
        <v>1</v>
      </c>
    </row>
    <row r="17" spans="2:4" x14ac:dyDescent="0.3">
      <c r="B17" s="731">
        <v>4000042145</v>
      </c>
      <c r="C17" s="292" t="s">
        <v>4586</v>
      </c>
      <c r="D17" s="731">
        <v>1</v>
      </c>
    </row>
    <row r="18" spans="2:4" x14ac:dyDescent="0.3">
      <c r="B18" s="731">
        <v>4000042144</v>
      </c>
      <c r="C18" s="292" t="s">
        <v>4587</v>
      </c>
      <c r="D18" s="731">
        <v>1</v>
      </c>
    </row>
    <row r="19" spans="2:4" x14ac:dyDescent="0.3">
      <c r="B19" s="731">
        <v>4000042143</v>
      </c>
      <c r="C19" s="292" t="s">
        <v>4588</v>
      </c>
      <c r="D19" s="731">
        <v>1</v>
      </c>
    </row>
    <row r="20" spans="2:4" x14ac:dyDescent="0.3">
      <c r="B20" s="731">
        <v>4000042142</v>
      </c>
      <c r="C20" s="292" t="s">
        <v>4589</v>
      </c>
      <c r="D20" s="731">
        <v>1</v>
      </c>
    </row>
    <row r="21" spans="2:4" x14ac:dyDescent="0.3">
      <c r="B21" s="731">
        <v>4000042141</v>
      </c>
      <c r="C21" s="292" t="s">
        <v>4590</v>
      </c>
      <c r="D21" s="731">
        <v>1</v>
      </c>
    </row>
    <row r="22" spans="2:4" ht="28" x14ac:dyDescent="0.3">
      <c r="B22" s="731">
        <v>4000042140</v>
      </c>
      <c r="C22" s="292" t="s">
        <v>4591</v>
      </c>
      <c r="D22" s="731">
        <v>1</v>
      </c>
    </row>
    <row r="23" spans="2:4" x14ac:dyDescent="0.3">
      <c r="B23" s="731">
        <v>4000042139</v>
      </c>
      <c r="C23" s="292" t="s">
        <v>4592</v>
      </c>
      <c r="D23" s="731">
        <v>1</v>
      </c>
    </row>
    <row r="24" spans="2:4" ht="28" x14ac:dyDescent="0.3">
      <c r="B24" s="731">
        <v>4000042138</v>
      </c>
      <c r="C24" s="292" t="s">
        <v>4593</v>
      </c>
      <c r="D24" s="731">
        <v>1</v>
      </c>
    </row>
    <row r="25" spans="2:4" x14ac:dyDescent="0.3">
      <c r="B25" s="731">
        <v>4000042134</v>
      </c>
      <c r="C25" s="292" t="s">
        <v>4594</v>
      </c>
      <c r="D25" s="731">
        <v>1</v>
      </c>
    </row>
    <row r="26" spans="2:4" x14ac:dyDescent="0.3">
      <c r="B26" s="731">
        <v>4000004017</v>
      </c>
      <c r="C26" s="292" t="s">
        <v>4595</v>
      </c>
      <c r="D26" s="731">
        <v>1</v>
      </c>
    </row>
    <row r="27" spans="2:4" x14ac:dyDescent="0.3">
      <c r="B27" s="731">
        <v>4000001902</v>
      </c>
      <c r="C27" s="292" t="s">
        <v>4596</v>
      </c>
      <c r="D27" s="731">
        <v>1</v>
      </c>
    </row>
    <row r="28" spans="2:4" x14ac:dyDescent="0.3">
      <c r="B28" s="731">
        <v>4000001128</v>
      </c>
      <c r="C28" s="292" t="s">
        <v>4597</v>
      </c>
      <c r="D28" s="731">
        <v>1</v>
      </c>
    </row>
    <row r="29" spans="2:4" x14ac:dyDescent="0.3">
      <c r="B29" s="731">
        <v>4000001021</v>
      </c>
      <c r="C29" s="292" t="s">
        <v>4598</v>
      </c>
      <c r="D29" s="731">
        <v>1</v>
      </c>
    </row>
    <row r="30" spans="2:4" x14ac:dyDescent="0.3">
      <c r="B30" s="731">
        <v>4000000019</v>
      </c>
      <c r="C30" s="292" t="s">
        <v>3027</v>
      </c>
      <c r="D30" s="731">
        <v>1</v>
      </c>
    </row>
    <row r="31" spans="2:4" ht="28" x14ac:dyDescent="0.3">
      <c r="B31" s="731">
        <v>3101574601</v>
      </c>
      <c r="C31" s="292" t="s">
        <v>4599</v>
      </c>
      <c r="D31" s="731">
        <v>1</v>
      </c>
    </row>
    <row r="32" spans="2:4" ht="28" x14ac:dyDescent="0.3">
      <c r="B32" s="731">
        <v>3101568956</v>
      </c>
      <c r="C32" s="292" t="s">
        <v>4600</v>
      </c>
      <c r="D32" s="731">
        <v>1</v>
      </c>
    </row>
    <row r="33" spans="2:4" ht="28" x14ac:dyDescent="0.3">
      <c r="B33" s="731">
        <v>3101567982</v>
      </c>
      <c r="C33" s="292" t="s">
        <v>4601</v>
      </c>
      <c r="D33" s="731">
        <v>1</v>
      </c>
    </row>
    <row r="34" spans="2:4" ht="28" x14ac:dyDescent="0.3">
      <c r="B34" s="731">
        <v>3101563647</v>
      </c>
      <c r="C34" s="292" t="s">
        <v>4602</v>
      </c>
      <c r="D34" s="731">
        <v>1</v>
      </c>
    </row>
    <row r="35" spans="2:4" x14ac:dyDescent="0.3">
      <c r="B35" s="731">
        <v>3101549082</v>
      </c>
      <c r="C35" s="292" t="s">
        <v>4603</v>
      </c>
      <c r="D35" s="731">
        <v>1</v>
      </c>
    </row>
    <row r="36" spans="2:4" ht="28" x14ac:dyDescent="0.3">
      <c r="B36" s="731">
        <v>3101271981</v>
      </c>
      <c r="C36" s="292" t="s">
        <v>4604</v>
      </c>
      <c r="D36" s="731">
        <v>1</v>
      </c>
    </row>
    <row r="37" spans="2:4" ht="56" x14ac:dyDescent="0.3">
      <c r="B37" s="731">
        <v>3101271020</v>
      </c>
      <c r="C37" s="292" t="s">
        <v>4605</v>
      </c>
      <c r="D37" s="731">
        <v>1</v>
      </c>
    </row>
    <row r="38" spans="2:4" ht="28" x14ac:dyDescent="0.3">
      <c r="B38" s="731">
        <v>3101257554</v>
      </c>
      <c r="C38" s="292" t="s">
        <v>4606</v>
      </c>
      <c r="D38" s="731">
        <v>1</v>
      </c>
    </row>
    <row r="39" spans="2:4" ht="28" x14ac:dyDescent="0.3">
      <c r="B39" s="731">
        <v>3101253526</v>
      </c>
      <c r="C39" s="292" t="s">
        <v>4607</v>
      </c>
      <c r="D39" s="731">
        <v>1</v>
      </c>
    </row>
    <row r="40" spans="2:4" ht="42" x14ac:dyDescent="0.3">
      <c r="B40" s="731">
        <v>3101253502</v>
      </c>
      <c r="C40" s="292" t="s">
        <v>4608</v>
      </c>
      <c r="D40" s="731">
        <v>1</v>
      </c>
    </row>
    <row r="41" spans="2:4" ht="42" x14ac:dyDescent="0.3">
      <c r="B41" s="731">
        <v>3101253104</v>
      </c>
      <c r="C41" s="292" t="s">
        <v>4609</v>
      </c>
      <c r="D41" s="731">
        <v>1</v>
      </c>
    </row>
    <row r="42" spans="2:4" ht="28" x14ac:dyDescent="0.3">
      <c r="B42" s="731">
        <v>3101252011</v>
      </c>
      <c r="C42" s="292" t="s">
        <v>4610</v>
      </c>
      <c r="D42" s="731">
        <v>1</v>
      </c>
    </row>
    <row r="43" spans="2:4" ht="28" x14ac:dyDescent="0.3">
      <c r="B43" s="731">
        <v>3101249051</v>
      </c>
      <c r="C43" s="292" t="s">
        <v>4611</v>
      </c>
      <c r="D43" s="731">
        <v>1</v>
      </c>
    </row>
    <row r="44" spans="2:4" x14ac:dyDescent="0.3">
      <c r="B44" s="731">
        <v>3101238923</v>
      </c>
      <c r="C44" s="292" t="s">
        <v>4612</v>
      </c>
      <c r="D44" s="731">
        <v>1</v>
      </c>
    </row>
    <row r="45" spans="2:4" ht="28" x14ac:dyDescent="0.3">
      <c r="B45" s="731">
        <v>3101237918</v>
      </c>
      <c r="C45" s="292" t="s">
        <v>4613</v>
      </c>
      <c r="D45" s="731">
        <v>1</v>
      </c>
    </row>
    <row r="46" spans="2:4" ht="28" x14ac:dyDescent="0.3">
      <c r="B46" s="731">
        <v>3101230916</v>
      </c>
      <c r="C46" s="292" t="s">
        <v>4614</v>
      </c>
      <c r="D46" s="731">
        <v>1</v>
      </c>
    </row>
    <row r="47" spans="2:4" x14ac:dyDescent="0.3">
      <c r="B47" s="731">
        <v>3101227869</v>
      </c>
      <c r="C47" s="292" t="s">
        <v>4615</v>
      </c>
      <c r="D47" s="731">
        <v>1</v>
      </c>
    </row>
    <row r="48" spans="2:4" ht="28" x14ac:dyDescent="0.3">
      <c r="B48" s="731">
        <v>3101225529</v>
      </c>
      <c r="C48" s="292" t="s">
        <v>4616</v>
      </c>
      <c r="D48" s="731">
        <v>1</v>
      </c>
    </row>
    <row r="49" spans="2:4" ht="28" x14ac:dyDescent="0.3">
      <c r="B49" s="731">
        <v>3101218766</v>
      </c>
      <c r="C49" s="292" t="s">
        <v>4617</v>
      </c>
      <c r="D49" s="731">
        <v>1</v>
      </c>
    </row>
    <row r="50" spans="2:4" ht="42" x14ac:dyDescent="0.3">
      <c r="B50" s="731">
        <v>3101197682</v>
      </c>
      <c r="C50" s="292" t="s">
        <v>4618</v>
      </c>
      <c r="D50" s="731">
        <v>1</v>
      </c>
    </row>
    <row r="51" spans="2:4" ht="28" x14ac:dyDescent="0.3">
      <c r="B51" s="731">
        <v>3101018968</v>
      </c>
      <c r="C51" s="292" t="s">
        <v>4619</v>
      </c>
      <c r="D51" s="731">
        <v>1</v>
      </c>
    </row>
    <row r="52" spans="2:4" ht="28" x14ac:dyDescent="0.3">
      <c r="B52" s="731">
        <v>3101009059</v>
      </c>
      <c r="C52" s="292" t="s">
        <v>4620</v>
      </c>
      <c r="D52" s="731">
        <v>1</v>
      </c>
    </row>
    <row r="53" spans="2:4" ht="28" x14ac:dyDescent="0.3">
      <c r="B53" s="731">
        <v>3101007749</v>
      </c>
      <c r="C53" s="292" t="s">
        <v>4621</v>
      </c>
      <c r="D53" s="731">
        <v>1</v>
      </c>
    </row>
    <row r="54" spans="2:4" x14ac:dyDescent="0.3">
      <c r="B54" s="731">
        <v>3101000046</v>
      </c>
      <c r="C54" s="292" t="s">
        <v>4622</v>
      </c>
      <c r="D54" s="731">
        <v>1</v>
      </c>
    </row>
    <row r="55" spans="2:4" ht="28" x14ac:dyDescent="0.3">
      <c r="B55" s="731">
        <v>3014339600</v>
      </c>
      <c r="C55" s="292" t="s">
        <v>4623</v>
      </c>
      <c r="D55" s="731">
        <v>1</v>
      </c>
    </row>
    <row r="56" spans="2:4" ht="28" x14ac:dyDescent="0.3">
      <c r="B56" s="731">
        <v>3014327490</v>
      </c>
      <c r="C56" s="292" t="s">
        <v>4624</v>
      </c>
      <c r="D56" s="731">
        <v>1</v>
      </c>
    </row>
    <row r="57" spans="2:4" x14ac:dyDescent="0.3">
      <c r="B57" s="731">
        <v>3014078499</v>
      </c>
      <c r="C57" s="292" t="s">
        <v>4625</v>
      </c>
      <c r="D57" s="731">
        <v>1</v>
      </c>
    </row>
    <row r="58" spans="2:4" x14ac:dyDescent="0.3">
      <c r="B58" s="731">
        <v>3014056076</v>
      </c>
      <c r="C58" s="292" t="s">
        <v>4626</v>
      </c>
      <c r="D58" s="731">
        <v>1</v>
      </c>
    </row>
    <row r="59" spans="2:4" x14ac:dyDescent="0.3">
      <c r="B59" s="731">
        <v>3014045149</v>
      </c>
      <c r="C59" s="292" t="s">
        <v>4627</v>
      </c>
      <c r="D59" s="731">
        <v>1</v>
      </c>
    </row>
    <row r="60" spans="2:4" x14ac:dyDescent="0.3">
      <c r="B60" s="731">
        <v>3014042127</v>
      </c>
      <c r="C60" s="292" t="s">
        <v>4628</v>
      </c>
      <c r="D60" s="731">
        <v>1</v>
      </c>
    </row>
    <row r="61" spans="2:4" x14ac:dyDescent="0.3">
      <c r="B61" s="731">
        <v>3014042126</v>
      </c>
      <c r="C61" s="292" t="s">
        <v>4629</v>
      </c>
      <c r="D61" s="731">
        <v>1</v>
      </c>
    </row>
    <row r="62" spans="2:4" x14ac:dyDescent="0.3">
      <c r="B62" s="731">
        <v>3014042125</v>
      </c>
      <c r="C62" s="292" t="s">
        <v>4630</v>
      </c>
      <c r="D62" s="731">
        <v>1</v>
      </c>
    </row>
    <row r="63" spans="2:4" x14ac:dyDescent="0.3">
      <c r="B63" s="731">
        <v>3014042124</v>
      </c>
      <c r="C63" s="292" t="s">
        <v>4631</v>
      </c>
      <c r="D63" s="731">
        <v>1</v>
      </c>
    </row>
    <row r="64" spans="2:4" ht="28" x14ac:dyDescent="0.3">
      <c r="B64" s="731">
        <v>3014042123</v>
      </c>
      <c r="C64" s="292" t="s">
        <v>4632</v>
      </c>
      <c r="D64" s="731">
        <v>1</v>
      </c>
    </row>
    <row r="65" spans="2:4" x14ac:dyDescent="0.3">
      <c r="B65" s="731">
        <v>3014042122</v>
      </c>
      <c r="C65" s="292" t="s">
        <v>4633</v>
      </c>
      <c r="D65" s="731">
        <v>1</v>
      </c>
    </row>
    <row r="66" spans="2:4" x14ac:dyDescent="0.3">
      <c r="B66" s="731">
        <v>3014042121</v>
      </c>
      <c r="C66" s="292" t="s">
        <v>4634</v>
      </c>
      <c r="D66" s="731">
        <v>1</v>
      </c>
    </row>
    <row r="67" spans="2:4" x14ac:dyDescent="0.3">
      <c r="B67" s="731">
        <v>3014042120</v>
      </c>
      <c r="C67" s="292" t="s">
        <v>4635</v>
      </c>
      <c r="D67" s="731">
        <v>1</v>
      </c>
    </row>
    <row r="68" spans="2:4" x14ac:dyDescent="0.3">
      <c r="B68" s="731">
        <v>3014042119</v>
      </c>
      <c r="C68" s="292" t="s">
        <v>4636</v>
      </c>
      <c r="D68" s="731">
        <v>1</v>
      </c>
    </row>
    <row r="69" spans="2:4" x14ac:dyDescent="0.3">
      <c r="B69" s="731">
        <v>3014042118</v>
      </c>
      <c r="C69" s="292" t="s">
        <v>4637</v>
      </c>
      <c r="D69" s="731">
        <v>1</v>
      </c>
    </row>
    <row r="70" spans="2:4" x14ac:dyDescent="0.3">
      <c r="B70" s="731">
        <v>3014042116</v>
      </c>
      <c r="C70" s="292" t="s">
        <v>4638</v>
      </c>
      <c r="D70" s="731">
        <v>1</v>
      </c>
    </row>
    <row r="71" spans="2:4" x14ac:dyDescent="0.3">
      <c r="B71" s="731">
        <v>3014042115</v>
      </c>
      <c r="C71" s="292" t="s">
        <v>4639</v>
      </c>
      <c r="D71" s="731">
        <v>1</v>
      </c>
    </row>
    <row r="72" spans="2:4" x14ac:dyDescent="0.3">
      <c r="B72" s="731">
        <v>3014042114</v>
      </c>
      <c r="C72" s="292" t="s">
        <v>4640</v>
      </c>
      <c r="D72" s="731">
        <v>1</v>
      </c>
    </row>
    <row r="73" spans="2:4" x14ac:dyDescent="0.3">
      <c r="B73" s="731">
        <v>3014042113</v>
      </c>
      <c r="C73" s="292" t="s">
        <v>4641</v>
      </c>
      <c r="D73" s="731">
        <v>1</v>
      </c>
    </row>
    <row r="74" spans="2:4" x14ac:dyDescent="0.3">
      <c r="B74" s="731">
        <v>3014042112</v>
      </c>
      <c r="C74" s="292" t="s">
        <v>4642</v>
      </c>
      <c r="D74" s="731">
        <v>1</v>
      </c>
    </row>
    <row r="75" spans="2:4" x14ac:dyDescent="0.3">
      <c r="B75" s="731">
        <v>3014042111</v>
      </c>
      <c r="C75" s="292" t="s">
        <v>4643</v>
      </c>
      <c r="D75" s="731">
        <v>1</v>
      </c>
    </row>
    <row r="76" spans="2:4" x14ac:dyDescent="0.3">
      <c r="B76" s="731">
        <v>3014042110</v>
      </c>
      <c r="C76" s="292" t="s">
        <v>4644</v>
      </c>
      <c r="D76" s="731">
        <v>1</v>
      </c>
    </row>
    <row r="77" spans="2:4" x14ac:dyDescent="0.3">
      <c r="B77" s="731">
        <v>3014042109</v>
      </c>
      <c r="C77" s="292" t="s">
        <v>4645</v>
      </c>
      <c r="D77" s="731">
        <v>1</v>
      </c>
    </row>
    <row r="78" spans="2:4" x14ac:dyDescent="0.3">
      <c r="B78" s="731">
        <v>3014042108</v>
      </c>
      <c r="C78" s="292" t="s">
        <v>4646</v>
      </c>
      <c r="D78" s="731">
        <v>1</v>
      </c>
    </row>
    <row r="79" spans="2:4" x14ac:dyDescent="0.3">
      <c r="B79" s="731">
        <v>3014042107</v>
      </c>
      <c r="C79" s="292" t="s">
        <v>4647</v>
      </c>
      <c r="D79" s="731">
        <v>1</v>
      </c>
    </row>
    <row r="80" spans="2:4" x14ac:dyDescent="0.3">
      <c r="B80" s="731">
        <v>3014042106</v>
      </c>
      <c r="C80" s="292" t="s">
        <v>4648</v>
      </c>
      <c r="D80" s="731">
        <v>1</v>
      </c>
    </row>
    <row r="81" spans="2:4" x14ac:dyDescent="0.3">
      <c r="B81" s="731">
        <v>3014042105</v>
      </c>
      <c r="C81" s="292" t="s">
        <v>4649</v>
      </c>
      <c r="D81" s="731">
        <v>1</v>
      </c>
    </row>
    <row r="82" spans="2:4" x14ac:dyDescent="0.3">
      <c r="B82" s="731">
        <v>3014042104</v>
      </c>
      <c r="C82" s="292" t="s">
        <v>4650</v>
      </c>
      <c r="D82" s="731">
        <v>1</v>
      </c>
    </row>
    <row r="83" spans="2:4" x14ac:dyDescent="0.3">
      <c r="B83" s="731">
        <v>3014042102</v>
      </c>
      <c r="C83" s="292" t="s">
        <v>4651</v>
      </c>
      <c r="D83" s="731">
        <v>1</v>
      </c>
    </row>
    <row r="84" spans="2:4" x14ac:dyDescent="0.3">
      <c r="B84" s="731">
        <v>3014042101</v>
      </c>
      <c r="C84" s="292" t="s">
        <v>4652</v>
      </c>
      <c r="D84" s="731">
        <v>1</v>
      </c>
    </row>
    <row r="85" spans="2:4" x14ac:dyDescent="0.3">
      <c r="B85" s="731">
        <v>3014042100</v>
      </c>
      <c r="C85" s="292" t="s">
        <v>4653</v>
      </c>
      <c r="D85" s="731">
        <v>1</v>
      </c>
    </row>
    <row r="86" spans="2:4" x14ac:dyDescent="0.3">
      <c r="B86" s="731">
        <v>3014042099</v>
      </c>
      <c r="C86" s="292" t="s">
        <v>4654</v>
      </c>
      <c r="D86" s="731">
        <v>1</v>
      </c>
    </row>
    <row r="87" spans="2:4" x14ac:dyDescent="0.3">
      <c r="B87" s="731">
        <v>3014042098</v>
      </c>
      <c r="C87" s="292" t="s">
        <v>4655</v>
      </c>
      <c r="D87" s="731">
        <v>1</v>
      </c>
    </row>
    <row r="88" spans="2:4" ht="28" x14ac:dyDescent="0.3">
      <c r="B88" s="731">
        <v>3014042097</v>
      </c>
      <c r="C88" s="292" t="s">
        <v>4656</v>
      </c>
      <c r="D88" s="731">
        <v>1</v>
      </c>
    </row>
    <row r="89" spans="2:4" ht="28" x14ac:dyDescent="0.3">
      <c r="B89" s="731">
        <v>3014042096</v>
      </c>
      <c r="C89" s="292" t="s">
        <v>4657</v>
      </c>
      <c r="D89" s="731">
        <v>1</v>
      </c>
    </row>
    <row r="90" spans="2:4" x14ac:dyDescent="0.3">
      <c r="B90" s="731">
        <v>3014042095</v>
      </c>
      <c r="C90" s="292" t="s">
        <v>4658</v>
      </c>
      <c r="D90" s="731">
        <v>1</v>
      </c>
    </row>
    <row r="91" spans="2:4" x14ac:dyDescent="0.3">
      <c r="B91" s="731">
        <v>3014042094</v>
      </c>
      <c r="C91" s="292" t="s">
        <v>4659</v>
      </c>
      <c r="D91" s="731">
        <v>1</v>
      </c>
    </row>
    <row r="92" spans="2:4" x14ac:dyDescent="0.3">
      <c r="B92" s="731">
        <v>3014042093</v>
      </c>
      <c r="C92" s="292" t="s">
        <v>4660</v>
      </c>
      <c r="D92" s="731">
        <v>1</v>
      </c>
    </row>
    <row r="93" spans="2:4" x14ac:dyDescent="0.3">
      <c r="B93" s="731">
        <v>3014042092</v>
      </c>
      <c r="C93" s="292" t="s">
        <v>4661</v>
      </c>
      <c r="D93" s="731">
        <v>1</v>
      </c>
    </row>
    <row r="94" spans="2:4" x14ac:dyDescent="0.3">
      <c r="B94" s="731">
        <v>3014042091</v>
      </c>
      <c r="C94" s="292" t="s">
        <v>4662</v>
      </c>
      <c r="D94" s="731">
        <v>1</v>
      </c>
    </row>
    <row r="95" spans="2:4" x14ac:dyDescent="0.3">
      <c r="B95" s="731">
        <v>3014042090</v>
      </c>
      <c r="C95" s="292" t="s">
        <v>4663</v>
      </c>
      <c r="D95" s="731">
        <v>1</v>
      </c>
    </row>
    <row r="96" spans="2:4" x14ac:dyDescent="0.3">
      <c r="B96" s="731">
        <v>3014042089</v>
      </c>
      <c r="C96" s="292" t="s">
        <v>4664</v>
      </c>
      <c r="D96" s="731">
        <v>1</v>
      </c>
    </row>
    <row r="97" spans="2:4" x14ac:dyDescent="0.3">
      <c r="B97" s="731">
        <v>3014042088</v>
      </c>
      <c r="C97" s="292" t="s">
        <v>4665</v>
      </c>
      <c r="D97" s="731">
        <v>1</v>
      </c>
    </row>
    <row r="98" spans="2:4" x14ac:dyDescent="0.3">
      <c r="B98" s="731">
        <v>3014042086</v>
      </c>
      <c r="C98" s="292" t="s">
        <v>4666</v>
      </c>
      <c r="D98" s="731">
        <v>1</v>
      </c>
    </row>
    <row r="99" spans="2:4" x14ac:dyDescent="0.3">
      <c r="B99" s="731">
        <v>3014042085</v>
      </c>
      <c r="C99" s="292" t="s">
        <v>4667</v>
      </c>
      <c r="D99" s="731">
        <v>1</v>
      </c>
    </row>
    <row r="100" spans="2:4" x14ac:dyDescent="0.3">
      <c r="B100" s="731">
        <v>3014042084</v>
      </c>
      <c r="C100" s="292" t="s">
        <v>4668</v>
      </c>
      <c r="D100" s="731">
        <v>1</v>
      </c>
    </row>
    <row r="101" spans="2:4" x14ac:dyDescent="0.3">
      <c r="B101" s="731">
        <v>3014042083</v>
      </c>
      <c r="C101" s="292" t="s">
        <v>4669</v>
      </c>
      <c r="D101" s="731">
        <v>1</v>
      </c>
    </row>
    <row r="102" spans="2:4" x14ac:dyDescent="0.3">
      <c r="B102" s="731">
        <v>3014042082</v>
      </c>
      <c r="C102" s="292" t="s">
        <v>4670</v>
      </c>
      <c r="D102" s="731">
        <v>1</v>
      </c>
    </row>
    <row r="103" spans="2:4" x14ac:dyDescent="0.3">
      <c r="B103" s="731">
        <v>3014042080</v>
      </c>
      <c r="C103" s="292" t="s">
        <v>4671</v>
      </c>
      <c r="D103" s="731">
        <v>1</v>
      </c>
    </row>
    <row r="104" spans="2:4" x14ac:dyDescent="0.3">
      <c r="B104" s="731">
        <v>3014042079</v>
      </c>
      <c r="C104" s="292" t="s">
        <v>4672</v>
      </c>
      <c r="D104" s="731">
        <v>1</v>
      </c>
    </row>
    <row r="105" spans="2:4" x14ac:dyDescent="0.3">
      <c r="B105" s="731">
        <v>3014042078</v>
      </c>
      <c r="C105" s="292" t="s">
        <v>4673</v>
      </c>
      <c r="D105" s="731">
        <v>1</v>
      </c>
    </row>
    <row r="106" spans="2:4" x14ac:dyDescent="0.3">
      <c r="B106" s="731">
        <v>3014042077</v>
      </c>
      <c r="C106" s="292" t="s">
        <v>4674</v>
      </c>
      <c r="D106" s="731">
        <v>1</v>
      </c>
    </row>
    <row r="107" spans="2:4" x14ac:dyDescent="0.3">
      <c r="B107" s="731">
        <v>3014042076</v>
      </c>
      <c r="C107" s="292" t="s">
        <v>4675</v>
      </c>
      <c r="D107" s="731">
        <v>1</v>
      </c>
    </row>
    <row r="108" spans="2:4" x14ac:dyDescent="0.3">
      <c r="B108" s="731">
        <v>3014042075</v>
      </c>
      <c r="C108" s="292" t="s">
        <v>4676</v>
      </c>
      <c r="D108" s="731">
        <v>1</v>
      </c>
    </row>
    <row r="109" spans="2:4" x14ac:dyDescent="0.3">
      <c r="B109" s="731">
        <v>3014042074</v>
      </c>
      <c r="C109" s="292" t="s">
        <v>4677</v>
      </c>
      <c r="D109" s="731">
        <v>1</v>
      </c>
    </row>
    <row r="110" spans="2:4" x14ac:dyDescent="0.3">
      <c r="B110" s="731">
        <v>3014042073</v>
      </c>
      <c r="C110" s="292" t="s">
        <v>4678</v>
      </c>
      <c r="D110" s="731">
        <v>1</v>
      </c>
    </row>
    <row r="111" spans="2:4" x14ac:dyDescent="0.3">
      <c r="B111" s="731">
        <v>3014042071</v>
      </c>
      <c r="C111" s="292" t="s">
        <v>4679</v>
      </c>
      <c r="D111" s="731">
        <v>1</v>
      </c>
    </row>
    <row r="112" spans="2:4" x14ac:dyDescent="0.3">
      <c r="B112" s="731">
        <v>3014042070</v>
      </c>
      <c r="C112" s="292" t="s">
        <v>4680</v>
      </c>
      <c r="D112" s="731">
        <v>1</v>
      </c>
    </row>
    <row r="113" spans="2:4" x14ac:dyDescent="0.3">
      <c r="B113" s="731">
        <v>3014042069</v>
      </c>
      <c r="C113" s="292" t="s">
        <v>4681</v>
      </c>
      <c r="D113" s="731">
        <v>1</v>
      </c>
    </row>
    <row r="114" spans="2:4" x14ac:dyDescent="0.3">
      <c r="B114" s="731">
        <v>3014042068</v>
      </c>
      <c r="C114" s="292" t="s">
        <v>4682</v>
      </c>
      <c r="D114" s="731">
        <v>1</v>
      </c>
    </row>
    <row r="115" spans="2:4" x14ac:dyDescent="0.3">
      <c r="B115" s="731">
        <v>3014042067</v>
      </c>
      <c r="C115" s="292" t="s">
        <v>4683</v>
      </c>
      <c r="D115" s="731">
        <v>1</v>
      </c>
    </row>
    <row r="116" spans="2:4" x14ac:dyDescent="0.3">
      <c r="B116" s="731">
        <v>3014042066</v>
      </c>
      <c r="C116" s="292" t="s">
        <v>4684</v>
      </c>
      <c r="D116" s="731">
        <v>1</v>
      </c>
    </row>
    <row r="117" spans="2:4" x14ac:dyDescent="0.3">
      <c r="B117" s="731">
        <v>3014042065</v>
      </c>
      <c r="C117" s="292" t="s">
        <v>4685</v>
      </c>
      <c r="D117" s="731">
        <v>1</v>
      </c>
    </row>
    <row r="118" spans="2:4" x14ac:dyDescent="0.3">
      <c r="B118" s="731">
        <v>3014042064</v>
      </c>
      <c r="C118" s="292" t="s">
        <v>4686</v>
      </c>
      <c r="D118" s="731">
        <v>1</v>
      </c>
    </row>
    <row r="119" spans="2:4" x14ac:dyDescent="0.3">
      <c r="B119" s="731">
        <v>3014042063</v>
      </c>
      <c r="C119" s="292" t="s">
        <v>4687</v>
      </c>
      <c r="D119" s="731">
        <v>1</v>
      </c>
    </row>
    <row r="120" spans="2:4" x14ac:dyDescent="0.3">
      <c r="B120" s="731">
        <v>3014042062</v>
      </c>
      <c r="C120" s="292" t="s">
        <v>4688</v>
      </c>
      <c r="D120" s="731">
        <v>1</v>
      </c>
    </row>
    <row r="121" spans="2:4" x14ac:dyDescent="0.3">
      <c r="B121" s="731">
        <v>3014042061</v>
      </c>
      <c r="C121" s="292" t="s">
        <v>4689</v>
      </c>
      <c r="D121" s="731">
        <v>1</v>
      </c>
    </row>
    <row r="122" spans="2:4" x14ac:dyDescent="0.3">
      <c r="B122" s="731">
        <v>3014042060</v>
      </c>
      <c r="C122" s="292" t="s">
        <v>4690</v>
      </c>
      <c r="D122" s="731">
        <v>1</v>
      </c>
    </row>
    <row r="123" spans="2:4" x14ac:dyDescent="0.3">
      <c r="B123" s="731">
        <v>3014042059</v>
      </c>
      <c r="C123" s="292" t="s">
        <v>4691</v>
      </c>
      <c r="D123" s="731">
        <v>1</v>
      </c>
    </row>
    <row r="124" spans="2:4" ht="28" x14ac:dyDescent="0.3">
      <c r="B124" s="731">
        <v>3014042058</v>
      </c>
      <c r="C124" s="292" t="s">
        <v>4692</v>
      </c>
      <c r="D124" s="731">
        <v>1</v>
      </c>
    </row>
    <row r="125" spans="2:4" x14ac:dyDescent="0.3">
      <c r="B125" s="731">
        <v>3014042057</v>
      </c>
      <c r="C125" s="292" t="s">
        <v>4693</v>
      </c>
      <c r="D125" s="731">
        <v>1</v>
      </c>
    </row>
    <row r="126" spans="2:4" x14ac:dyDescent="0.3">
      <c r="B126" s="731">
        <v>3014042056</v>
      </c>
      <c r="C126" s="292" t="s">
        <v>4694</v>
      </c>
      <c r="D126" s="731">
        <v>1</v>
      </c>
    </row>
    <row r="127" spans="2:4" x14ac:dyDescent="0.3">
      <c r="B127" s="731">
        <v>3014042055</v>
      </c>
      <c r="C127" s="292" t="s">
        <v>4695</v>
      </c>
      <c r="D127" s="731">
        <v>1</v>
      </c>
    </row>
    <row r="128" spans="2:4" x14ac:dyDescent="0.3">
      <c r="B128" s="731">
        <v>3014042054</v>
      </c>
      <c r="C128" s="292" t="s">
        <v>4696</v>
      </c>
      <c r="D128" s="731">
        <v>1</v>
      </c>
    </row>
    <row r="129" spans="2:4" x14ac:dyDescent="0.3">
      <c r="B129" s="731">
        <v>3014042053</v>
      </c>
      <c r="C129" s="292" t="s">
        <v>4697</v>
      </c>
      <c r="D129" s="731">
        <v>1</v>
      </c>
    </row>
    <row r="130" spans="2:4" x14ac:dyDescent="0.3">
      <c r="B130" s="731">
        <v>3014042052</v>
      </c>
      <c r="C130" s="292" t="s">
        <v>4698</v>
      </c>
      <c r="D130" s="731">
        <v>1</v>
      </c>
    </row>
    <row r="131" spans="2:4" x14ac:dyDescent="0.3">
      <c r="B131" s="731">
        <v>3014042051</v>
      </c>
      <c r="C131" s="292" t="s">
        <v>4699</v>
      </c>
      <c r="D131" s="731">
        <v>1</v>
      </c>
    </row>
    <row r="132" spans="2:4" x14ac:dyDescent="0.3">
      <c r="B132" s="731">
        <v>3014042050</v>
      </c>
      <c r="C132" s="292" t="s">
        <v>4700</v>
      </c>
      <c r="D132" s="731">
        <v>1</v>
      </c>
    </row>
    <row r="133" spans="2:4" x14ac:dyDescent="0.3">
      <c r="B133" s="731">
        <v>3014042049</v>
      </c>
      <c r="C133" s="292" t="s">
        <v>4701</v>
      </c>
      <c r="D133" s="731">
        <v>1</v>
      </c>
    </row>
    <row r="134" spans="2:4" x14ac:dyDescent="0.3">
      <c r="B134" s="731">
        <v>3014042048</v>
      </c>
      <c r="C134" s="292" t="s">
        <v>4702</v>
      </c>
      <c r="D134" s="731">
        <v>1</v>
      </c>
    </row>
    <row r="135" spans="2:4" x14ac:dyDescent="0.3">
      <c r="B135" s="731">
        <v>3014042047</v>
      </c>
      <c r="C135" s="292" t="s">
        <v>4703</v>
      </c>
      <c r="D135" s="731">
        <v>1</v>
      </c>
    </row>
    <row r="136" spans="2:4" x14ac:dyDescent="0.3">
      <c r="B136" s="731">
        <v>3014042045</v>
      </c>
      <c r="C136" s="292" t="s">
        <v>4704</v>
      </c>
      <c r="D136" s="731">
        <v>1</v>
      </c>
    </row>
    <row r="137" spans="2:4" x14ac:dyDescent="0.3">
      <c r="B137" s="731">
        <v>3014042044</v>
      </c>
      <c r="C137" s="292" t="s">
        <v>4705</v>
      </c>
      <c r="D137" s="731">
        <v>1</v>
      </c>
    </row>
    <row r="138" spans="2:4" x14ac:dyDescent="0.3">
      <c r="B138" s="731">
        <v>3014042043</v>
      </c>
      <c r="C138" s="292" t="s">
        <v>4706</v>
      </c>
      <c r="D138" s="731">
        <v>1</v>
      </c>
    </row>
    <row r="139" spans="2:4" ht="28" x14ac:dyDescent="0.3">
      <c r="B139" s="731">
        <v>3012039728</v>
      </c>
      <c r="C139" s="292" t="s">
        <v>4707</v>
      </c>
      <c r="D139" s="731">
        <v>1</v>
      </c>
    </row>
    <row r="140" spans="2:4" ht="28" x14ac:dyDescent="0.3">
      <c r="B140" s="731">
        <v>3007729225</v>
      </c>
      <c r="C140" s="292" t="s">
        <v>4708</v>
      </c>
      <c r="D140" s="731">
        <v>1</v>
      </c>
    </row>
    <row r="141" spans="2:4" ht="28" x14ac:dyDescent="0.3">
      <c r="B141" s="731">
        <v>3007701595</v>
      </c>
      <c r="C141" s="292" t="s">
        <v>4709</v>
      </c>
      <c r="D141" s="731">
        <v>1</v>
      </c>
    </row>
    <row r="142" spans="2:4" x14ac:dyDescent="0.3">
      <c r="B142" s="731">
        <v>3007691611</v>
      </c>
      <c r="C142" s="292" t="s">
        <v>4710</v>
      </c>
      <c r="D142" s="731">
        <v>1</v>
      </c>
    </row>
    <row r="143" spans="2:4" ht="28" x14ac:dyDescent="0.3">
      <c r="B143" s="731">
        <v>3007655746</v>
      </c>
      <c r="C143" s="292" t="s">
        <v>4711</v>
      </c>
      <c r="D143" s="731">
        <v>1</v>
      </c>
    </row>
    <row r="144" spans="2:4" x14ac:dyDescent="0.3">
      <c r="B144" s="731">
        <v>3007653988</v>
      </c>
      <c r="C144" s="292" t="s">
        <v>4712</v>
      </c>
      <c r="D144" s="731">
        <v>1</v>
      </c>
    </row>
    <row r="145" spans="2:4" x14ac:dyDescent="0.3">
      <c r="B145" s="731">
        <v>3007628704</v>
      </c>
      <c r="C145" s="292" t="s">
        <v>4713</v>
      </c>
      <c r="D145" s="731">
        <v>1</v>
      </c>
    </row>
    <row r="146" spans="2:4" ht="42" x14ac:dyDescent="0.3">
      <c r="B146" s="731">
        <v>3007610100</v>
      </c>
      <c r="C146" s="292" t="s">
        <v>4714</v>
      </c>
      <c r="D146" s="731">
        <v>1</v>
      </c>
    </row>
    <row r="147" spans="2:4" x14ac:dyDescent="0.3">
      <c r="B147" s="731">
        <v>3007594808</v>
      </c>
      <c r="C147" s="292" t="s">
        <v>4715</v>
      </c>
      <c r="D147" s="731">
        <v>1</v>
      </c>
    </row>
    <row r="148" spans="2:4" ht="28" x14ac:dyDescent="0.3">
      <c r="B148" s="731">
        <v>3007586646</v>
      </c>
      <c r="C148" s="292" t="s">
        <v>4716</v>
      </c>
      <c r="D148" s="731">
        <v>1</v>
      </c>
    </row>
    <row r="149" spans="2:4" ht="28" x14ac:dyDescent="0.3">
      <c r="B149" s="731">
        <v>3007566209</v>
      </c>
      <c r="C149" s="292" t="s">
        <v>4717</v>
      </c>
      <c r="D149" s="731">
        <v>1</v>
      </c>
    </row>
    <row r="150" spans="2:4" x14ac:dyDescent="0.3">
      <c r="B150" s="731">
        <v>3007556085</v>
      </c>
      <c r="C150" s="292" t="s">
        <v>4718</v>
      </c>
      <c r="D150" s="731">
        <v>1</v>
      </c>
    </row>
    <row r="151" spans="2:4" ht="28" x14ac:dyDescent="0.3">
      <c r="B151" s="731">
        <v>3007547060</v>
      </c>
      <c r="C151" s="292" t="s">
        <v>4719</v>
      </c>
      <c r="D151" s="731">
        <v>1</v>
      </c>
    </row>
    <row r="152" spans="2:4" x14ac:dyDescent="0.3">
      <c r="B152" s="731">
        <v>3007521568</v>
      </c>
      <c r="C152" s="292" t="s">
        <v>4720</v>
      </c>
      <c r="D152" s="731">
        <v>1</v>
      </c>
    </row>
    <row r="153" spans="2:4" x14ac:dyDescent="0.3">
      <c r="B153" s="731">
        <v>3007475726</v>
      </c>
      <c r="C153" s="292" t="s">
        <v>4721</v>
      </c>
      <c r="D153" s="731">
        <v>1</v>
      </c>
    </row>
    <row r="154" spans="2:4" ht="28" x14ac:dyDescent="0.3">
      <c r="B154" s="731">
        <v>3007459778</v>
      </c>
      <c r="C154" s="292" t="s">
        <v>4722</v>
      </c>
      <c r="D154" s="731">
        <v>1</v>
      </c>
    </row>
    <row r="155" spans="2:4" ht="28" x14ac:dyDescent="0.3">
      <c r="B155" s="731">
        <v>3007367218</v>
      </c>
      <c r="C155" s="292" t="s">
        <v>4723</v>
      </c>
      <c r="D155" s="731">
        <v>1</v>
      </c>
    </row>
    <row r="156" spans="2:4" x14ac:dyDescent="0.3">
      <c r="B156" s="731">
        <v>3007358185</v>
      </c>
      <c r="C156" s="292" t="s">
        <v>4724</v>
      </c>
      <c r="D156" s="731">
        <v>1</v>
      </c>
    </row>
    <row r="157" spans="2:4" x14ac:dyDescent="0.3">
      <c r="B157" s="731">
        <v>3007351220</v>
      </c>
      <c r="C157" s="292" t="s">
        <v>4725</v>
      </c>
      <c r="D157" s="731">
        <v>1</v>
      </c>
    </row>
    <row r="158" spans="2:4" x14ac:dyDescent="0.3">
      <c r="B158" s="731">
        <v>3007348163</v>
      </c>
      <c r="C158" s="292" t="s">
        <v>4726</v>
      </c>
      <c r="D158" s="731">
        <v>1</v>
      </c>
    </row>
    <row r="159" spans="2:4" ht="28" x14ac:dyDescent="0.3">
      <c r="B159" s="731">
        <v>3007342750</v>
      </c>
      <c r="C159" s="292" t="s">
        <v>4727</v>
      </c>
      <c r="D159" s="731">
        <v>1</v>
      </c>
    </row>
    <row r="160" spans="2:4" x14ac:dyDescent="0.3">
      <c r="B160" s="731">
        <v>3007341927</v>
      </c>
      <c r="C160" s="292" t="s">
        <v>4728</v>
      </c>
      <c r="D160" s="731">
        <v>1</v>
      </c>
    </row>
    <row r="161" spans="2:4" ht="28" x14ac:dyDescent="0.3">
      <c r="B161" s="731">
        <v>3007334019</v>
      </c>
      <c r="C161" s="292" t="s">
        <v>4729</v>
      </c>
      <c r="D161" s="731">
        <v>1</v>
      </c>
    </row>
    <row r="162" spans="2:4" x14ac:dyDescent="0.3">
      <c r="B162" s="731">
        <v>3007324429</v>
      </c>
      <c r="C162" s="292" t="s">
        <v>4730</v>
      </c>
      <c r="D162" s="731">
        <v>1</v>
      </c>
    </row>
    <row r="163" spans="2:4" ht="28" x14ac:dyDescent="0.3">
      <c r="B163" s="731">
        <v>3007320067</v>
      </c>
      <c r="C163" s="292" t="s">
        <v>4731</v>
      </c>
      <c r="D163" s="731">
        <v>1</v>
      </c>
    </row>
    <row r="164" spans="2:4" ht="28" x14ac:dyDescent="0.3">
      <c r="B164" s="731">
        <v>3007319495</v>
      </c>
      <c r="C164" s="292" t="s">
        <v>4732</v>
      </c>
      <c r="D164" s="731">
        <v>1</v>
      </c>
    </row>
    <row r="165" spans="2:4" x14ac:dyDescent="0.3">
      <c r="B165" s="731">
        <v>3007317912</v>
      </c>
      <c r="C165" s="292" t="s">
        <v>4733</v>
      </c>
      <c r="D165" s="731">
        <v>1</v>
      </c>
    </row>
    <row r="166" spans="2:4" x14ac:dyDescent="0.3">
      <c r="B166" s="731">
        <v>3007311926</v>
      </c>
      <c r="C166" s="292" t="s">
        <v>4734</v>
      </c>
      <c r="D166" s="731">
        <v>1</v>
      </c>
    </row>
    <row r="167" spans="2:4" x14ac:dyDescent="0.3">
      <c r="B167" s="731">
        <v>3007308700</v>
      </c>
      <c r="C167" s="292" t="s">
        <v>4735</v>
      </c>
      <c r="D167" s="731">
        <v>1</v>
      </c>
    </row>
    <row r="168" spans="2:4" ht="28" x14ac:dyDescent="0.3">
      <c r="B168" s="731">
        <v>3007306815</v>
      </c>
      <c r="C168" s="292" t="s">
        <v>4736</v>
      </c>
      <c r="D168" s="731">
        <v>1</v>
      </c>
    </row>
    <row r="169" spans="2:4" ht="28" x14ac:dyDescent="0.3">
      <c r="B169" s="731">
        <v>3007300698</v>
      </c>
      <c r="C169" s="292" t="s">
        <v>4737</v>
      </c>
      <c r="D169" s="731">
        <v>1</v>
      </c>
    </row>
    <row r="170" spans="2:4" ht="28" x14ac:dyDescent="0.3">
      <c r="B170" s="731">
        <v>3007284878</v>
      </c>
      <c r="C170" s="292" t="s">
        <v>4738</v>
      </c>
      <c r="D170" s="731">
        <v>1</v>
      </c>
    </row>
    <row r="171" spans="2:4" x14ac:dyDescent="0.3">
      <c r="B171" s="731">
        <v>3007277325</v>
      </c>
      <c r="C171" s="292" t="s">
        <v>4739</v>
      </c>
      <c r="D171" s="731">
        <v>1</v>
      </c>
    </row>
    <row r="172" spans="2:4" x14ac:dyDescent="0.3">
      <c r="B172" s="731">
        <v>3007270500</v>
      </c>
      <c r="C172" s="292" t="s">
        <v>4740</v>
      </c>
      <c r="D172" s="731">
        <v>1</v>
      </c>
    </row>
    <row r="173" spans="2:4" ht="28" x14ac:dyDescent="0.3">
      <c r="B173" s="731">
        <v>3007259107</v>
      </c>
      <c r="C173" s="292" t="s">
        <v>4741</v>
      </c>
      <c r="D173" s="731">
        <v>1</v>
      </c>
    </row>
    <row r="174" spans="2:4" x14ac:dyDescent="0.3">
      <c r="B174" s="731">
        <v>3007249938</v>
      </c>
      <c r="C174" s="292" t="s">
        <v>4742</v>
      </c>
      <c r="D174" s="731">
        <v>1</v>
      </c>
    </row>
    <row r="175" spans="2:4" ht="28" x14ac:dyDescent="0.3">
      <c r="B175" s="731">
        <v>3007247963</v>
      </c>
      <c r="C175" s="292" t="s">
        <v>4743</v>
      </c>
      <c r="D175" s="731">
        <v>1</v>
      </c>
    </row>
    <row r="176" spans="2:4" x14ac:dyDescent="0.3">
      <c r="B176" s="731">
        <v>3007241710</v>
      </c>
      <c r="C176" s="292" t="s">
        <v>4744</v>
      </c>
      <c r="D176" s="731">
        <v>1</v>
      </c>
    </row>
    <row r="177" spans="2:4" x14ac:dyDescent="0.3">
      <c r="B177" s="731">
        <v>3007232070</v>
      </c>
      <c r="C177" s="292" t="s">
        <v>4745</v>
      </c>
      <c r="D177" s="731">
        <v>1</v>
      </c>
    </row>
    <row r="178" spans="2:4" x14ac:dyDescent="0.3">
      <c r="B178" s="731">
        <v>3007231686</v>
      </c>
      <c r="C178" s="292" t="s">
        <v>4746</v>
      </c>
      <c r="D178" s="731">
        <v>1</v>
      </c>
    </row>
    <row r="179" spans="2:4" x14ac:dyDescent="0.3">
      <c r="B179" s="731">
        <v>3007228810</v>
      </c>
      <c r="C179" s="292" t="s">
        <v>4747</v>
      </c>
      <c r="D179" s="731">
        <v>1</v>
      </c>
    </row>
    <row r="180" spans="2:4" x14ac:dyDescent="0.3">
      <c r="B180" s="731">
        <v>3007228766</v>
      </c>
      <c r="C180" s="292" t="s">
        <v>4748</v>
      </c>
      <c r="D180" s="731">
        <v>1</v>
      </c>
    </row>
    <row r="181" spans="2:4" ht="28" x14ac:dyDescent="0.3">
      <c r="B181" s="731">
        <v>3007227851</v>
      </c>
      <c r="C181" s="292" t="s">
        <v>4749</v>
      </c>
      <c r="D181" s="731">
        <v>1</v>
      </c>
    </row>
    <row r="182" spans="2:4" ht="28" x14ac:dyDescent="0.3">
      <c r="B182" s="731">
        <v>3007223063</v>
      </c>
      <c r="C182" s="292" t="s">
        <v>4750</v>
      </c>
      <c r="D182" s="731">
        <v>1</v>
      </c>
    </row>
    <row r="183" spans="2:4" ht="28" x14ac:dyDescent="0.3">
      <c r="B183" s="731">
        <v>3007219667</v>
      </c>
      <c r="C183" s="292" t="s">
        <v>4751</v>
      </c>
      <c r="D183" s="731">
        <v>1</v>
      </c>
    </row>
    <row r="184" spans="2:4" x14ac:dyDescent="0.3">
      <c r="B184" s="731">
        <v>3007217732</v>
      </c>
      <c r="C184" s="292" t="s">
        <v>4752</v>
      </c>
      <c r="D184" s="731">
        <v>1</v>
      </c>
    </row>
    <row r="185" spans="2:4" x14ac:dyDescent="0.3">
      <c r="B185" s="731">
        <v>3007213928</v>
      </c>
      <c r="C185" s="292" t="s">
        <v>4753</v>
      </c>
      <c r="D185" s="731">
        <v>1</v>
      </c>
    </row>
    <row r="186" spans="2:4" x14ac:dyDescent="0.3">
      <c r="B186" s="731">
        <v>3007208816</v>
      </c>
      <c r="C186" s="292" t="s">
        <v>4754</v>
      </c>
      <c r="D186" s="731">
        <v>1</v>
      </c>
    </row>
    <row r="187" spans="2:4" ht="28" x14ac:dyDescent="0.3">
      <c r="B187" s="731">
        <v>3007207214</v>
      </c>
      <c r="C187" s="292" t="s">
        <v>4755</v>
      </c>
      <c r="D187" s="731">
        <v>1</v>
      </c>
    </row>
    <row r="188" spans="2:4" ht="28" x14ac:dyDescent="0.3">
      <c r="B188" s="731">
        <v>3007204724</v>
      </c>
      <c r="C188" s="292" t="s">
        <v>4756</v>
      </c>
      <c r="D188" s="731">
        <v>1</v>
      </c>
    </row>
    <row r="189" spans="2:4" x14ac:dyDescent="0.3">
      <c r="B189" s="731">
        <v>3007201398</v>
      </c>
      <c r="C189" s="292" t="s">
        <v>4757</v>
      </c>
      <c r="D189" s="731">
        <v>1</v>
      </c>
    </row>
    <row r="190" spans="2:4" x14ac:dyDescent="0.3">
      <c r="B190" s="731">
        <v>3007200369</v>
      </c>
      <c r="C190" s="292" t="s">
        <v>4758</v>
      </c>
      <c r="D190" s="731">
        <v>1</v>
      </c>
    </row>
    <row r="191" spans="2:4" ht="28" x14ac:dyDescent="0.3">
      <c r="B191" s="731">
        <v>3007196350</v>
      </c>
      <c r="C191" s="292" t="s">
        <v>4759</v>
      </c>
      <c r="D191" s="731">
        <v>1</v>
      </c>
    </row>
    <row r="192" spans="2:4" x14ac:dyDescent="0.3">
      <c r="B192" s="731">
        <v>3007193410</v>
      </c>
      <c r="C192" s="292" t="s">
        <v>4760</v>
      </c>
      <c r="D192" s="731">
        <v>1</v>
      </c>
    </row>
    <row r="193" spans="2:4" ht="28" x14ac:dyDescent="0.3">
      <c r="B193" s="731">
        <v>3007192806</v>
      </c>
      <c r="C193" s="292" t="s">
        <v>4761</v>
      </c>
      <c r="D193" s="731">
        <v>1</v>
      </c>
    </row>
    <row r="194" spans="2:4" ht="28" x14ac:dyDescent="0.3">
      <c r="B194" s="731">
        <v>3007186226</v>
      </c>
      <c r="C194" s="292" t="s">
        <v>4762</v>
      </c>
      <c r="D194" s="731">
        <v>1</v>
      </c>
    </row>
    <row r="195" spans="2:4" ht="28" x14ac:dyDescent="0.3">
      <c r="B195" s="731">
        <v>3007173483</v>
      </c>
      <c r="C195" s="292" t="s">
        <v>4763</v>
      </c>
      <c r="D195" s="731">
        <v>1</v>
      </c>
    </row>
    <row r="196" spans="2:4" ht="28" x14ac:dyDescent="0.3">
      <c r="B196" s="731">
        <v>3007161328</v>
      </c>
      <c r="C196" s="292" t="s">
        <v>4764</v>
      </c>
      <c r="D196" s="731">
        <v>1</v>
      </c>
    </row>
    <row r="197" spans="2:4" x14ac:dyDescent="0.3">
      <c r="B197" s="731">
        <v>3007154845</v>
      </c>
      <c r="C197" s="292" t="s">
        <v>4765</v>
      </c>
      <c r="D197" s="731">
        <v>1</v>
      </c>
    </row>
    <row r="198" spans="2:4" x14ac:dyDescent="0.3">
      <c r="B198" s="731">
        <v>3007153889</v>
      </c>
      <c r="C198" s="292" t="s">
        <v>4766</v>
      </c>
      <c r="D198" s="731">
        <v>1</v>
      </c>
    </row>
    <row r="199" spans="2:4" x14ac:dyDescent="0.3">
      <c r="B199" s="731">
        <v>3007138678</v>
      </c>
      <c r="C199" s="292" t="s">
        <v>4767</v>
      </c>
      <c r="D199" s="731">
        <v>1</v>
      </c>
    </row>
    <row r="200" spans="2:4" ht="28" x14ac:dyDescent="0.3">
      <c r="B200" s="731">
        <v>3007137653</v>
      </c>
      <c r="C200" s="292" t="s">
        <v>4768</v>
      </c>
      <c r="D200" s="731">
        <v>1</v>
      </c>
    </row>
    <row r="201" spans="2:4" x14ac:dyDescent="0.3">
      <c r="B201" s="731">
        <v>3007136946</v>
      </c>
      <c r="C201" s="292" t="s">
        <v>4769</v>
      </c>
      <c r="D201" s="731">
        <v>1</v>
      </c>
    </row>
    <row r="202" spans="2:4" ht="28" x14ac:dyDescent="0.3">
      <c r="B202" s="731">
        <v>3007128281</v>
      </c>
      <c r="C202" s="292" t="s">
        <v>4770</v>
      </c>
      <c r="D202" s="731">
        <v>1</v>
      </c>
    </row>
    <row r="203" spans="2:4" ht="28" x14ac:dyDescent="0.3">
      <c r="B203" s="731">
        <v>3007117191</v>
      </c>
      <c r="C203" s="292" t="s">
        <v>4771</v>
      </c>
      <c r="D203" s="731">
        <v>1</v>
      </c>
    </row>
    <row r="204" spans="2:4" ht="42" x14ac:dyDescent="0.3">
      <c r="B204" s="731">
        <v>3007117128</v>
      </c>
      <c r="C204" s="292" t="s">
        <v>4772</v>
      </c>
      <c r="D204" s="731">
        <v>1</v>
      </c>
    </row>
    <row r="205" spans="2:4" ht="28" x14ac:dyDescent="0.3">
      <c r="B205" s="731">
        <v>3007114344</v>
      </c>
      <c r="C205" s="292" t="s">
        <v>4773</v>
      </c>
      <c r="D205" s="731">
        <v>1</v>
      </c>
    </row>
    <row r="206" spans="2:4" x14ac:dyDescent="0.3">
      <c r="B206" s="731">
        <v>3007112586</v>
      </c>
      <c r="C206" s="292" t="s">
        <v>4774</v>
      </c>
      <c r="D206" s="731">
        <v>1</v>
      </c>
    </row>
    <row r="207" spans="2:4" ht="28" x14ac:dyDescent="0.3">
      <c r="B207" s="731">
        <v>3007111111</v>
      </c>
      <c r="C207" s="292" t="s">
        <v>4775</v>
      </c>
      <c r="D207" s="731">
        <v>1</v>
      </c>
    </row>
    <row r="208" spans="2:4" x14ac:dyDescent="0.3">
      <c r="B208" s="731">
        <v>3007110978</v>
      </c>
      <c r="C208" s="292" t="s">
        <v>4776</v>
      </c>
      <c r="D208" s="731">
        <v>1</v>
      </c>
    </row>
    <row r="209" spans="2:4" ht="28" x14ac:dyDescent="0.3">
      <c r="B209" s="731">
        <v>3007109710</v>
      </c>
      <c r="C209" s="292" t="s">
        <v>4777</v>
      </c>
      <c r="D209" s="731">
        <v>1</v>
      </c>
    </row>
    <row r="210" spans="2:4" x14ac:dyDescent="0.3">
      <c r="B210" s="731">
        <v>3007108290</v>
      </c>
      <c r="C210" s="292" t="s">
        <v>4778</v>
      </c>
      <c r="D210" s="731">
        <v>1</v>
      </c>
    </row>
    <row r="211" spans="2:4" x14ac:dyDescent="0.3">
      <c r="B211" s="731">
        <v>3007107448</v>
      </c>
      <c r="C211" s="292" t="s">
        <v>4779</v>
      </c>
      <c r="D211" s="731">
        <v>1</v>
      </c>
    </row>
    <row r="212" spans="2:4" x14ac:dyDescent="0.3">
      <c r="B212" s="731">
        <v>3007103771</v>
      </c>
      <c r="C212" s="292" t="s">
        <v>4780</v>
      </c>
      <c r="D212" s="731">
        <v>1</v>
      </c>
    </row>
    <row r="213" spans="2:4" x14ac:dyDescent="0.3">
      <c r="B213" s="731">
        <v>3007100934</v>
      </c>
      <c r="C213" s="292" t="s">
        <v>4781</v>
      </c>
      <c r="D213" s="731">
        <v>1</v>
      </c>
    </row>
    <row r="214" spans="2:4" ht="28" x14ac:dyDescent="0.3">
      <c r="B214" s="731">
        <v>3007097759</v>
      </c>
      <c r="C214" s="292" t="s">
        <v>4782</v>
      </c>
      <c r="D214" s="731">
        <v>1</v>
      </c>
    </row>
    <row r="215" spans="2:4" ht="28" x14ac:dyDescent="0.3">
      <c r="B215" s="731">
        <v>3007092879</v>
      </c>
      <c r="C215" s="292" t="s">
        <v>4783</v>
      </c>
      <c r="D215" s="731">
        <v>1</v>
      </c>
    </row>
    <row r="216" spans="2:4" ht="28" x14ac:dyDescent="0.3">
      <c r="B216" s="731">
        <v>3007087523</v>
      </c>
      <c r="C216" s="292" t="s">
        <v>4784</v>
      </c>
      <c r="D216" s="731">
        <v>1</v>
      </c>
    </row>
    <row r="217" spans="2:4" x14ac:dyDescent="0.3">
      <c r="B217" s="731">
        <v>3007084950</v>
      </c>
      <c r="C217" s="292" t="s">
        <v>4785</v>
      </c>
      <c r="D217" s="731">
        <v>1</v>
      </c>
    </row>
    <row r="218" spans="2:4" x14ac:dyDescent="0.3">
      <c r="B218" s="731">
        <v>3007084843</v>
      </c>
      <c r="C218" s="292" t="s">
        <v>4786</v>
      </c>
      <c r="D218" s="731">
        <v>1</v>
      </c>
    </row>
    <row r="219" spans="2:4" x14ac:dyDescent="0.3">
      <c r="B219" s="731">
        <v>3007078890</v>
      </c>
      <c r="C219" s="292" t="s">
        <v>3023</v>
      </c>
      <c r="D219" s="731">
        <v>1</v>
      </c>
    </row>
    <row r="220" spans="2:4" x14ac:dyDescent="0.3">
      <c r="B220" s="731">
        <v>3007078297</v>
      </c>
      <c r="C220" s="292" t="s">
        <v>4787</v>
      </c>
      <c r="D220" s="731">
        <v>1</v>
      </c>
    </row>
    <row r="221" spans="2:4" x14ac:dyDescent="0.3">
      <c r="B221" s="731">
        <v>3007075879</v>
      </c>
      <c r="C221" s="292" t="s">
        <v>4788</v>
      </c>
      <c r="D221" s="731">
        <v>1</v>
      </c>
    </row>
    <row r="222" spans="2:4" x14ac:dyDescent="0.3">
      <c r="B222" s="731">
        <v>3007075876</v>
      </c>
      <c r="C222" s="292" t="s">
        <v>4789</v>
      </c>
      <c r="D222" s="731">
        <v>1</v>
      </c>
    </row>
    <row r="223" spans="2:4" x14ac:dyDescent="0.3">
      <c r="B223" s="731">
        <v>3007075780</v>
      </c>
      <c r="C223" s="292" t="s">
        <v>4790</v>
      </c>
      <c r="D223" s="731">
        <v>1</v>
      </c>
    </row>
    <row r="224" spans="2:4" ht="28" x14ac:dyDescent="0.3">
      <c r="B224" s="731">
        <v>3007075732</v>
      </c>
      <c r="C224" s="292" t="s">
        <v>4791</v>
      </c>
      <c r="D224" s="731">
        <v>1</v>
      </c>
    </row>
    <row r="225" spans="2:4" x14ac:dyDescent="0.3">
      <c r="B225" s="731">
        <v>3007075681</v>
      </c>
      <c r="C225" s="292" t="s">
        <v>4792</v>
      </c>
      <c r="D225" s="731">
        <v>1</v>
      </c>
    </row>
    <row r="226" spans="2:4" x14ac:dyDescent="0.3">
      <c r="B226" s="731">
        <v>3007075500</v>
      </c>
      <c r="C226" s="292" t="s">
        <v>4793</v>
      </c>
      <c r="D226" s="731">
        <v>1</v>
      </c>
    </row>
    <row r="227" spans="2:4" ht="28" x14ac:dyDescent="0.3">
      <c r="B227" s="731">
        <v>3007075155</v>
      </c>
      <c r="C227" s="292" t="s">
        <v>4794</v>
      </c>
      <c r="D227" s="731">
        <v>1</v>
      </c>
    </row>
    <row r="228" spans="2:4" ht="28" x14ac:dyDescent="0.3">
      <c r="B228" s="731">
        <v>3007071588</v>
      </c>
      <c r="C228" s="292" t="s">
        <v>4795</v>
      </c>
      <c r="D228" s="731">
        <v>1</v>
      </c>
    </row>
    <row r="229" spans="2:4" x14ac:dyDescent="0.3">
      <c r="B229" s="731">
        <v>3007071557</v>
      </c>
      <c r="C229" s="292" t="s">
        <v>4796</v>
      </c>
      <c r="D229" s="731">
        <v>1</v>
      </c>
    </row>
    <row r="230" spans="2:4" x14ac:dyDescent="0.3">
      <c r="B230" s="731">
        <v>3007071461</v>
      </c>
      <c r="C230" s="292" t="s">
        <v>4797</v>
      </c>
      <c r="D230" s="731">
        <v>1</v>
      </c>
    </row>
    <row r="231" spans="2:4" x14ac:dyDescent="0.3">
      <c r="B231" s="731">
        <v>3007071235</v>
      </c>
      <c r="C231" s="292" t="s">
        <v>4798</v>
      </c>
      <c r="D231" s="731">
        <v>1</v>
      </c>
    </row>
    <row r="232" spans="2:4" x14ac:dyDescent="0.3">
      <c r="B232" s="731">
        <v>3007066583</v>
      </c>
      <c r="C232" s="292" t="s">
        <v>4799</v>
      </c>
      <c r="D232" s="731">
        <v>1</v>
      </c>
    </row>
    <row r="233" spans="2:4" ht="28" x14ac:dyDescent="0.3">
      <c r="B233" s="731">
        <v>3007066304</v>
      </c>
      <c r="C233" s="292" t="s">
        <v>4800</v>
      </c>
      <c r="D233" s="731">
        <v>1</v>
      </c>
    </row>
    <row r="234" spans="2:4" x14ac:dyDescent="0.3">
      <c r="B234" s="731">
        <v>3007061725</v>
      </c>
      <c r="C234" s="292" t="s">
        <v>4801</v>
      </c>
      <c r="D234" s="731">
        <v>1</v>
      </c>
    </row>
    <row r="235" spans="2:4" ht="28" x14ac:dyDescent="0.3">
      <c r="B235" s="731">
        <v>3007061564</v>
      </c>
      <c r="C235" s="292" t="s">
        <v>4802</v>
      </c>
      <c r="D235" s="731">
        <v>1</v>
      </c>
    </row>
    <row r="236" spans="2:4" x14ac:dyDescent="0.3">
      <c r="B236" s="731">
        <v>3007061394</v>
      </c>
      <c r="C236" s="292" t="s">
        <v>4803</v>
      </c>
      <c r="D236" s="731">
        <v>1</v>
      </c>
    </row>
    <row r="237" spans="2:4" x14ac:dyDescent="0.3">
      <c r="B237" s="731">
        <v>3007061310</v>
      </c>
      <c r="C237" s="292" t="s">
        <v>4804</v>
      </c>
      <c r="D237" s="731">
        <v>1</v>
      </c>
    </row>
    <row r="238" spans="2:4" x14ac:dyDescent="0.3">
      <c r="B238" s="731">
        <v>3007061194</v>
      </c>
      <c r="C238" s="292" t="s">
        <v>4805</v>
      </c>
      <c r="D238" s="731">
        <v>1</v>
      </c>
    </row>
    <row r="239" spans="2:4" ht="28" x14ac:dyDescent="0.3">
      <c r="B239" s="731">
        <v>3007061189</v>
      </c>
      <c r="C239" s="292" t="s">
        <v>4806</v>
      </c>
      <c r="D239" s="731">
        <v>1</v>
      </c>
    </row>
    <row r="240" spans="2:4" x14ac:dyDescent="0.3">
      <c r="B240" s="731">
        <v>3007061000</v>
      </c>
      <c r="C240" s="292" t="s">
        <v>4807</v>
      </c>
      <c r="D240" s="731">
        <v>1</v>
      </c>
    </row>
    <row r="241" spans="2:4" x14ac:dyDescent="0.3">
      <c r="B241" s="731">
        <v>3007051871</v>
      </c>
      <c r="C241" s="292" t="s">
        <v>4808</v>
      </c>
      <c r="D241" s="731">
        <v>1</v>
      </c>
    </row>
    <row r="242" spans="2:4" x14ac:dyDescent="0.3">
      <c r="B242" s="731">
        <v>3007051188</v>
      </c>
      <c r="C242" s="292" t="s">
        <v>4809</v>
      </c>
      <c r="D242" s="731">
        <v>1</v>
      </c>
    </row>
    <row r="243" spans="2:4" x14ac:dyDescent="0.3">
      <c r="B243" s="731">
        <v>3007051128</v>
      </c>
      <c r="C243" s="292" t="s">
        <v>4810</v>
      </c>
      <c r="D243" s="731">
        <v>1</v>
      </c>
    </row>
    <row r="244" spans="2:4" ht="28" x14ac:dyDescent="0.3">
      <c r="B244" s="731">
        <v>3007051026</v>
      </c>
      <c r="C244" s="292" t="s">
        <v>4811</v>
      </c>
      <c r="D244" s="731">
        <v>1</v>
      </c>
    </row>
    <row r="245" spans="2:4" ht="28" x14ac:dyDescent="0.3">
      <c r="B245" s="731">
        <v>3007045942</v>
      </c>
      <c r="C245" s="292" t="s">
        <v>4812</v>
      </c>
      <c r="D245" s="731">
        <v>1</v>
      </c>
    </row>
    <row r="246" spans="2:4" ht="42" x14ac:dyDescent="0.3">
      <c r="B246" s="731">
        <v>3007045897</v>
      </c>
      <c r="C246" s="292" t="s">
        <v>4813</v>
      </c>
      <c r="D246" s="731">
        <v>1</v>
      </c>
    </row>
    <row r="247" spans="2:4" ht="28" x14ac:dyDescent="0.3">
      <c r="B247" s="731">
        <v>3007045795</v>
      </c>
      <c r="C247" s="292" t="s">
        <v>4814</v>
      </c>
      <c r="D247" s="731">
        <v>1</v>
      </c>
    </row>
    <row r="248" spans="2:4" ht="28" x14ac:dyDescent="0.3">
      <c r="B248" s="731">
        <v>3007045737</v>
      </c>
      <c r="C248" s="292" t="s">
        <v>4815</v>
      </c>
      <c r="D248" s="731">
        <v>1</v>
      </c>
    </row>
    <row r="249" spans="2:4" x14ac:dyDescent="0.3">
      <c r="B249" s="731">
        <v>3007045696</v>
      </c>
      <c r="C249" s="292" t="s">
        <v>4816</v>
      </c>
      <c r="D249" s="731">
        <v>1</v>
      </c>
    </row>
    <row r="250" spans="2:4" x14ac:dyDescent="0.3">
      <c r="B250" s="731">
        <v>3007045635</v>
      </c>
      <c r="C250" s="292" t="s">
        <v>4817</v>
      </c>
      <c r="D250" s="731">
        <v>1</v>
      </c>
    </row>
    <row r="251" spans="2:4" x14ac:dyDescent="0.3">
      <c r="B251" s="731">
        <v>3007045617</v>
      </c>
      <c r="C251" s="292" t="s">
        <v>4818</v>
      </c>
      <c r="D251" s="731">
        <v>1</v>
      </c>
    </row>
    <row r="252" spans="2:4" ht="28" x14ac:dyDescent="0.3">
      <c r="B252" s="731">
        <v>3007045588</v>
      </c>
      <c r="C252" s="292" t="s">
        <v>4819</v>
      </c>
      <c r="D252" s="731">
        <v>1</v>
      </c>
    </row>
    <row r="253" spans="2:4" x14ac:dyDescent="0.3">
      <c r="B253" s="731">
        <v>3007045567</v>
      </c>
      <c r="C253" s="292" t="s">
        <v>4820</v>
      </c>
      <c r="D253" s="731">
        <v>1</v>
      </c>
    </row>
    <row r="254" spans="2:4" x14ac:dyDescent="0.3">
      <c r="B254" s="731">
        <v>3007045551</v>
      </c>
      <c r="C254" s="292" t="s">
        <v>4821</v>
      </c>
      <c r="D254" s="731">
        <v>1</v>
      </c>
    </row>
    <row r="255" spans="2:4" x14ac:dyDescent="0.3">
      <c r="B255" s="731">
        <v>3007045538</v>
      </c>
      <c r="C255" s="292" t="s">
        <v>4822</v>
      </c>
      <c r="D255" s="731">
        <v>1</v>
      </c>
    </row>
    <row r="256" spans="2:4" x14ac:dyDescent="0.3">
      <c r="B256" s="731">
        <v>3007045479</v>
      </c>
      <c r="C256" s="292" t="s">
        <v>4823</v>
      </c>
      <c r="D256" s="731">
        <v>1</v>
      </c>
    </row>
    <row r="257" spans="2:4" x14ac:dyDescent="0.3">
      <c r="B257" s="731">
        <v>3007045460</v>
      </c>
      <c r="C257" s="292" t="s">
        <v>4824</v>
      </c>
      <c r="D257" s="731">
        <v>1</v>
      </c>
    </row>
    <row r="258" spans="2:4" ht="28" x14ac:dyDescent="0.3">
      <c r="B258" s="731">
        <v>3007045446</v>
      </c>
      <c r="C258" s="292" t="s">
        <v>4825</v>
      </c>
      <c r="D258" s="731">
        <v>1</v>
      </c>
    </row>
    <row r="259" spans="2:4" x14ac:dyDescent="0.3">
      <c r="B259" s="731">
        <v>3007045437</v>
      </c>
      <c r="C259" s="292" t="s">
        <v>4826</v>
      </c>
      <c r="D259" s="731">
        <v>1</v>
      </c>
    </row>
    <row r="260" spans="2:4" ht="28" x14ac:dyDescent="0.3">
      <c r="B260" s="731">
        <v>3007045431</v>
      </c>
      <c r="C260" s="292" t="s">
        <v>4827</v>
      </c>
      <c r="D260" s="731">
        <v>1</v>
      </c>
    </row>
    <row r="261" spans="2:4" ht="28" x14ac:dyDescent="0.3">
      <c r="B261" s="731">
        <v>3007045313</v>
      </c>
      <c r="C261" s="292" t="s">
        <v>4828</v>
      </c>
      <c r="D261" s="731">
        <v>1</v>
      </c>
    </row>
    <row r="262" spans="2:4" ht="28" x14ac:dyDescent="0.3">
      <c r="B262" s="731">
        <v>3007045308</v>
      </c>
      <c r="C262" s="292" t="s">
        <v>4829</v>
      </c>
      <c r="D262" s="731">
        <v>1</v>
      </c>
    </row>
    <row r="263" spans="2:4" x14ac:dyDescent="0.3">
      <c r="B263" s="731">
        <v>3007045261</v>
      </c>
      <c r="C263" s="292" t="s">
        <v>4830</v>
      </c>
      <c r="D263" s="731">
        <v>1</v>
      </c>
    </row>
    <row r="264" spans="2:4" ht="28" x14ac:dyDescent="0.3">
      <c r="B264" s="731">
        <v>3007045231</v>
      </c>
      <c r="C264" s="292" t="s">
        <v>4831</v>
      </c>
      <c r="D264" s="731">
        <v>1</v>
      </c>
    </row>
    <row r="265" spans="2:4" x14ac:dyDescent="0.3">
      <c r="B265" s="731">
        <v>3007045219</v>
      </c>
      <c r="C265" s="292" t="s">
        <v>4832</v>
      </c>
      <c r="D265" s="731">
        <v>1</v>
      </c>
    </row>
    <row r="266" spans="2:4" x14ac:dyDescent="0.3">
      <c r="B266" s="731">
        <v>3007045134</v>
      </c>
      <c r="C266" s="292" t="s">
        <v>4833</v>
      </c>
      <c r="D266" s="731">
        <v>1</v>
      </c>
    </row>
    <row r="267" spans="2:4" ht="28" x14ac:dyDescent="0.3">
      <c r="B267" s="731">
        <v>3007045087</v>
      </c>
      <c r="C267" s="292" t="s">
        <v>4834</v>
      </c>
      <c r="D267" s="731">
        <v>1</v>
      </c>
    </row>
    <row r="268" spans="2:4" ht="28" x14ac:dyDescent="0.3">
      <c r="B268" s="731">
        <v>3007045000</v>
      </c>
      <c r="C268" s="292" t="s">
        <v>4835</v>
      </c>
      <c r="D268" s="731">
        <v>1</v>
      </c>
    </row>
    <row r="269" spans="2:4" ht="28" x14ac:dyDescent="0.3">
      <c r="B269" s="731">
        <v>3007042042</v>
      </c>
      <c r="C269" s="292" t="s">
        <v>4836</v>
      </c>
      <c r="D269" s="731">
        <v>1</v>
      </c>
    </row>
    <row r="270" spans="2:4" ht="28" x14ac:dyDescent="0.3">
      <c r="B270" s="731">
        <v>3007042041</v>
      </c>
      <c r="C270" s="292" t="s">
        <v>4837</v>
      </c>
      <c r="D270" s="731">
        <v>1</v>
      </c>
    </row>
    <row r="271" spans="2:4" x14ac:dyDescent="0.3">
      <c r="B271" s="731">
        <v>3007042039</v>
      </c>
      <c r="C271" s="292" t="s">
        <v>4838</v>
      </c>
      <c r="D271" s="731">
        <v>1</v>
      </c>
    </row>
    <row r="272" spans="2:4" x14ac:dyDescent="0.3">
      <c r="B272" s="731">
        <v>3007042038</v>
      </c>
      <c r="C272" s="292" t="s">
        <v>4839</v>
      </c>
      <c r="D272" s="731">
        <v>1</v>
      </c>
    </row>
    <row r="273" spans="2:4" x14ac:dyDescent="0.3">
      <c r="B273" s="731">
        <v>3007042037</v>
      </c>
      <c r="C273" s="292" t="s">
        <v>4840</v>
      </c>
      <c r="D273" s="731">
        <v>1</v>
      </c>
    </row>
    <row r="274" spans="2:4" ht="28" x14ac:dyDescent="0.3">
      <c r="B274" s="731">
        <v>3007042036</v>
      </c>
      <c r="C274" s="292" t="s">
        <v>4841</v>
      </c>
      <c r="D274" s="731">
        <v>1</v>
      </c>
    </row>
    <row r="275" spans="2:4" ht="28" x14ac:dyDescent="0.3">
      <c r="B275" s="731">
        <v>3007042032</v>
      </c>
      <c r="C275" s="292" t="s">
        <v>4842</v>
      </c>
      <c r="D275" s="731">
        <v>1</v>
      </c>
    </row>
    <row r="276" spans="2:4" ht="28" x14ac:dyDescent="0.3">
      <c r="B276" s="731">
        <v>3007042030</v>
      </c>
      <c r="C276" s="292" t="s">
        <v>4843</v>
      </c>
      <c r="D276" s="731">
        <v>1</v>
      </c>
    </row>
    <row r="277" spans="2:4" x14ac:dyDescent="0.3">
      <c r="B277" s="731">
        <v>3007042029</v>
      </c>
      <c r="C277" s="292" t="s">
        <v>4844</v>
      </c>
      <c r="D277" s="731">
        <v>1</v>
      </c>
    </row>
    <row r="278" spans="2:4" x14ac:dyDescent="0.3">
      <c r="B278" s="731">
        <v>3007042028</v>
      </c>
      <c r="C278" s="292" t="s">
        <v>4845</v>
      </c>
      <c r="D278" s="731">
        <v>1</v>
      </c>
    </row>
    <row r="279" spans="2:4" x14ac:dyDescent="0.3">
      <c r="B279" s="731">
        <v>2400042156</v>
      </c>
      <c r="C279" s="292" t="s">
        <v>4846</v>
      </c>
      <c r="D279" s="731">
        <v>1</v>
      </c>
    </row>
    <row r="280" spans="2:4" x14ac:dyDescent="0.3">
      <c r="B280" s="731">
        <v>2200042154</v>
      </c>
      <c r="C280" s="292" t="s">
        <v>4847</v>
      </c>
      <c r="D280" s="731">
        <v>1</v>
      </c>
    </row>
    <row r="281" spans="2:4" x14ac:dyDescent="0.3">
      <c r="B281" s="731">
        <v>2100772105</v>
      </c>
      <c r="C281" s="292" t="s">
        <v>4848</v>
      </c>
      <c r="D281" s="731">
        <v>1</v>
      </c>
    </row>
    <row r="282" spans="2:4" x14ac:dyDescent="0.3">
      <c r="B282" s="731">
        <v>2100098311</v>
      </c>
      <c r="C282" s="292" t="s">
        <v>4849</v>
      </c>
      <c r="D282" s="731">
        <v>1</v>
      </c>
    </row>
    <row r="283" spans="2:4" x14ac:dyDescent="0.3">
      <c r="B283" s="731">
        <v>2100084250</v>
      </c>
      <c r="C283" s="292" t="s">
        <v>4850</v>
      </c>
      <c r="D283" s="731">
        <v>1</v>
      </c>
    </row>
    <row r="284" spans="2:4" x14ac:dyDescent="0.3">
      <c r="B284" s="731">
        <v>2100045254</v>
      </c>
      <c r="C284" s="292" t="s">
        <v>4851</v>
      </c>
      <c r="D284" s="731">
        <v>1</v>
      </c>
    </row>
    <row r="285" spans="2:4" ht="28" x14ac:dyDescent="0.3">
      <c r="B285" s="731">
        <v>2100045230</v>
      </c>
      <c r="C285" s="292" t="s">
        <v>4852</v>
      </c>
      <c r="D285" s="731">
        <v>1</v>
      </c>
    </row>
    <row r="286" spans="2:4" ht="28" x14ac:dyDescent="0.3">
      <c r="B286" s="731">
        <v>2100045222</v>
      </c>
      <c r="C286" s="292" t="s">
        <v>4853</v>
      </c>
      <c r="D286" s="731">
        <v>1</v>
      </c>
    </row>
    <row r="287" spans="2:4" ht="28" x14ac:dyDescent="0.3">
      <c r="B287" s="731">
        <v>2100042014</v>
      </c>
      <c r="C287" s="292" t="s">
        <v>4854</v>
      </c>
      <c r="D287" s="731">
        <v>1</v>
      </c>
    </row>
    <row r="288" spans="2:4" ht="28" x14ac:dyDescent="0.3">
      <c r="B288" s="731">
        <v>2100042013</v>
      </c>
      <c r="C288" s="292" t="s">
        <v>4855</v>
      </c>
      <c r="D288" s="731">
        <v>1</v>
      </c>
    </row>
    <row r="289" spans="2:4" x14ac:dyDescent="0.3">
      <c r="B289" s="731">
        <v>2100042012</v>
      </c>
      <c r="C289" s="292" t="s">
        <v>4856</v>
      </c>
      <c r="D289" s="731">
        <v>1</v>
      </c>
    </row>
    <row r="290" spans="2:4" x14ac:dyDescent="0.3">
      <c r="B290" s="731">
        <v>2100042011</v>
      </c>
      <c r="C290" s="292" t="s">
        <v>4857</v>
      </c>
      <c r="D290" s="731">
        <v>1</v>
      </c>
    </row>
    <row r="291" spans="2:4" x14ac:dyDescent="0.3">
      <c r="B291" s="731">
        <v>2100042010</v>
      </c>
      <c r="C291" s="292" t="s">
        <v>4858</v>
      </c>
      <c r="D291" s="731">
        <v>1</v>
      </c>
    </row>
    <row r="292" spans="2:4" ht="28" x14ac:dyDescent="0.3">
      <c r="B292" s="731">
        <v>2100042009</v>
      </c>
      <c r="C292" s="292" t="s">
        <v>4859</v>
      </c>
      <c r="D292" s="731">
        <v>1</v>
      </c>
    </row>
    <row r="293" spans="2:4" ht="28" x14ac:dyDescent="0.3">
      <c r="B293" s="731">
        <v>2100042008</v>
      </c>
      <c r="C293" s="292" t="s">
        <v>4860</v>
      </c>
      <c r="D293" s="731">
        <v>1</v>
      </c>
    </row>
    <row r="294" spans="2:4" x14ac:dyDescent="0.3">
      <c r="B294" s="731">
        <v>2100042007</v>
      </c>
      <c r="C294" s="292" t="s">
        <v>4861</v>
      </c>
      <c r="D294" s="731">
        <v>1</v>
      </c>
    </row>
    <row r="295" spans="2:4" x14ac:dyDescent="0.3">
      <c r="B295" s="731">
        <v>2100042006</v>
      </c>
      <c r="C295" s="292" t="s">
        <v>4862</v>
      </c>
      <c r="D295" s="731">
        <v>1</v>
      </c>
    </row>
    <row r="296" spans="2:4" x14ac:dyDescent="0.3">
      <c r="B296" s="731">
        <v>2100042005</v>
      </c>
      <c r="C296" s="292" t="s">
        <v>4863</v>
      </c>
      <c r="D296" s="731">
        <v>1</v>
      </c>
    </row>
    <row r="297" spans="2:4" x14ac:dyDescent="0.3">
      <c r="B297" s="731">
        <v>2100042004</v>
      </c>
      <c r="C297" s="292" t="s">
        <v>4864</v>
      </c>
      <c r="D297" s="731">
        <v>1</v>
      </c>
    </row>
    <row r="298" spans="2:4" ht="28" x14ac:dyDescent="0.3">
      <c r="B298" s="731">
        <v>2100042003</v>
      </c>
      <c r="C298" s="292" t="s">
        <v>4865</v>
      </c>
      <c r="D298" s="731">
        <v>1</v>
      </c>
    </row>
    <row r="299" spans="2:4" x14ac:dyDescent="0.3">
      <c r="B299" s="731">
        <v>2100042002</v>
      </c>
      <c r="C299" s="292" t="s">
        <v>4866</v>
      </c>
      <c r="D299" s="731">
        <v>1</v>
      </c>
    </row>
    <row r="300" spans="2:4" x14ac:dyDescent="0.3">
      <c r="B300" s="731">
        <v>2100042001</v>
      </c>
      <c r="C300" s="292" t="s">
        <v>4867</v>
      </c>
      <c r="D300" s="731">
        <v>1</v>
      </c>
    </row>
    <row r="301" spans="2:4" ht="28" x14ac:dyDescent="0.3">
      <c r="B301" s="731">
        <v>2100042000</v>
      </c>
      <c r="C301" s="292" t="s">
        <v>4868</v>
      </c>
      <c r="D301" s="731">
        <v>1</v>
      </c>
    </row>
    <row r="302" spans="2:4" x14ac:dyDescent="0.3">
      <c r="B302" s="731">
        <v>3007045227</v>
      </c>
      <c r="C302" s="292" t="s">
        <v>4869</v>
      </c>
      <c r="D302" s="731">
        <v>1</v>
      </c>
    </row>
    <row r="303" spans="2:4" ht="28" x14ac:dyDescent="0.3">
      <c r="B303" s="731">
        <v>3007045228</v>
      </c>
      <c r="C303" s="292" t="s">
        <v>4870</v>
      </c>
      <c r="D303" s="731">
        <v>1</v>
      </c>
    </row>
    <row r="304" spans="2:4" ht="28" x14ac:dyDescent="0.3">
      <c r="B304" s="731">
        <v>3007045229</v>
      </c>
      <c r="C304" s="292" t="s">
        <v>4871</v>
      </c>
      <c r="D304" s="731">
        <v>1</v>
      </c>
    </row>
    <row r="305" spans="2:4" ht="28" x14ac:dyDescent="0.3">
      <c r="B305" s="731">
        <v>3007045287</v>
      </c>
      <c r="C305" s="292" t="s">
        <v>4872</v>
      </c>
      <c r="D305" s="731">
        <v>1</v>
      </c>
    </row>
    <row r="306" spans="2:4" ht="28" x14ac:dyDescent="0.3">
      <c r="B306" s="731">
        <v>3007045328</v>
      </c>
      <c r="C306" s="292" t="s">
        <v>4873</v>
      </c>
      <c r="D306" s="731">
        <v>1</v>
      </c>
    </row>
    <row r="307" spans="2:4" x14ac:dyDescent="0.3">
      <c r="B307" s="731">
        <v>3007045427</v>
      </c>
      <c r="C307" s="292" t="s">
        <v>4874</v>
      </c>
      <c r="D307" s="731">
        <v>1</v>
      </c>
    </row>
    <row r="308" spans="2:4" x14ac:dyDescent="0.3">
      <c r="B308" s="731">
        <v>3007045491</v>
      </c>
      <c r="C308" s="292" t="s">
        <v>4875</v>
      </c>
      <c r="D308" s="731">
        <v>1</v>
      </c>
    </row>
    <row r="309" spans="2:4" ht="28" x14ac:dyDescent="0.3">
      <c r="B309" s="731">
        <v>3007045587</v>
      </c>
      <c r="C309" s="292" t="s">
        <v>4876</v>
      </c>
      <c r="D309" s="731">
        <v>1</v>
      </c>
    </row>
    <row r="310" spans="2:4" ht="28" x14ac:dyDescent="0.3">
      <c r="B310" s="731">
        <v>3007045704</v>
      </c>
      <c r="C310" s="292" t="s">
        <v>4877</v>
      </c>
      <c r="D310" s="731">
        <v>1</v>
      </c>
    </row>
    <row r="311" spans="2:4" x14ac:dyDescent="0.3">
      <c r="B311" s="731">
        <v>3007051016</v>
      </c>
      <c r="C311" s="292" t="s">
        <v>4878</v>
      </c>
      <c r="D311" s="731">
        <v>1</v>
      </c>
    </row>
    <row r="312" spans="2:4" ht="28" x14ac:dyDescent="0.3">
      <c r="B312" s="731">
        <v>3007051185</v>
      </c>
      <c r="C312" s="292" t="s">
        <v>4879</v>
      </c>
      <c r="D312" s="731">
        <v>1</v>
      </c>
    </row>
    <row r="313" spans="2:4" ht="28" x14ac:dyDescent="0.3">
      <c r="B313" s="731">
        <v>3007051415</v>
      </c>
      <c r="C313" s="292" t="s">
        <v>4880</v>
      </c>
      <c r="D313" s="731">
        <v>1</v>
      </c>
    </row>
    <row r="314" spans="2:4" ht="28" x14ac:dyDescent="0.3">
      <c r="B314" s="731">
        <v>3007051564</v>
      </c>
      <c r="C314" s="292" t="s">
        <v>4881</v>
      </c>
      <c r="D314" s="731">
        <v>1</v>
      </c>
    </row>
    <row r="315" spans="2:4" ht="28" x14ac:dyDescent="0.3">
      <c r="B315" s="731">
        <v>3007051820</v>
      </c>
      <c r="C315" s="292" t="s">
        <v>4882</v>
      </c>
      <c r="D315" s="731">
        <v>1</v>
      </c>
    </row>
    <row r="316" spans="2:4" ht="28" x14ac:dyDescent="0.3">
      <c r="B316" s="731">
        <v>3007061080</v>
      </c>
      <c r="C316" s="292" t="s">
        <v>4883</v>
      </c>
      <c r="D316" s="731">
        <v>1</v>
      </c>
    </row>
    <row r="317" spans="2:4" x14ac:dyDescent="0.3">
      <c r="B317" s="731">
        <v>3007061093</v>
      </c>
      <c r="C317" s="292" t="s">
        <v>4884</v>
      </c>
      <c r="D317" s="731">
        <v>1</v>
      </c>
    </row>
    <row r="318" spans="2:4" ht="28" x14ac:dyDescent="0.3">
      <c r="B318" s="731">
        <v>3007066656</v>
      </c>
      <c r="C318" s="292" t="s">
        <v>4885</v>
      </c>
      <c r="D318" s="731">
        <v>1</v>
      </c>
    </row>
    <row r="319" spans="2:4" ht="28" x14ac:dyDescent="0.3">
      <c r="B319" s="731">
        <v>3007066793</v>
      </c>
      <c r="C319" s="292" t="s">
        <v>4886</v>
      </c>
      <c r="D319" s="731">
        <v>1</v>
      </c>
    </row>
    <row r="320" spans="2:4" x14ac:dyDescent="0.3">
      <c r="B320" s="731">
        <v>3007071003</v>
      </c>
      <c r="C320" s="292" t="s">
        <v>4887</v>
      </c>
      <c r="D320" s="731">
        <v>1</v>
      </c>
    </row>
    <row r="321" spans="2:4" x14ac:dyDescent="0.3">
      <c r="B321" s="731">
        <v>3007071407</v>
      </c>
      <c r="C321" s="292" t="s">
        <v>4888</v>
      </c>
      <c r="D321" s="731">
        <v>1</v>
      </c>
    </row>
    <row r="322" spans="2:4" ht="28" x14ac:dyDescent="0.3">
      <c r="B322" s="731">
        <v>3007075192</v>
      </c>
      <c r="C322" s="292" t="s">
        <v>4889</v>
      </c>
      <c r="D322" s="731">
        <v>1</v>
      </c>
    </row>
    <row r="323" spans="2:4" ht="28" x14ac:dyDescent="0.3">
      <c r="B323" s="731">
        <v>3007097564</v>
      </c>
      <c r="C323" s="292" t="s">
        <v>4890</v>
      </c>
      <c r="D323" s="731">
        <v>1</v>
      </c>
    </row>
    <row r="324" spans="2:4" x14ac:dyDescent="0.3">
      <c r="B324" s="731">
        <v>3007172785</v>
      </c>
      <c r="C324" s="292" t="s">
        <v>4891</v>
      </c>
      <c r="D324" s="731">
        <v>1</v>
      </c>
    </row>
    <row r="325" spans="2:4" ht="28" x14ac:dyDescent="0.3">
      <c r="B325" s="731">
        <v>3007179168</v>
      </c>
      <c r="C325" s="292" t="s">
        <v>4892</v>
      </c>
      <c r="D325" s="731">
        <v>1</v>
      </c>
    </row>
    <row r="326" spans="2:4" ht="28" x14ac:dyDescent="0.3">
      <c r="B326" s="731">
        <v>3007383731</v>
      </c>
      <c r="C326" s="292" t="s">
        <v>4893</v>
      </c>
      <c r="D326" s="731">
        <v>1</v>
      </c>
    </row>
    <row r="327" spans="2:4" x14ac:dyDescent="0.3">
      <c r="B327" s="731">
        <v>3007415498</v>
      </c>
      <c r="C327" s="292" t="s">
        <v>4894</v>
      </c>
      <c r="D327" s="731">
        <v>1</v>
      </c>
    </row>
    <row r="328" spans="2:4" x14ac:dyDescent="0.3">
      <c r="B328" s="731">
        <v>3007463798</v>
      </c>
      <c r="C328" s="292" t="s">
        <v>4895</v>
      </c>
      <c r="D328" s="731">
        <v>1</v>
      </c>
    </row>
    <row r="329" spans="2:4" x14ac:dyDescent="0.3">
      <c r="B329" s="731">
        <v>3007581677</v>
      </c>
      <c r="C329" s="292" t="s">
        <v>4896</v>
      </c>
      <c r="D329" s="731">
        <v>1</v>
      </c>
    </row>
    <row r="330" spans="2:4" ht="28" x14ac:dyDescent="0.3">
      <c r="B330" s="731">
        <v>3007619667</v>
      </c>
      <c r="C330" s="292" t="s">
        <v>4897</v>
      </c>
      <c r="D330" s="731">
        <v>1</v>
      </c>
    </row>
    <row r="331" spans="2:4" x14ac:dyDescent="0.3">
      <c r="B331" s="731">
        <v>3007628158</v>
      </c>
      <c r="C331" s="292" t="s">
        <v>4898</v>
      </c>
      <c r="D331" s="731">
        <v>1</v>
      </c>
    </row>
    <row r="332" spans="2:4" ht="28" x14ac:dyDescent="0.3">
      <c r="B332" s="731">
        <v>3007656694</v>
      </c>
      <c r="C332" s="292" t="s">
        <v>4899</v>
      </c>
      <c r="D332" s="731">
        <v>1</v>
      </c>
    </row>
    <row r="333" spans="2:4" x14ac:dyDescent="0.3">
      <c r="B333" s="731">
        <v>3007667202</v>
      </c>
      <c r="C333" s="292" t="s">
        <v>4900</v>
      </c>
      <c r="D333" s="731">
        <v>1</v>
      </c>
    </row>
    <row r="334" spans="2:4" x14ac:dyDescent="0.3">
      <c r="B334" s="731">
        <v>3007786757</v>
      </c>
      <c r="C334" s="292" t="s">
        <v>4901</v>
      </c>
      <c r="D334" s="731">
        <v>1</v>
      </c>
    </row>
    <row r="337" spans="2:4" x14ac:dyDescent="0.3">
      <c r="B337" s="447" t="s">
        <v>4902</v>
      </c>
    </row>
    <row r="338" spans="2:4" ht="47.25" customHeight="1" x14ac:dyDescent="0.3">
      <c r="B338" s="1469" t="s">
        <v>4903</v>
      </c>
      <c r="C338" s="1470"/>
      <c r="D338" s="1470"/>
    </row>
  </sheetData>
  <mergeCells count="3">
    <mergeCell ref="B3:D3"/>
    <mergeCell ref="B4:D4"/>
    <mergeCell ref="B338:D338"/>
  </mergeCells>
  <hyperlinks>
    <hyperlink ref="B338" r:id="rId1" location=".Y1wzJHbMLIW" xr:uid="{DDFB6894-1B3F-4DCA-8881-F42A6407DE99}"/>
  </hyperlinks>
  <pageMargins left="0.7" right="0.7" top="0.75" bottom="0.75" header="0.3" footer="0.3"/>
  <pageSetup orientation="portrait" horizontalDpi="200" verticalDpi="200" r:id="rId2"/>
  <headerFooter>
    <oddFooter>&amp;C&amp;1#&amp;"Calibri"&amp;10&amp;K000000Uso Interno</oddFooter>
  </headerFooter>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3E5E6-31D7-4889-AE0C-92566B89ADAE}">
  <sheetPr codeName="Hoja85">
    <tabColor rgb="FFFFFF00"/>
  </sheetPr>
  <dimension ref="B2:J92"/>
  <sheetViews>
    <sheetView showGridLines="0" zoomScaleNormal="100" workbookViewId="0">
      <pane xSplit="1" ySplit="7" topLeftCell="B8" activePane="bottomRight" state="frozen"/>
      <selection pane="topRight" activeCell="B1" sqref="B1"/>
      <selection pane="bottomLeft" activeCell="A8" sqref="A8"/>
      <selection pane="bottomRight" activeCell="G18" sqref="G18"/>
    </sheetView>
  </sheetViews>
  <sheetFormatPr baseColWidth="10" defaultColWidth="11.453125" defaultRowHeight="14.5" x14ac:dyDescent="0.35"/>
  <cols>
    <col min="2" max="2" width="18" customWidth="1"/>
    <col min="3" max="3" width="32.54296875" customWidth="1"/>
  </cols>
  <sheetData>
    <row r="2" spans="2:10" x14ac:dyDescent="0.35">
      <c r="B2" t="s">
        <v>4904</v>
      </c>
      <c r="C2" s="391" t="s">
        <v>4905</v>
      </c>
    </row>
    <row r="5" spans="2:10" ht="15" thickBot="1" x14ac:dyDescent="0.4"/>
    <row r="6" spans="2:10" ht="15" customHeight="1" x14ac:dyDescent="0.35">
      <c r="B6" s="1473" t="s">
        <v>4906</v>
      </c>
      <c r="C6" s="1475" t="s">
        <v>4907</v>
      </c>
      <c r="D6" s="1471" t="s">
        <v>4908</v>
      </c>
      <c r="E6" s="554" t="s">
        <v>4909</v>
      </c>
      <c r="F6" s="554" t="s">
        <v>4909</v>
      </c>
      <c r="G6" s="1471" t="s">
        <v>4910</v>
      </c>
      <c r="H6" s="554" t="s">
        <v>4911</v>
      </c>
      <c r="I6" s="1471" t="s">
        <v>4912</v>
      </c>
      <c r="J6" s="1471" t="s">
        <v>98</v>
      </c>
    </row>
    <row r="7" spans="2:10" ht="15" thickBot="1" x14ac:dyDescent="0.4">
      <c r="B7" s="1474"/>
      <c r="C7" s="1476"/>
      <c r="D7" s="1472"/>
      <c r="E7" s="555" t="s">
        <v>4913</v>
      </c>
      <c r="F7" s="555" t="s">
        <v>4914</v>
      </c>
      <c r="G7" s="1472"/>
      <c r="H7" s="555" t="s">
        <v>4915</v>
      </c>
      <c r="I7" s="1472"/>
      <c r="J7" s="1472"/>
    </row>
    <row r="8" spans="2:10" ht="15" thickBot="1" x14ac:dyDescent="0.4">
      <c r="B8" s="556">
        <v>3110665868</v>
      </c>
      <c r="C8" s="557" t="s">
        <v>4916</v>
      </c>
      <c r="D8" s="393" t="s">
        <v>4917</v>
      </c>
      <c r="E8" s="393" t="s">
        <v>4918</v>
      </c>
      <c r="F8" s="393" t="s">
        <v>4919</v>
      </c>
      <c r="G8" s="393" t="s">
        <v>4919</v>
      </c>
      <c r="H8" s="393" t="s">
        <v>4919</v>
      </c>
      <c r="I8" s="393" t="s">
        <v>4919</v>
      </c>
      <c r="J8" s="393">
        <v>1</v>
      </c>
    </row>
    <row r="9" spans="2:10" ht="15" thickBot="1" x14ac:dyDescent="0.4">
      <c r="B9" s="556">
        <v>4000000019</v>
      </c>
      <c r="C9" s="557" t="s">
        <v>4408</v>
      </c>
      <c r="D9" s="393" t="s">
        <v>4920</v>
      </c>
      <c r="E9" s="393" t="s">
        <v>4919</v>
      </c>
      <c r="F9" s="393" t="s">
        <v>4919</v>
      </c>
      <c r="G9" s="393" t="s">
        <v>4918</v>
      </c>
      <c r="H9" s="393" t="s">
        <v>4918</v>
      </c>
      <c r="I9" s="393" t="s">
        <v>4919</v>
      </c>
      <c r="J9" s="393">
        <v>1</v>
      </c>
    </row>
    <row r="10" spans="2:10" ht="15" thickBot="1" x14ac:dyDescent="0.4">
      <c r="B10" s="556">
        <v>4000001021</v>
      </c>
      <c r="C10" s="557" t="s">
        <v>3033</v>
      </c>
      <c r="D10" s="393" t="s">
        <v>4920</v>
      </c>
      <c r="E10" s="393" t="s">
        <v>4919</v>
      </c>
      <c r="F10" s="393" t="s">
        <v>4919</v>
      </c>
      <c r="G10" s="393" t="s">
        <v>4918</v>
      </c>
      <c r="H10" s="393" t="s">
        <v>4918</v>
      </c>
      <c r="I10" s="393" t="s">
        <v>4919</v>
      </c>
      <c r="J10" s="393">
        <v>1</v>
      </c>
    </row>
    <row r="11" spans="2:10" ht="15" thickBot="1" x14ac:dyDescent="0.4">
      <c r="B11" s="556">
        <v>4000001128</v>
      </c>
      <c r="C11" s="557" t="s">
        <v>4921</v>
      </c>
      <c r="D11" s="393" t="s">
        <v>4920</v>
      </c>
      <c r="E11" s="393" t="s">
        <v>4919</v>
      </c>
      <c r="F11" s="393" t="s">
        <v>4919</v>
      </c>
      <c r="G11" s="393" t="s">
        <v>4918</v>
      </c>
      <c r="H11" s="393" t="s">
        <v>4918</v>
      </c>
      <c r="I11" s="393" t="s">
        <v>4919</v>
      </c>
      <c r="J11" s="393">
        <v>0</v>
      </c>
    </row>
    <row r="12" spans="2:10" ht="15" thickBot="1" x14ac:dyDescent="0.4">
      <c r="B12" s="556">
        <v>3101012009</v>
      </c>
      <c r="C12" s="557" t="s">
        <v>4922</v>
      </c>
      <c r="D12" s="393" t="s">
        <v>4923</v>
      </c>
      <c r="E12" s="393" t="s">
        <v>4919</v>
      </c>
      <c r="F12" s="393" t="s">
        <v>4918</v>
      </c>
      <c r="G12" s="393" t="s">
        <v>4919</v>
      </c>
      <c r="H12" s="393" t="s">
        <v>4919</v>
      </c>
      <c r="I12" s="393" t="s">
        <v>4919</v>
      </c>
      <c r="J12" s="393">
        <v>1</v>
      </c>
    </row>
    <row r="13" spans="2:10" ht="15" thickBot="1" x14ac:dyDescent="0.4">
      <c r="B13" s="556">
        <v>3101048587</v>
      </c>
      <c r="C13" s="557" t="s">
        <v>4924</v>
      </c>
      <c r="D13" s="393" t="s">
        <v>4923</v>
      </c>
      <c r="E13" s="393" t="s">
        <v>4919</v>
      </c>
      <c r="F13" s="393" t="s">
        <v>4918</v>
      </c>
      <c r="G13" s="393" t="s">
        <v>4919</v>
      </c>
      <c r="H13" s="393" t="s">
        <v>4919</v>
      </c>
      <c r="I13" s="393" t="s">
        <v>4919</v>
      </c>
      <c r="J13" s="393">
        <v>1</v>
      </c>
    </row>
    <row r="14" spans="2:10" ht="15" thickBot="1" x14ac:dyDescent="0.4">
      <c r="B14" s="556">
        <v>3101079006</v>
      </c>
      <c r="C14" s="557" t="s">
        <v>4925</v>
      </c>
      <c r="D14" s="393" t="s">
        <v>4923</v>
      </c>
      <c r="E14" s="393" t="s">
        <v>4919</v>
      </c>
      <c r="F14" s="393" t="s">
        <v>4918</v>
      </c>
      <c r="G14" s="393" t="s">
        <v>4919</v>
      </c>
      <c r="H14" s="393" t="s">
        <v>4919</v>
      </c>
      <c r="I14" s="393" t="s">
        <v>4919</v>
      </c>
      <c r="J14" s="393">
        <v>1</v>
      </c>
    </row>
    <row r="15" spans="2:10" ht="15" thickBot="1" x14ac:dyDescent="0.4">
      <c r="B15" s="556">
        <v>3101127487</v>
      </c>
      <c r="C15" s="557" t="s">
        <v>4926</v>
      </c>
      <c r="D15" s="393" t="s">
        <v>4923</v>
      </c>
      <c r="E15" s="393" t="s">
        <v>4919</v>
      </c>
      <c r="F15" s="393" t="s">
        <v>4918</v>
      </c>
      <c r="G15" s="393" t="s">
        <v>4919</v>
      </c>
      <c r="H15" s="393" t="s">
        <v>4919</v>
      </c>
      <c r="I15" s="393" t="s">
        <v>4919</v>
      </c>
      <c r="J15" s="393">
        <v>0</v>
      </c>
    </row>
    <row r="16" spans="2:10" ht="15" thickBot="1" x14ac:dyDescent="0.4">
      <c r="B16" s="556">
        <v>3101052431</v>
      </c>
      <c r="C16" s="557" t="s">
        <v>4927</v>
      </c>
      <c r="D16" s="393" t="s">
        <v>4928</v>
      </c>
      <c r="E16" s="393" t="s">
        <v>4919</v>
      </c>
      <c r="F16" s="393" t="s">
        <v>4919</v>
      </c>
      <c r="G16" s="393" t="s">
        <v>4919</v>
      </c>
      <c r="H16" s="393" t="s">
        <v>4919</v>
      </c>
      <c r="I16" s="393" t="s">
        <v>4919</v>
      </c>
      <c r="J16" s="393">
        <v>1</v>
      </c>
    </row>
    <row r="17" spans="2:10" ht="15" thickBot="1" x14ac:dyDescent="0.4">
      <c r="B17" s="556">
        <v>3101135871</v>
      </c>
      <c r="C17" s="557" t="s">
        <v>3113</v>
      </c>
      <c r="D17" s="393" t="s">
        <v>4928</v>
      </c>
      <c r="E17" s="393" t="s">
        <v>4919</v>
      </c>
      <c r="F17" s="393" t="s">
        <v>4919</v>
      </c>
      <c r="G17" s="393" t="s">
        <v>4919</v>
      </c>
      <c r="H17" s="393" t="s">
        <v>4919</v>
      </c>
      <c r="I17" s="393" t="s">
        <v>4919</v>
      </c>
      <c r="J17" s="393">
        <v>1</v>
      </c>
    </row>
    <row r="18" spans="2:10" ht="29.5" thickBot="1" x14ac:dyDescent="0.4">
      <c r="B18" s="556">
        <v>3004045111</v>
      </c>
      <c r="C18" s="557" t="s">
        <v>4929</v>
      </c>
      <c r="D18" s="393" t="s">
        <v>4930</v>
      </c>
      <c r="E18" s="393" t="s">
        <v>4919</v>
      </c>
      <c r="F18" s="393" t="s">
        <v>4919</v>
      </c>
      <c r="G18" s="393" t="s">
        <v>4919</v>
      </c>
      <c r="H18" s="393" t="s">
        <v>4919</v>
      </c>
      <c r="I18" s="393" t="s">
        <v>4919</v>
      </c>
      <c r="J18" s="393">
        <v>1</v>
      </c>
    </row>
    <row r="19" spans="2:10" ht="44" thickBot="1" x14ac:dyDescent="0.4">
      <c r="B19" s="556">
        <v>3004045138</v>
      </c>
      <c r="C19" s="557" t="s">
        <v>4931</v>
      </c>
      <c r="D19" s="393" t="s">
        <v>4930</v>
      </c>
      <c r="E19" s="393" t="s">
        <v>4919</v>
      </c>
      <c r="F19" s="393" t="s">
        <v>4919</v>
      </c>
      <c r="G19" s="393" t="s">
        <v>4919</v>
      </c>
      <c r="H19" s="393" t="s">
        <v>4919</v>
      </c>
      <c r="I19" s="393" t="s">
        <v>4919</v>
      </c>
      <c r="J19" s="393">
        <v>1</v>
      </c>
    </row>
    <row r="20" spans="2:10" ht="29.5" thickBot="1" x14ac:dyDescent="0.4">
      <c r="B20" s="556">
        <v>3004045205</v>
      </c>
      <c r="C20" s="557" t="s">
        <v>4932</v>
      </c>
      <c r="D20" s="393" t="s">
        <v>4930</v>
      </c>
      <c r="E20" s="393" t="s">
        <v>4919</v>
      </c>
      <c r="F20" s="393" t="s">
        <v>4919</v>
      </c>
      <c r="G20" s="393" t="s">
        <v>4919</v>
      </c>
      <c r="H20" s="393" t="s">
        <v>4919</v>
      </c>
      <c r="I20" s="393" t="s">
        <v>4919</v>
      </c>
      <c r="J20" s="393">
        <v>1</v>
      </c>
    </row>
    <row r="21" spans="2:10" ht="44" thickBot="1" x14ac:dyDescent="0.4">
      <c r="B21" s="556">
        <v>3004045236</v>
      </c>
      <c r="C21" s="557" t="s">
        <v>4933</v>
      </c>
      <c r="D21" s="393" t="s">
        <v>4930</v>
      </c>
      <c r="E21" s="393" t="s">
        <v>4919</v>
      </c>
      <c r="F21" s="393" t="s">
        <v>4919</v>
      </c>
      <c r="G21" s="393" t="s">
        <v>4919</v>
      </c>
      <c r="H21" s="393" t="s">
        <v>4919</v>
      </c>
      <c r="I21" s="393" t="s">
        <v>4919</v>
      </c>
      <c r="J21" s="393">
        <v>1</v>
      </c>
    </row>
    <row r="22" spans="2:10" ht="44" thickBot="1" x14ac:dyDescent="0.4">
      <c r="B22" s="556">
        <v>3004045290</v>
      </c>
      <c r="C22" s="557" t="s">
        <v>4934</v>
      </c>
      <c r="D22" s="393" t="s">
        <v>4930</v>
      </c>
      <c r="E22" s="393" t="s">
        <v>4919</v>
      </c>
      <c r="F22" s="393" t="s">
        <v>4919</v>
      </c>
      <c r="G22" s="393" t="s">
        <v>4919</v>
      </c>
      <c r="H22" s="393" t="s">
        <v>4919</v>
      </c>
      <c r="I22" s="393" t="s">
        <v>4919</v>
      </c>
      <c r="J22" s="393">
        <v>1</v>
      </c>
    </row>
    <row r="23" spans="2:10" ht="44" thickBot="1" x14ac:dyDescent="0.4">
      <c r="B23" s="556">
        <v>3004045301</v>
      </c>
      <c r="C23" s="557" t="s">
        <v>4935</v>
      </c>
      <c r="D23" s="393" t="s">
        <v>4930</v>
      </c>
      <c r="E23" s="393" t="s">
        <v>4919</v>
      </c>
      <c r="F23" s="393" t="s">
        <v>4919</v>
      </c>
      <c r="G23" s="393" t="s">
        <v>4919</v>
      </c>
      <c r="H23" s="393" t="s">
        <v>4919</v>
      </c>
      <c r="I23" s="393" t="s">
        <v>4919</v>
      </c>
      <c r="J23" s="393">
        <v>0</v>
      </c>
    </row>
    <row r="24" spans="2:10" ht="29.5" thickBot="1" x14ac:dyDescent="0.4">
      <c r="B24" s="556">
        <v>3004045347</v>
      </c>
      <c r="C24" s="557" t="s">
        <v>4936</v>
      </c>
      <c r="D24" s="393" t="s">
        <v>4930</v>
      </c>
      <c r="E24" s="393" t="s">
        <v>4919</v>
      </c>
      <c r="F24" s="393" t="s">
        <v>4919</v>
      </c>
      <c r="G24" s="393" t="s">
        <v>4919</v>
      </c>
      <c r="H24" s="393" t="s">
        <v>4919</v>
      </c>
      <c r="I24" s="393" t="s">
        <v>4919</v>
      </c>
      <c r="J24" s="393">
        <v>1</v>
      </c>
    </row>
    <row r="25" spans="2:10" ht="29.5" thickBot="1" x14ac:dyDescent="0.4">
      <c r="B25" s="556">
        <v>3004045492</v>
      </c>
      <c r="C25" s="557" t="s">
        <v>4937</v>
      </c>
      <c r="D25" s="393" t="s">
        <v>4930</v>
      </c>
      <c r="E25" s="393" t="s">
        <v>4919</v>
      </c>
      <c r="F25" s="393" t="s">
        <v>4919</v>
      </c>
      <c r="G25" s="393" t="s">
        <v>4919</v>
      </c>
      <c r="H25" s="393" t="s">
        <v>4919</v>
      </c>
      <c r="I25" s="393" t="s">
        <v>4919</v>
      </c>
      <c r="J25" s="393">
        <v>0</v>
      </c>
    </row>
    <row r="26" spans="2:10" ht="44" thickBot="1" x14ac:dyDescent="0.4">
      <c r="B26" s="556">
        <v>3004061271</v>
      </c>
      <c r="C26" s="557" t="s">
        <v>4938</v>
      </c>
      <c r="D26" s="393" t="s">
        <v>4930</v>
      </c>
      <c r="E26" s="393" t="s">
        <v>4919</v>
      </c>
      <c r="F26" s="393" t="s">
        <v>4919</v>
      </c>
      <c r="G26" s="393" t="s">
        <v>4919</v>
      </c>
      <c r="H26" s="393" t="s">
        <v>4919</v>
      </c>
      <c r="I26" s="393" t="s">
        <v>4919</v>
      </c>
      <c r="J26" s="393">
        <v>1</v>
      </c>
    </row>
    <row r="27" spans="2:10" ht="29.5" thickBot="1" x14ac:dyDescent="0.4">
      <c r="B27" s="556">
        <v>3004161481</v>
      </c>
      <c r="C27" s="557" t="s">
        <v>4939</v>
      </c>
      <c r="D27" s="393" t="s">
        <v>4930</v>
      </c>
      <c r="E27" s="393" t="s">
        <v>4919</v>
      </c>
      <c r="F27" s="393" t="s">
        <v>4919</v>
      </c>
      <c r="G27" s="393" t="s">
        <v>4919</v>
      </c>
      <c r="H27" s="393" t="s">
        <v>4919</v>
      </c>
      <c r="I27" s="393" t="s">
        <v>4919</v>
      </c>
      <c r="J27" s="393">
        <v>1</v>
      </c>
    </row>
    <row r="28" spans="2:10" ht="44" thickBot="1" x14ac:dyDescent="0.4">
      <c r="B28" s="556">
        <v>3004190582</v>
      </c>
      <c r="C28" s="557" t="s">
        <v>4940</v>
      </c>
      <c r="D28" s="393" t="s">
        <v>4930</v>
      </c>
      <c r="E28" s="393" t="s">
        <v>4919</v>
      </c>
      <c r="F28" s="393" t="s">
        <v>4919</v>
      </c>
      <c r="G28" s="393" t="s">
        <v>4919</v>
      </c>
      <c r="H28" s="393" t="s">
        <v>4919</v>
      </c>
      <c r="I28" s="393" t="s">
        <v>4919</v>
      </c>
      <c r="J28" s="393">
        <v>1</v>
      </c>
    </row>
    <row r="29" spans="2:10" ht="29.5" thickBot="1" x14ac:dyDescent="0.4">
      <c r="B29" s="556">
        <v>3004045055</v>
      </c>
      <c r="C29" s="557" t="s">
        <v>4941</v>
      </c>
      <c r="D29" s="393" t="s">
        <v>4930</v>
      </c>
      <c r="E29" s="393" t="s">
        <v>4919</v>
      </c>
      <c r="F29" s="393" t="s">
        <v>4919</v>
      </c>
      <c r="G29" s="393" t="s">
        <v>4919</v>
      </c>
      <c r="H29" s="393" t="s">
        <v>4919</v>
      </c>
      <c r="I29" s="393" t="s">
        <v>4919</v>
      </c>
      <c r="J29" s="393">
        <v>0</v>
      </c>
    </row>
    <row r="30" spans="2:10" ht="29.5" thickBot="1" x14ac:dyDescent="0.4">
      <c r="B30" s="556">
        <v>3004045226</v>
      </c>
      <c r="C30" s="557" t="s">
        <v>4942</v>
      </c>
      <c r="D30" s="393" t="s">
        <v>4930</v>
      </c>
      <c r="E30" s="393" t="s">
        <v>4919</v>
      </c>
      <c r="F30" s="393" t="s">
        <v>4919</v>
      </c>
      <c r="G30" s="393" t="s">
        <v>4919</v>
      </c>
      <c r="H30" s="393" t="s">
        <v>4919</v>
      </c>
      <c r="I30" s="393" t="s">
        <v>4919</v>
      </c>
      <c r="J30" s="393">
        <v>0</v>
      </c>
    </row>
    <row r="31" spans="2:10" ht="44" thickBot="1" x14ac:dyDescent="0.4">
      <c r="B31" s="556">
        <v>3004045418</v>
      </c>
      <c r="C31" s="557" t="s">
        <v>4943</v>
      </c>
      <c r="D31" s="393" t="s">
        <v>4930</v>
      </c>
      <c r="E31" s="393" t="s">
        <v>4919</v>
      </c>
      <c r="F31" s="393" t="s">
        <v>4919</v>
      </c>
      <c r="G31" s="393" t="s">
        <v>4919</v>
      </c>
      <c r="H31" s="393" t="s">
        <v>4919</v>
      </c>
      <c r="I31" s="393" t="s">
        <v>4919</v>
      </c>
      <c r="J31" s="393">
        <v>1</v>
      </c>
    </row>
    <row r="32" spans="2:10" ht="29.5" thickBot="1" x14ac:dyDescent="0.4">
      <c r="B32" s="556">
        <v>3009045143</v>
      </c>
      <c r="C32" s="557" t="s">
        <v>3132</v>
      </c>
      <c r="D32" s="393" t="s">
        <v>4944</v>
      </c>
      <c r="E32" s="393" t="s">
        <v>4919</v>
      </c>
      <c r="F32" s="393" t="s">
        <v>4919</v>
      </c>
      <c r="G32" s="393" t="s">
        <v>4919</v>
      </c>
      <c r="H32" s="393" t="s">
        <v>4919</v>
      </c>
      <c r="I32" s="393" t="s">
        <v>4919</v>
      </c>
      <c r="J32" s="393">
        <v>1</v>
      </c>
    </row>
    <row r="33" spans="2:10" ht="29.5" thickBot="1" x14ac:dyDescent="0.4">
      <c r="B33" s="556">
        <v>3004045001</v>
      </c>
      <c r="C33" s="557" t="s">
        <v>4945</v>
      </c>
      <c r="D33" s="393" t="s">
        <v>4946</v>
      </c>
      <c r="E33" s="393" t="s">
        <v>4919</v>
      </c>
      <c r="F33" s="393" t="s">
        <v>4919</v>
      </c>
      <c r="G33" s="393" t="s">
        <v>4919</v>
      </c>
      <c r="H33" s="393" t="s">
        <v>4919</v>
      </c>
      <c r="I33" s="393" t="s">
        <v>4919</v>
      </c>
      <c r="J33" s="393">
        <v>1</v>
      </c>
    </row>
    <row r="34" spans="2:10" ht="29.5" thickBot="1" x14ac:dyDescent="0.4">
      <c r="B34" s="556">
        <v>3004045003</v>
      </c>
      <c r="C34" s="557" t="s">
        <v>4947</v>
      </c>
      <c r="D34" s="393" t="s">
        <v>4946</v>
      </c>
      <c r="E34" s="393" t="s">
        <v>4919</v>
      </c>
      <c r="F34" s="393" t="s">
        <v>4919</v>
      </c>
      <c r="G34" s="393" t="s">
        <v>4919</v>
      </c>
      <c r="H34" s="393" t="s">
        <v>4919</v>
      </c>
      <c r="I34" s="393" t="s">
        <v>4919</v>
      </c>
      <c r="J34" s="393">
        <v>1</v>
      </c>
    </row>
    <row r="35" spans="2:10" ht="29.5" thickBot="1" x14ac:dyDescent="0.4">
      <c r="B35" s="556">
        <v>3004045031</v>
      </c>
      <c r="C35" s="557" t="s">
        <v>4948</v>
      </c>
      <c r="D35" s="393" t="s">
        <v>4946</v>
      </c>
      <c r="E35" s="393" t="s">
        <v>4919</v>
      </c>
      <c r="F35" s="393" t="s">
        <v>4919</v>
      </c>
      <c r="G35" s="393" t="s">
        <v>4919</v>
      </c>
      <c r="H35" s="393" t="s">
        <v>4919</v>
      </c>
      <c r="I35" s="393" t="s">
        <v>4919</v>
      </c>
      <c r="J35" s="393">
        <v>1</v>
      </c>
    </row>
    <row r="36" spans="2:10" ht="29.5" thickBot="1" x14ac:dyDescent="0.4">
      <c r="B36" s="556">
        <v>3004045058</v>
      </c>
      <c r="C36" s="557" t="s">
        <v>4949</v>
      </c>
      <c r="D36" s="393" t="s">
        <v>4946</v>
      </c>
      <c r="E36" s="393" t="s">
        <v>4919</v>
      </c>
      <c r="F36" s="393" t="s">
        <v>4919</v>
      </c>
      <c r="G36" s="393" t="s">
        <v>4919</v>
      </c>
      <c r="H36" s="393" t="s">
        <v>4919</v>
      </c>
      <c r="I36" s="393" t="s">
        <v>4919</v>
      </c>
      <c r="J36" s="393">
        <v>1</v>
      </c>
    </row>
    <row r="37" spans="2:10" ht="29.5" thickBot="1" x14ac:dyDescent="0.4">
      <c r="B37" s="556">
        <v>3004045083</v>
      </c>
      <c r="C37" s="557" t="s">
        <v>4950</v>
      </c>
      <c r="D37" s="393" t="s">
        <v>4946</v>
      </c>
      <c r="E37" s="393" t="s">
        <v>4919</v>
      </c>
      <c r="F37" s="393" t="s">
        <v>4919</v>
      </c>
      <c r="G37" s="393" t="s">
        <v>4919</v>
      </c>
      <c r="H37" s="393" t="s">
        <v>4919</v>
      </c>
      <c r="I37" s="393" t="s">
        <v>4919</v>
      </c>
      <c r="J37" s="393">
        <v>1</v>
      </c>
    </row>
    <row r="38" spans="2:10" ht="29.5" thickBot="1" x14ac:dyDescent="0.4">
      <c r="B38" s="556">
        <v>3004045099</v>
      </c>
      <c r="C38" s="557" t="s">
        <v>4951</v>
      </c>
      <c r="D38" s="393" t="s">
        <v>4946</v>
      </c>
      <c r="E38" s="393" t="s">
        <v>4919</v>
      </c>
      <c r="F38" s="393" t="s">
        <v>4919</v>
      </c>
      <c r="G38" s="393" t="s">
        <v>4919</v>
      </c>
      <c r="H38" s="393" t="s">
        <v>4919</v>
      </c>
      <c r="I38" s="393" t="s">
        <v>4919</v>
      </c>
      <c r="J38" s="393">
        <v>1</v>
      </c>
    </row>
    <row r="39" spans="2:10" ht="44" thickBot="1" x14ac:dyDescent="0.4">
      <c r="B39" s="556">
        <v>3004045197</v>
      </c>
      <c r="C39" s="557" t="s">
        <v>4952</v>
      </c>
      <c r="D39" s="393" t="s">
        <v>4946</v>
      </c>
      <c r="E39" s="393" t="s">
        <v>4919</v>
      </c>
      <c r="F39" s="393" t="s">
        <v>4919</v>
      </c>
      <c r="G39" s="393" t="s">
        <v>4919</v>
      </c>
      <c r="H39" s="393" t="s">
        <v>4919</v>
      </c>
      <c r="I39" s="393" t="s">
        <v>4919</v>
      </c>
      <c r="J39" s="393">
        <v>1</v>
      </c>
    </row>
    <row r="40" spans="2:10" ht="44" thickBot="1" x14ac:dyDescent="0.4">
      <c r="B40" s="556">
        <v>3004066174</v>
      </c>
      <c r="C40" s="557" t="s">
        <v>4953</v>
      </c>
      <c r="D40" s="393" t="s">
        <v>4946</v>
      </c>
      <c r="E40" s="393" t="s">
        <v>4919</v>
      </c>
      <c r="F40" s="393" t="s">
        <v>4919</v>
      </c>
      <c r="G40" s="393" t="s">
        <v>4919</v>
      </c>
      <c r="H40" s="393" t="s">
        <v>4919</v>
      </c>
      <c r="I40" s="393" t="s">
        <v>4919</v>
      </c>
      <c r="J40" s="393">
        <v>1</v>
      </c>
    </row>
    <row r="41" spans="2:10" ht="29.5" thickBot="1" x14ac:dyDescent="0.4">
      <c r="B41" s="556">
        <v>3004075581</v>
      </c>
      <c r="C41" s="557" t="s">
        <v>4954</v>
      </c>
      <c r="D41" s="393" t="s">
        <v>4946</v>
      </c>
      <c r="E41" s="393" t="s">
        <v>4919</v>
      </c>
      <c r="F41" s="393" t="s">
        <v>4919</v>
      </c>
      <c r="G41" s="393" t="s">
        <v>4919</v>
      </c>
      <c r="H41" s="393" t="s">
        <v>4919</v>
      </c>
      <c r="I41" s="393" t="s">
        <v>4919</v>
      </c>
      <c r="J41" s="393">
        <v>1</v>
      </c>
    </row>
    <row r="42" spans="2:10" ht="29.5" thickBot="1" x14ac:dyDescent="0.4">
      <c r="B42" s="556">
        <v>3004075679</v>
      </c>
      <c r="C42" s="557" t="s">
        <v>4955</v>
      </c>
      <c r="D42" s="393" t="s">
        <v>4946</v>
      </c>
      <c r="E42" s="393" t="s">
        <v>4919</v>
      </c>
      <c r="F42" s="393" t="s">
        <v>4919</v>
      </c>
      <c r="G42" s="393" t="s">
        <v>4919</v>
      </c>
      <c r="H42" s="393" t="s">
        <v>4919</v>
      </c>
      <c r="I42" s="393" t="s">
        <v>4919</v>
      </c>
      <c r="J42" s="393">
        <v>1</v>
      </c>
    </row>
    <row r="43" spans="2:10" ht="29.5" thickBot="1" x14ac:dyDescent="0.4">
      <c r="B43" s="556">
        <v>3004179943</v>
      </c>
      <c r="C43" s="557" t="s">
        <v>4956</v>
      </c>
      <c r="D43" s="393" t="s">
        <v>4946</v>
      </c>
      <c r="E43" s="393" t="s">
        <v>4919</v>
      </c>
      <c r="F43" s="393" t="s">
        <v>4919</v>
      </c>
      <c r="G43" s="393" t="s">
        <v>4919</v>
      </c>
      <c r="H43" s="393" t="s">
        <v>4919</v>
      </c>
      <c r="I43" s="393" t="s">
        <v>4919</v>
      </c>
      <c r="J43" s="393">
        <v>1</v>
      </c>
    </row>
    <row r="44" spans="2:10" ht="44" thickBot="1" x14ac:dyDescent="0.4">
      <c r="B44" s="556">
        <v>3004299407</v>
      </c>
      <c r="C44" s="557" t="s">
        <v>4957</v>
      </c>
      <c r="D44" s="393" t="s">
        <v>4946</v>
      </c>
      <c r="E44" s="393" t="s">
        <v>4919</v>
      </c>
      <c r="F44" s="393" t="s">
        <v>4919</v>
      </c>
      <c r="G44" s="393" t="s">
        <v>4919</v>
      </c>
      <c r="H44" s="393" t="s">
        <v>4919</v>
      </c>
      <c r="I44" s="393" t="s">
        <v>4919</v>
      </c>
      <c r="J44" s="393">
        <v>1</v>
      </c>
    </row>
    <row r="45" spans="2:10" ht="29.5" thickBot="1" x14ac:dyDescent="0.4">
      <c r="B45" s="556">
        <v>3004045002</v>
      </c>
      <c r="C45" s="557" t="s">
        <v>4958</v>
      </c>
      <c r="D45" s="393" t="s">
        <v>4946</v>
      </c>
      <c r="E45" s="393" t="s">
        <v>4919</v>
      </c>
      <c r="F45" s="393" t="s">
        <v>4919</v>
      </c>
      <c r="G45" s="393" t="s">
        <v>4919</v>
      </c>
      <c r="H45" s="393" t="s">
        <v>4919</v>
      </c>
      <c r="I45" s="393" t="s">
        <v>4919</v>
      </c>
      <c r="J45" s="393">
        <v>1</v>
      </c>
    </row>
    <row r="46" spans="2:10" ht="44" thickBot="1" x14ac:dyDescent="0.4">
      <c r="B46" s="556">
        <v>3004554323</v>
      </c>
      <c r="C46" s="557" t="s">
        <v>4959</v>
      </c>
      <c r="D46" s="393" t="s">
        <v>4946</v>
      </c>
      <c r="E46" s="393" t="s">
        <v>4919</v>
      </c>
      <c r="F46" s="393" t="s">
        <v>4919</v>
      </c>
      <c r="G46" s="393" t="s">
        <v>4919</v>
      </c>
      <c r="H46" s="393" t="s">
        <v>4919</v>
      </c>
      <c r="I46" s="393" t="s">
        <v>4919</v>
      </c>
      <c r="J46" s="393">
        <v>1</v>
      </c>
    </row>
    <row r="47" spans="2:10" ht="44" thickBot="1" x14ac:dyDescent="0.4">
      <c r="B47" s="556">
        <v>3004051156</v>
      </c>
      <c r="C47" s="557" t="s">
        <v>4960</v>
      </c>
      <c r="D47" s="393" t="s">
        <v>4946</v>
      </c>
      <c r="E47" s="393" t="s">
        <v>4919</v>
      </c>
      <c r="F47" s="393" t="s">
        <v>4919</v>
      </c>
      <c r="G47" s="393" t="s">
        <v>4919</v>
      </c>
      <c r="H47" s="393" t="s">
        <v>4919</v>
      </c>
      <c r="I47" s="393" t="s">
        <v>4919</v>
      </c>
      <c r="J47" s="393">
        <v>1</v>
      </c>
    </row>
    <row r="48" spans="2:10" ht="44" thickBot="1" x14ac:dyDescent="0.4">
      <c r="B48" s="556">
        <v>3002075400</v>
      </c>
      <c r="C48" s="557" t="s">
        <v>4961</v>
      </c>
      <c r="D48" s="393" t="s">
        <v>4962</v>
      </c>
      <c r="E48" s="393" t="s">
        <v>4919</v>
      </c>
      <c r="F48" s="393" t="s">
        <v>4919</v>
      </c>
      <c r="G48" s="393" t="s">
        <v>4919</v>
      </c>
      <c r="H48" s="393" t="s">
        <v>4919</v>
      </c>
      <c r="I48" s="393" t="s">
        <v>4919</v>
      </c>
      <c r="J48" s="393">
        <v>1</v>
      </c>
    </row>
    <row r="49" spans="2:10" ht="15" thickBot="1" x14ac:dyDescent="0.4">
      <c r="B49" s="556">
        <v>3002078177</v>
      </c>
      <c r="C49" s="557" t="s">
        <v>4963</v>
      </c>
      <c r="D49" s="393" t="s">
        <v>4962</v>
      </c>
      <c r="E49" s="393" t="s">
        <v>4919</v>
      </c>
      <c r="F49" s="393" t="s">
        <v>4919</v>
      </c>
      <c r="G49" s="393" t="s">
        <v>4919</v>
      </c>
      <c r="H49" s="393" t="s">
        <v>4919</v>
      </c>
      <c r="I49" s="393" t="s">
        <v>4919</v>
      </c>
      <c r="J49" s="393">
        <v>1</v>
      </c>
    </row>
    <row r="50" spans="2:10" ht="29.5" thickBot="1" x14ac:dyDescent="0.4">
      <c r="B50" s="556">
        <v>3002084110</v>
      </c>
      <c r="C50" s="557" t="s">
        <v>4964</v>
      </c>
      <c r="D50" s="393" t="s">
        <v>4962</v>
      </c>
      <c r="E50" s="393" t="s">
        <v>4919</v>
      </c>
      <c r="F50" s="393" t="s">
        <v>4919</v>
      </c>
      <c r="G50" s="393" t="s">
        <v>4919</v>
      </c>
      <c r="H50" s="393" t="s">
        <v>4919</v>
      </c>
      <c r="I50" s="393" t="s">
        <v>4919</v>
      </c>
      <c r="J50" s="393">
        <v>1</v>
      </c>
    </row>
    <row r="51" spans="2:10" ht="15" thickBot="1" x14ac:dyDescent="0.4">
      <c r="B51" s="556">
        <v>3002438586</v>
      </c>
      <c r="C51" s="557" t="s">
        <v>4965</v>
      </c>
      <c r="D51" s="393" t="s">
        <v>4962</v>
      </c>
      <c r="E51" s="393" t="s">
        <v>4919</v>
      </c>
      <c r="F51" s="393" t="s">
        <v>4919</v>
      </c>
      <c r="G51" s="393" t="s">
        <v>4919</v>
      </c>
      <c r="H51" s="393" t="s">
        <v>4919</v>
      </c>
      <c r="I51" s="393" t="s">
        <v>4919</v>
      </c>
      <c r="J51" s="393">
        <v>1</v>
      </c>
    </row>
    <row r="52" spans="2:10" ht="15" thickBot="1" x14ac:dyDescent="0.4">
      <c r="B52" s="556">
        <v>3006092535</v>
      </c>
      <c r="C52" s="557" t="s">
        <v>4966</v>
      </c>
      <c r="D52" s="393" t="s">
        <v>4962</v>
      </c>
      <c r="E52" s="393" t="s">
        <v>4919</v>
      </c>
      <c r="F52" s="393" t="s">
        <v>4919</v>
      </c>
      <c r="G52" s="393" t="s">
        <v>4919</v>
      </c>
      <c r="H52" s="393" t="s">
        <v>4919</v>
      </c>
      <c r="I52" s="393" t="s">
        <v>4919</v>
      </c>
      <c r="J52" s="393">
        <v>1</v>
      </c>
    </row>
    <row r="53" spans="2:10" ht="29.5" thickBot="1" x14ac:dyDescent="0.4">
      <c r="B53" s="556">
        <v>3006144660</v>
      </c>
      <c r="C53" s="557" t="s">
        <v>4967</v>
      </c>
      <c r="D53" s="393" t="s">
        <v>4962</v>
      </c>
      <c r="E53" s="393" t="s">
        <v>4919</v>
      </c>
      <c r="F53" s="393" t="s">
        <v>4919</v>
      </c>
      <c r="G53" s="393" t="s">
        <v>4919</v>
      </c>
      <c r="H53" s="393" t="s">
        <v>4919</v>
      </c>
      <c r="I53" s="393" t="s">
        <v>4919</v>
      </c>
      <c r="J53" s="393">
        <v>1</v>
      </c>
    </row>
    <row r="54" spans="2:10" ht="29.5" thickBot="1" x14ac:dyDescent="0.4">
      <c r="B54" s="556">
        <v>3006144661</v>
      </c>
      <c r="C54" s="557" t="s">
        <v>4968</v>
      </c>
      <c r="D54" s="393" t="s">
        <v>4962</v>
      </c>
      <c r="E54" s="393" t="s">
        <v>4919</v>
      </c>
      <c r="F54" s="393" t="s">
        <v>4919</v>
      </c>
      <c r="G54" s="393" t="s">
        <v>4919</v>
      </c>
      <c r="H54" s="393" t="s">
        <v>4919</v>
      </c>
      <c r="I54" s="393" t="s">
        <v>4919</v>
      </c>
      <c r="J54" s="393">
        <v>1</v>
      </c>
    </row>
    <row r="55" spans="2:10" ht="29.5" thickBot="1" x14ac:dyDescent="0.4">
      <c r="B55" s="556">
        <v>3006144662</v>
      </c>
      <c r="C55" s="557" t="s">
        <v>4969</v>
      </c>
      <c r="D55" s="393" t="s">
        <v>4962</v>
      </c>
      <c r="E55" s="393" t="s">
        <v>4919</v>
      </c>
      <c r="F55" s="393" t="s">
        <v>4919</v>
      </c>
      <c r="G55" s="393" t="s">
        <v>4919</v>
      </c>
      <c r="H55" s="393" t="s">
        <v>4919</v>
      </c>
      <c r="I55" s="393" t="s">
        <v>4919</v>
      </c>
      <c r="J55" s="393">
        <v>1</v>
      </c>
    </row>
    <row r="56" spans="2:10" ht="29.5" thickBot="1" x14ac:dyDescent="0.4">
      <c r="B56" s="556">
        <v>3006174345</v>
      </c>
      <c r="C56" s="557" t="s">
        <v>4970</v>
      </c>
      <c r="D56" s="393" t="s">
        <v>4962</v>
      </c>
      <c r="E56" s="393" t="s">
        <v>4919</v>
      </c>
      <c r="F56" s="393" t="s">
        <v>4919</v>
      </c>
      <c r="G56" s="393" t="s">
        <v>4919</v>
      </c>
      <c r="H56" s="393" t="s">
        <v>4919</v>
      </c>
      <c r="I56" s="393" t="s">
        <v>4919</v>
      </c>
      <c r="J56" s="393">
        <v>1</v>
      </c>
    </row>
    <row r="57" spans="2:10" ht="15" thickBot="1" x14ac:dyDescent="0.4">
      <c r="B57" s="556">
        <v>3101197090</v>
      </c>
      <c r="C57" s="557" t="s">
        <v>4971</v>
      </c>
      <c r="D57" s="393" t="s">
        <v>4962</v>
      </c>
      <c r="E57" s="393" t="s">
        <v>4919</v>
      </c>
      <c r="F57" s="393" t="s">
        <v>4919</v>
      </c>
      <c r="G57" s="393" t="s">
        <v>4919</v>
      </c>
      <c r="H57" s="393" t="s">
        <v>4919</v>
      </c>
      <c r="I57" s="393" t="s">
        <v>4919</v>
      </c>
      <c r="J57" s="393">
        <v>1</v>
      </c>
    </row>
    <row r="58" spans="2:10" ht="29.5" thickBot="1" x14ac:dyDescent="0.4">
      <c r="B58" s="556">
        <v>3101394381</v>
      </c>
      <c r="C58" s="557" t="s">
        <v>4972</v>
      </c>
      <c r="D58" s="393" t="s">
        <v>4962</v>
      </c>
      <c r="E58" s="393" t="s">
        <v>4919</v>
      </c>
      <c r="F58" s="393" t="s">
        <v>4919</v>
      </c>
      <c r="G58" s="393" t="s">
        <v>4919</v>
      </c>
      <c r="H58" s="393" t="s">
        <v>4919</v>
      </c>
      <c r="I58" s="393" t="s">
        <v>4919</v>
      </c>
      <c r="J58" s="393">
        <v>1</v>
      </c>
    </row>
    <row r="59" spans="2:10" ht="29.5" thickBot="1" x14ac:dyDescent="0.4">
      <c r="B59" s="556">
        <v>3004045121</v>
      </c>
      <c r="C59" s="557" t="s">
        <v>4973</v>
      </c>
      <c r="D59" s="393" t="s">
        <v>4974</v>
      </c>
      <c r="E59" s="393" t="s">
        <v>4919</v>
      </c>
      <c r="F59" s="393" t="s">
        <v>4919</v>
      </c>
      <c r="G59" s="393" t="s">
        <v>4919</v>
      </c>
      <c r="H59" s="393" t="s">
        <v>4919</v>
      </c>
      <c r="I59" s="393" t="s">
        <v>4919</v>
      </c>
      <c r="J59" s="393">
        <v>1</v>
      </c>
    </row>
    <row r="60" spans="2:10" ht="44" thickBot="1" x14ac:dyDescent="0.4">
      <c r="B60" s="556">
        <v>3004078431</v>
      </c>
      <c r="C60" s="557" t="s">
        <v>4975</v>
      </c>
      <c r="D60" s="393" t="s">
        <v>4974</v>
      </c>
      <c r="E60" s="393" t="s">
        <v>4919</v>
      </c>
      <c r="F60" s="393" t="s">
        <v>4919</v>
      </c>
      <c r="G60" s="393" t="s">
        <v>4919</v>
      </c>
      <c r="H60" s="393" t="s">
        <v>4919</v>
      </c>
      <c r="I60" s="393" t="s">
        <v>4919</v>
      </c>
      <c r="J60" s="393">
        <v>1</v>
      </c>
    </row>
    <row r="61" spans="2:10" ht="29.5" thickBot="1" x14ac:dyDescent="0.4">
      <c r="B61" s="556">
        <v>3101002981</v>
      </c>
      <c r="C61" s="557" t="s">
        <v>4976</v>
      </c>
      <c r="D61" s="393" t="s">
        <v>4974</v>
      </c>
      <c r="E61" s="393" t="s">
        <v>4919</v>
      </c>
      <c r="F61" s="393" t="s">
        <v>4919</v>
      </c>
      <c r="G61" s="393" t="s">
        <v>4919</v>
      </c>
      <c r="H61" s="393" t="s">
        <v>4919</v>
      </c>
      <c r="I61" s="393" t="s">
        <v>4919</v>
      </c>
      <c r="J61" s="393">
        <v>1</v>
      </c>
    </row>
    <row r="62" spans="2:10" ht="15" thickBot="1" x14ac:dyDescent="0.4">
      <c r="B62" s="556">
        <v>3101005640</v>
      </c>
      <c r="C62" s="557" t="s">
        <v>4977</v>
      </c>
      <c r="D62" s="393" t="s">
        <v>4974</v>
      </c>
      <c r="E62" s="393" t="s">
        <v>4919</v>
      </c>
      <c r="F62" s="393" t="s">
        <v>4919</v>
      </c>
      <c r="G62" s="393" t="s">
        <v>4919</v>
      </c>
      <c r="H62" s="393" t="s">
        <v>4919</v>
      </c>
      <c r="I62" s="393" t="s">
        <v>4919</v>
      </c>
      <c r="J62" s="393">
        <v>1</v>
      </c>
    </row>
    <row r="63" spans="2:10" ht="15" thickBot="1" x14ac:dyDescent="0.4">
      <c r="B63" s="556">
        <v>3101007689</v>
      </c>
      <c r="C63" s="557" t="s">
        <v>4978</v>
      </c>
      <c r="D63" s="393" t="s">
        <v>4974</v>
      </c>
      <c r="E63" s="393" t="s">
        <v>4919</v>
      </c>
      <c r="F63" s="393" t="s">
        <v>4919</v>
      </c>
      <c r="G63" s="393" t="s">
        <v>4919</v>
      </c>
      <c r="H63" s="393" t="s">
        <v>4919</v>
      </c>
      <c r="I63" s="393" t="s">
        <v>4919</v>
      </c>
      <c r="J63" s="393">
        <v>1</v>
      </c>
    </row>
    <row r="64" spans="2:10" ht="15" thickBot="1" x14ac:dyDescent="0.4">
      <c r="B64" s="556">
        <v>3101018809</v>
      </c>
      <c r="C64" s="557" t="s">
        <v>4979</v>
      </c>
      <c r="D64" s="393" t="s">
        <v>4974</v>
      </c>
      <c r="E64" s="393" t="s">
        <v>4919</v>
      </c>
      <c r="F64" s="393" t="s">
        <v>4919</v>
      </c>
      <c r="G64" s="393" t="s">
        <v>4919</v>
      </c>
      <c r="H64" s="393" t="s">
        <v>4919</v>
      </c>
      <c r="I64" s="393" t="s">
        <v>4919</v>
      </c>
      <c r="J64" s="393">
        <v>1</v>
      </c>
    </row>
    <row r="65" spans="2:10" ht="15" thickBot="1" x14ac:dyDescent="0.4">
      <c r="B65" s="556">
        <v>3101129386</v>
      </c>
      <c r="C65" s="557" t="s">
        <v>4980</v>
      </c>
      <c r="D65" s="393" t="s">
        <v>4974</v>
      </c>
      <c r="E65" s="393" t="s">
        <v>4919</v>
      </c>
      <c r="F65" s="393" t="s">
        <v>4919</v>
      </c>
      <c r="G65" s="393" t="s">
        <v>4919</v>
      </c>
      <c r="H65" s="393" t="s">
        <v>4919</v>
      </c>
      <c r="I65" s="393" t="s">
        <v>4919</v>
      </c>
      <c r="J65" s="393">
        <v>1</v>
      </c>
    </row>
    <row r="66" spans="2:10" ht="15" thickBot="1" x14ac:dyDescent="0.4">
      <c r="B66" s="556">
        <v>3101268981</v>
      </c>
      <c r="C66" s="557" t="s">
        <v>4981</v>
      </c>
      <c r="D66" s="393" t="s">
        <v>4974</v>
      </c>
      <c r="E66" s="393" t="s">
        <v>4919</v>
      </c>
      <c r="F66" s="393" t="s">
        <v>4919</v>
      </c>
      <c r="G66" s="393" t="s">
        <v>4919</v>
      </c>
      <c r="H66" s="393" t="s">
        <v>4919</v>
      </c>
      <c r="I66" s="393" t="s">
        <v>4919</v>
      </c>
      <c r="J66" s="393">
        <v>1</v>
      </c>
    </row>
    <row r="67" spans="2:10" ht="15" thickBot="1" x14ac:dyDescent="0.4">
      <c r="B67" s="556">
        <v>3101538252</v>
      </c>
      <c r="C67" s="557" t="s">
        <v>4982</v>
      </c>
      <c r="D67" s="393" t="s">
        <v>4974</v>
      </c>
      <c r="E67" s="393" t="s">
        <v>4919</v>
      </c>
      <c r="F67" s="393" t="s">
        <v>4919</v>
      </c>
      <c r="G67" s="393" t="s">
        <v>4919</v>
      </c>
      <c r="H67" s="393" t="s">
        <v>4919</v>
      </c>
      <c r="I67" s="393" t="s">
        <v>4919</v>
      </c>
      <c r="J67" s="393">
        <v>1</v>
      </c>
    </row>
    <row r="68" spans="2:10" ht="29.5" thickBot="1" x14ac:dyDescent="0.4">
      <c r="B68" s="556">
        <v>3101295868</v>
      </c>
      <c r="C68" s="557" t="s">
        <v>4983</v>
      </c>
      <c r="D68" s="393" t="s">
        <v>4974</v>
      </c>
      <c r="E68" s="393" t="s">
        <v>4919</v>
      </c>
      <c r="F68" s="393" t="s">
        <v>4919</v>
      </c>
      <c r="G68" s="393" t="s">
        <v>4919</v>
      </c>
      <c r="H68" s="393" t="s">
        <v>4919</v>
      </c>
      <c r="I68" s="393" t="s">
        <v>4919</v>
      </c>
      <c r="J68" s="393">
        <v>1</v>
      </c>
    </row>
    <row r="69" spans="2:10" ht="29.5" thickBot="1" x14ac:dyDescent="0.4">
      <c r="B69" s="556">
        <v>4000042152</v>
      </c>
      <c r="C69" s="557" t="s">
        <v>4984</v>
      </c>
      <c r="D69" s="393" t="s">
        <v>4985</v>
      </c>
      <c r="E69" s="393" t="s">
        <v>4919</v>
      </c>
      <c r="F69" s="393" t="s">
        <v>4919</v>
      </c>
      <c r="G69" s="393" t="s">
        <v>4919</v>
      </c>
      <c r="H69" s="393" t="s">
        <v>4918</v>
      </c>
      <c r="I69" s="393" t="s">
        <v>4918</v>
      </c>
      <c r="J69" s="393">
        <v>1</v>
      </c>
    </row>
    <row r="70" spans="2:10" ht="29.5" thickBot="1" x14ac:dyDescent="0.4">
      <c r="B70" s="556">
        <v>3007002820</v>
      </c>
      <c r="C70" s="557" t="s">
        <v>4986</v>
      </c>
      <c r="D70" s="393" t="s">
        <v>4987</v>
      </c>
      <c r="E70" s="393" t="s">
        <v>4919</v>
      </c>
      <c r="F70" s="393" t="s">
        <v>4919</v>
      </c>
      <c r="G70" s="393" t="s">
        <v>4919</v>
      </c>
      <c r="H70" s="393" t="s">
        <v>4919</v>
      </c>
      <c r="I70" s="393" t="s">
        <v>4919</v>
      </c>
      <c r="J70" s="393">
        <v>0</v>
      </c>
    </row>
    <row r="71" spans="2:10" ht="29.5" thickBot="1" x14ac:dyDescent="0.4">
      <c r="B71" s="556">
        <v>3101393948</v>
      </c>
      <c r="C71" s="557" t="s">
        <v>4988</v>
      </c>
      <c r="D71" s="393" t="s">
        <v>4989</v>
      </c>
      <c r="E71" s="393" t="s">
        <v>4919</v>
      </c>
      <c r="F71" s="393" t="s">
        <v>4919</v>
      </c>
      <c r="G71" s="393" t="s">
        <v>4919</v>
      </c>
      <c r="H71" s="393" t="s">
        <v>4919</v>
      </c>
      <c r="I71" s="393" t="s">
        <v>4919</v>
      </c>
      <c r="J71" s="393">
        <v>1</v>
      </c>
    </row>
    <row r="72" spans="2:10" ht="29.5" thickBot="1" x14ac:dyDescent="0.4">
      <c r="B72" s="556">
        <v>3101286181</v>
      </c>
      <c r="C72" s="557" t="s">
        <v>4990</v>
      </c>
      <c r="D72" s="393" t="s">
        <v>4989</v>
      </c>
      <c r="E72" s="393" t="s">
        <v>4919</v>
      </c>
      <c r="F72" s="393" t="s">
        <v>4919</v>
      </c>
      <c r="G72" s="393" t="s">
        <v>4919</v>
      </c>
      <c r="H72" s="393" t="s">
        <v>4919</v>
      </c>
      <c r="I72" s="393" t="s">
        <v>4919</v>
      </c>
      <c r="J72" s="393">
        <v>1</v>
      </c>
    </row>
    <row r="73" spans="2:10" ht="29.5" thickBot="1" x14ac:dyDescent="0.4">
      <c r="B73" s="556">
        <v>3101009193</v>
      </c>
      <c r="C73" s="557" t="s">
        <v>4991</v>
      </c>
      <c r="D73" s="393" t="s">
        <v>4992</v>
      </c>
      <c r="E73" s="393" t="s">
        <v>4919</v>
      </c>
      <c r="F73" s="393" t="s">
        <v>4919</v>
      </c>
      <c r="G73" s="393" t="s">
        <v>4919</v>
      </c>
      <c r="H73" s="393" t="s">
        <v>4919</v>
      </c>
      <c r="I73" s="393" t="s">
        <v>4919</v>
      </c>
      <c r="J73" s="393">
        <v>1</v>
      </c>
    </row>
    <row r="74" spans="2:10" ht="29.5" thickBot="1" x14ac:dyDescent="0.4">
      <c r="B74" s="556">
        <v>3101321984</v>
      </c>
      <c r="C74" s="557" t="s">
        <v>4993</v>
      </c>
      <c r="D74" s="393" t="s">
        <v>4994</v>
      </c>
      <c r="E74" s="393" t="s">
        <v>4919</v>
      </c>
      <c r="F74" s="393" t="s">
        <v>4919</v>
      </c>
      <c r="G74" s="393" t="s">
        <v>4919</v>
      </c>
      <c r="H74" s="393" t="s">
        <v>4919</v>
      </c>
      <c r="I74" s="393" t="s">
        <v>4919</v>
      </c>
      <c r="J74" s="393">
        <v>1</v>
      </c>
    </row>
    <row r="75" spans="2:10" ht="44" thickBot="1" x14ac:dyDescent="0.4">
      <c r="B75" s="556">
        <v>3002071852</v>
      </c>
      <c r="C75" s="557" t="s">
        <v>4995</v>
      </c>
      <c r="D75" s="393" t="s">
        <v>4996</v>
      </c>
      <c r="E75" s="393" t="s">
        <v>4919</v>
      </c>
      <c r="F75" s="393" t="s">
        <v>4919</v>
      </c>
      <c r="G75" s="393" t="s">
        <v>4919</v>
      </c>
      <c r="H75" s="393" t="s">
        <v>4919</v>
      </c>
      <c r="I75" s="393" t="s">
        <v>4919</v>
      </c>
      <c r="J75" s="393">
        <v>1</v>
      </c>
    </row>
    <row r="76" spans="2:10" ht="15" thickBot="1" x14ac:dyDescent="0.4">
      <c r="B76" s="556">
        <v>3006356236</v>
      </c>
      <c r="C76" s="557" t="s">
        <v>4997</v>
      </c>
      <c r="D76" s="393" t="s">
        <v>4996</v>
      </c>
      <c r="E76" s="393" t="s">
        <v>4919</v>
      </c>
      <c r="F76" s="393" t="s">
        <v>4919</v>
      </c>
      <c r="G76" s="393" t="s">
        <v>4919</v>
      </c>
      <c r="H76" s="393" t="s">
        <v>4919</v>
      </c>
      <c r="I76" s="393" t="s">
        <v>4919</v>
      </c>
      <c r="J76" s="393">
        <v>1</v>
      </c>
    </row>
    <row r="77" spans="2:10" ht="15" thickBot="1" x14ac:dyDescent="0.4">
      <c r="B77" s="556">
        <v>3002071455</v>
      </c>
      <c r="C77" s="557" t="s">
        <v>4998</v>
      </c>
      <c r="D77" s="393" t="s">
        <v>4974</v>
      </c>
      <c r="E77" s="393" t="s">
        <v>4919</v>
      </c>
      <c r="F77" s="393" t="s">
        <v>4919</v>
      </c>
      <c r="G77" s="393" t="s">
        <v>4919</v>
      </c>
      <c r="H77" s="393" t="s">
        <v>4919</v>
      </c>
      <c r="I77" s="393" t="s">
        <v>4919</v>
      </c>
      <c r="J77" s="393">
        <v>1</v>
      </c>
    </row>
    <row r="78" spans="2:10" ht="44" thickBot="1" x14ac:dyDescent="0.4">
      <c r="B78" s="556">
        <v>3004045090</v>
      </c>
      <c r="C78" s="557" t="s">
        <v>4999</v>
      </c>
      <c r="D78" s="393" t="s">
        <v>4974</v>
      </c>
      <c r="E78" s="393" t="s">
        <v>4919</v>
      </c>
      <c r="F78" s="393" t="s">
        <v>4919</v>
      </c>
      <c r="G78" s="393" t="s">
        <v>4919</v>
      </c>
      <c r="H78" s="393" t="s">
        <v>4919</v>
      </c>
      <c r="I78" s="393" t="s">
        <v>4919</v>
      </c>
      <c r="J78" s="393">
        <v>1</v>
      </c>
    </row>
    <row r="79" spans="2:10" ht="58.5" thickBot="1" x14ac:dyDescent="0.4">
      <c r="B79" s="556">
        <v>3004045110</v>
      </c>
      <c r="C79" s="557" t="s">
        <v>5000</v>
      </c>
      <c r="D79" s="393" t="s">
        <v>4930</v>
      </c>
      <c r="E79" s="393" t="s">
        <v>4919</v>
      </c>
      <c r="F79" s="393" t="s">
        <v>4919</v>
      </c>
      <c r="G79" s="393" t="s">
        <v>4919</v>
      </c>
      <c r="H79" s="393" t="s">
        <v>4919</v>
      </c>
      <c r="I79" s="393" t="s">
        <v>4919</v>
      </c>
      <c r="J79" s="393">
        <v>1</v>
      </c>
    </row>
    <row r="80" spans="2:10" ht="29.5" thickBot="1" x14ac:dyDescent="0.4">
      <c r="B80" s="556">
        <v>3004045760</v>
      </c>
      <c r="C80" s="557" t="s">
        <v>5001</v>
      </c>
      <c r="D80" s="393" t="s">
        <v>4946</v>
      </c>
      <c r="E80" s="393" t="s">
        <v>4919</v>
      </c>
      <c r="F80" s="393" t="s">
        <v>4919</v>
      </c>
      <c r="G80" s="393" t="s">
        <v>4919</v>
      </c>
      <c r="H80" s="393" t="s">
        <v>4919</v>
      </c>
      <c r="I80" s="393" t="s">
        <v>4919</v>
      </c>
      <c r="J80" s="393">
        <v>1</v>
      </c>
    </row>
    <row r="81" spans="2:10" ht="29.5" thickBot="1" x14ac:dyDescent="0.4">
      <c r="B81" s="556">
        <v>3004214062</v>
      </c>
      <c r="C81" s="557" t="s">
        <v>5002</v>
      </c>
      <c r="D81" s="393" t="s">
        <v>4946</v>
      </c>
      <c r="E81" s="393" t="s">
        <v>4919</v>
      </c>
      <c r="F81" s="393" t="s">
        <v>4919</v>
      </c>
      <c r="G81" s="393" t="s">
        <v>4919</v>
      </c>
      <c r="H81" s="393" t="s">
        <v>4919</v>
      </c>
      <c r="I81" s="393" t="s">
        <v>4919</v>
      </c>
      <c r="J81" s="393">
        <v>1</v>
      </c>
    </row>
    <row r="82" spans="2:10" ht="29.5" thickBot="1" x14ac:dyDescent="0.4">
      <c r="B82" s="556">
        <v>3007051101</v>
      </c>
      <c r="C82" s="557" t="s">
        <v>5003</v>
      </c>
      <c r="D82" s="393" t="s">
        <v>4996</v>
      </c>
      <c r="E82" s="393" t="s">
        <v>4919</v>
      </c>
      <c r="F82" s="393" t="s">
        <v>4919</v>
      </c>
      <c r="G82" s="393" t="s">
        <v>4919</v>
      </c>
      <c r="H82" s="393" t="s">
        <v>4919</v>
      </c>
      <c r="I82" s="393" t="s">
        <v>4919</v>
      </c>
      <c r="J82" s="393">
        <v>1</v>
      </c>
    </row>
    <row r="83" spans="2:10" ht="15" thickBot="1" x14ac:dyDescent="0.4">
      <c r="B83" s="556">
        <v>3007782679</v>
      </c>
      <c r="C83" s="557" t="s">
        <v>5004</v>
      </c>
      <c r="D83" s="393" t="s">
        <v>4917</v>
      </c>
      <c r="E83" s="393" t="s">
        <v>4918</v>
      </c>
      <c r="F83" s="393" t="s">
        <v>4919</v>
      </c>
      <c r="G83" s="393" t="s">
        <v>4919</v>
      </c>
      <c r="H83" s="393" t="s">
        <v>4919</v>
      </c>
      <c r="I83" s="393" t="s">
        <v>4919</v>
      </c>
      <c r="J83" s="393">
        <v>1</v>
      </c>
    </row>
    <row r="84" spans="2:10" ht="15" thickBot="1" x14ac:dyDescent="0.4">
      <c r="B84" s="556">
        <v>3101023155</v>
      </c>
      <c r="C84" s="557" t="s">
        <v>5005</v>
      </c>
      <c r="D84" s="393" t="s">
        <v>4923</v>
      </c>
      <c r="E84" s="393" t="s">
        <v>4919</v>
      </c>
      <c r="F84" s="393" t="s">
        <v>4918</v>
      </c>
      <c r="G84" s="393" t="s">
        <v>4919</v>
      </c>
      <c r="H84" s="393" t="s">
        <v>4919</v>
      </c>
      <c r="I84" s="393" t="s">
        <v>4919</v>
      </c>
      <c r="J84" s="393">
        <v>1</v>
      </c>
    </row>
    <row r="85" spans="2:10" ht="15" thickBot="1" x14ac:dyDescent="0.4">
      <c r="B85" s="556">
        <v>3101046008</v>
      </c>
      <c r="C85" s="557" t="s">
        <v>5006</v>
      </c>
      <c r="D85" s="393" t="s">
        <v>4923</v>
      </c>
      <c r="E85" s="393" t="s">
        <v>4919</v>
      </c>
      <c r="F85" s="393" t="s">
        <v>4918</v>
      </c>
      <c r="G85" s="393" t="s">
        <v>4919</v>
      </c>
      <c r="H85" s="393" t="s">
        <v>4919</v>
      </c>
      <c r="I85" s="393" t="s">
        <v>4919</v>
      </c>
      <c r="J85" s="393">
        <v>1</v>
      </c>
    </row>
    <row r="86" spans="2:10" ht="15" thickBot="1" x14ac:dyDescent="0.4">
      <c r="B86" s="556">
        <v>3101046536</v>
      </c>
      <c r="C86" s="557" t="s">
        <v>5007</v>
      </c>
      <c r="D86" s="393" t="s">
        <v>4923</v>
      </c>
      <c r="E86" s="393" t="s">
        <v>4919</v>
      </c>
      <c r="F86" s="393" t="s">
        <v>4918</v>
      </c>
      <c r="G86" s="393" t="s">
        <v>4919</v>
      </c>
      <c r="H86" s="393" t="s">
        <v>4919</v>
      </c>
      <c r="I86" s="393" t="s">
        <v>4919</v>
      </c>
      <c r="J86" s="393">
        <v>1</v>
      </c>
    </row>
    <row r="87" spans="2:10" ht="15" thickBot="1" x14ac:dyDescent="0.4">
      <c r="B87" s="556">
        <v>3101089984</v>
      </c>
      <c r="C87" s="557" t="s">
        <v>5008</v>
      </c>
      <c r="D87" s="393" t="s">
        <v>4923</v>
      </c>
      <c r="E87" s="393" t="s">
        <v>4919</v>
      </c>
      <c r="F87" s="393" t="s">
        <v>4918</v>
      </c>
      <c r="G87" s="393" t="s">
        <v>4919</v>
      </c>
      <c r="H87" s="393" t="s">
        <v>4919</v>
      </c>
      <c r="I87" s="393" t="s">
        <v>4919</v>
      </c>
      <c r="J87" s="393">
        <v>1</v>
      </c>
    </row>
    <row r="88" spans="2:10" ht="15" thickBot="1" x14ac:dyDescent="0.4">
      <c r="B88" s="556">
        <v>3101216492</v>
      </c>
      <c r="C88" s="557" t="s">
        <v>5009</v>
      </c>
      <c r="D88" s="393" t="s">
        <v>4923</v>
      </c>
      <c r="E88" s="393" t="s">
        <v>4919</v>
      </c>
      <c r="F88" s="393" t="s">
        <v>4918</v>
      </c>
      <c r="G88" s="393" t="s">
        <v>4919</v>
      </c>
      <c r="H88" s="393" t="s">
        <v>4919</v>
      </c>
      <c r="I88" s="393" t="s">
        <v>4919</v>
      </c>
      <c r="J88" s="393">
        <v>1</v>
      </c>
    </row>
    <row r="89" spans="2:10" ht="15" thickBot="1" x14ac:dyDescent="0.4">
      <c r="B89" s="556">
        <v>3101484559</v>
      </c>
      <c r="C89" s="557" t="s">
        <v>5010</v>
      </c>
      <c r="D89" s="393" t="s">
        <v>4923</v>
      </c>
      <c r="E89" s="393" t="s">
        <v>4919</v>
      </c>
      <c r="F89" s="393" t="s">
        <v>4918</v>
      </c>
      <c r="G89" s="393" t="s">
        <v>4919</v>
      </c>
      <c r="H89" s="393" t="s">
        <v>4919</v>
      </c>
      <c r="I89" s="393" t="s">
        <v>4919</v>
      </c>
      <c r="J89" s="393">
        <v>1</v>
      </c>
    </row>
    <row r="90" spans="2:10" ht="15" thickBot="1" x14ac:dyDescent="0.4">
      <c r="B90" s="556">
        <v>3101692649</v>
      </c>
      <c r="C90" s="557" t="s">
        <v>5011</v>
      </c>
      <c r="D90" s="393" t="s">
        <v>4923</v>
      </c>
      <c r="E90" s="393" t="s">
        <v>4919</v>
      </c>
      <c r="F90" s="393" t="s">
        <v>4918</v>
      </c>
      <c r="G90" s="393" t="s">
        <v>4919</v>
      </c>
      <c r="H90" s="393" t="s">
        <v>4919</v>
      </c>
      <c r="I90" s="393" t="s">
        <v>4919</v>
      </c>
      <c r="J90" s="393">
        <v>1</v>
      </c>
    </row>
    <row r="91" spans="2:10" ht="15" thickBot="1" x14ac:dyDescent="0.4">
      <c r="B91" s="556">
        <v>3101695692</v>
      </c>
      <c r="C91" s="557" t="s">
        <v>5012</v>
      </c>
      <c r="D91" s="393" t="s">
        <v>4974</v>
      </c>
      <c r="E91" s="393" t="s">
        <v>4919</v>
      </c>
      <c r="F91" s="393" t="s">
        <v>4919</v>
      </c>
      <c r="G91" s="393" t="s">
        <v>4919</v>
      </c>
      <c r="H91" s="393" t="s">
        <v>4919</v>
      </c>
      <c r="I91" s="393" t="s">
        <v>4919</v>
      </c>
      <c r="J91" s="393">
        <v>1</v>
      </c>
    </row>
    <row r="92" spans="2:10" ht="15" thickBot="1" x14ac:dyDescent="0.4">
      <c r="B92" s="556">
        <v>3102001723</v>
      </c>
      <c r="C92" s="557" t="s">
        <v>5013</v>
      </c>
      <c r="D92" s="393" t="s">
        <v>4974</v>
      </c>
      <c r="E92" s="393" t="s">
        <v>4919</v>
      </c>
      <c r="F92" s="393" t="s">
        <v>4919</v>
      </c>
      <c r="G92" s="393" t="s">
        <v>4919</v>
      </c>
      <c r="H92" s="393" t="s">
        <v>4919</v>
      </c>
      <c r="I92" s="393" t="s">
        <v>4919</v>
      </c>
      <c r="J92" s="393">
        <v>1</v>
      </c>
    </row>
  </sheetData>
  <mergeCells count="6">
    <mergeCell ref="J6:J7"/>
    <mergeCell ref="B6:B7"/>
    <mergeCell ref="C6:C7"/>
    <mergeCell ref="D6:D7"/>
    <mergeCell ref="G6:G7"/>
    <mergeCell ref="I6:I7"/>
  </mergeCells>
  <pageMargins left="0.7" right="0.7" top="0.75" bottom="0.75" header="0.3" footer="0.3"/>
  <pageSetup orientation="portrait" r:id="rId1"/>
  <headerFooter>
    <oddFooter>&amp;C&amp;1#&amp;"Calibri"&amp;10&amp;K000000Uso Interno</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289-891E-406C-81BF-0A8117BC1395}">
  <sheetPr codeName="Hoja77">
    <tabColor rgb="FFFFFF00"/>
  </sheetPr>
  <dimension ref="B1:J496"/>
  <sheetViews>
    <sheetView showGridLines="0" zoomScaleNormal="100" workbookViewId="0">
      <pane xSplit="2" ySplit="4" topLeftCell="C5" activePane="bottomRight" state="frozen"/>
      <selection pane="topRight" activeCell="B1" sqref="B1"/>
      <selection pane="bottomLeft" activeCell="A5" sqref="A5"/>
      <selection pane="bottomRight" activeCell="I16" sqref="I16"/>
    </sheetView>
  </sheetViews>
  <sheetFormatPr baseColWidth="10" defaultColWidth="11.453125" defaultRowHeight="14.5" x14ac:dyDescent="0.35"/>
  <cols>
    <col min="1" max="1" width="2.453125" style="103" customWidth="1"/>
    <col min="2" max="2" width="15.453125" style="103" customWidth="1"/>
    <col min="3" max="3" width="20" style="103" customWidth="1"/>
    <col min="4" max="4" width="20.54296875" style="103" customWidth="1"/>
    <col min="5" max="5" width="11.453125" style="103"/>
    <col min="6" max="6" width="23.453125" style="103" customWidth="1"/>
    <col min="7" max="7" width="14.54296875" style="103" customWidth="1"/>
    <col min="8" max="8" width="11.453125" style="103"/>
    <col min="9" max="9" width="44.54296875" style="103" customWidth="1"/>
    <col min="10" max="10" width="12.453125" style="103" customWidth="1"/>
    <col min="11" max="16384" width="11.453125" style="103"/>
  </cols>
  <sheetData>
    <row r="1" spans="2:10" ht="15" thickBot="1" x14ac:dyDescent="0.4"/>
    <row r="2" spans="2:10" ht="38.25" customHeight="1" thickBot="1" x14ac:dyDescent="0.4">
      <c r="C2" s="1481" t="s">
        <v>5014</v>
      </c>
      <c r="D2" s="1483"/>
      <c r="E2" s="1481" t="s">
        <v>5015</v>
      </c>
      <c r="F2" s="1482"/>
      <c r="G2" s="1483"/>
      <c r="H2" s="1481" t="s">
        <v>5016</v>
      </c>
      <c r="I2" s="1482"/>
      <c r="J2" s="1483"/>
    </row>
    <row r="3" spans="2:10" ht="48" customHeight="1" x14ac:dyDescent="0.35">
      <c r="B3"/>
      <c r="C3" s="1477" t="s">
        <v>5017</v>
      </c>
      <c r="D3" s="1477"/>
      <c r="E3" s="1478" t="s">
        <v>5018</v>
      </c>
      <c r="F3" s="1479"/>
      <c r="G3" s="1480"/>
      <c r="H3" s="1478" t="s">
        <v>5019</v>
      </c>
      <c r="I3" s="1479"/>
      <c r="J3" s="1479"/>
    </row>
    <row r="4" spans="2:10" ht="78.75" customHeight="1" x14ac:dyDescent="0.35">
      <c r="B4" s="599" t="s">
        <v>5020</v>
      </c>
      <c r="C4" s="599" t="s">
        <v>5021</v>
      </c>
      <c r="D4" s="599" t="s">
        <v>5022</v>
      </c>
      <c r="E4" s="599" t="s">
        <v>5021</v>
      </c>
      <c r="F4" s="599" t="s">
        <v>5022</v>
      </c>
      <c r="G4" s="599" t="s">
        <v>5023</v>
      </c>
      <c r="H4" s="599" t="s">
        <v>5021</v>
      </c>
      <c r="I4" s="599" t="s">
        <v>5022</v>
      </c>
      <c r="J4" s="599" t="s">
        <v>5024</v>
      </c>
    </row>
    <row r="5" spans="2:10" x14ac:dyDescent="0.35">
      <c r="B5" s="600" t="s">
        <v>2007</v>
      </c>
      <c r="C5" s="601">
        <v>1</v>
      </c>
      <c r="D5" s="601" t="s">
        <v>1845</v>
      </c>
      <c r="E5" s="601">
        <v>1</v>
      </c>
      <c r="F5" s="601" t="s">
        <v>1853</v>
      </c>
      <c r="G5" s="601">
        <v>1</v>
      </c>
      <c r="H5" s="601">
        <v>1</v>
      </c>
      <c r="I5" s="602" t="s">
        <v>2008</v>
      </c>
      <c r="J5" s="601" t="s">
        <v>137</v>
      </c>
    </row>
    <row r="6" spans="2:10" x14ac:dyDescent="0.35">
      <c r="B6" s="603" t="s">
        <v>2122</v>
      </c>
      <c r="C6" s="457">
        <v>1</v>
      </c>
      <c r="D6" s="457" t="s">
        <v>1845</v>
      </c>
      <c r="E6" s="457">
        <v>1</v>
      </c>
      <c r="F6" s="457" t="s">
        <v>1853</v>
      </c>
      <c r="G6" s="457"/>
      <c r="H6" s="457">
        <v>2</v>
      </c>
      <c r="I6" s="604" t="s">
        <v>2123</v>
      </c>
      <c r="J6" s="457" t="s">
        <v>137</v>
      </c>
    </row>
    <row r="7" spans="2:10" x14ac:dyDescent="0.35">
      <c r="B7" s="603" t="s">
        <v>2264</v>
      </c>
      <c r="C7" s="457">
        <v>1</v>
      </c>
      <c r="D7" s="457" t="s">
        <v>1845</v>
      </c>
      <c r="E7" s="457">
        <v>1</v>
      </c>
      <c r="F7" s="457" t="s">
        <v>1853</v>
      </c>
      <c r="G7" s="457"/>
      <c r="H7" s="457">
        <v>3</v>
      </c>
      <c r="I7" s="604" t="s">
        <v>2265</v>
      </c>
      <c r="J7" s="457" t="s">
        <v>137</v>
      </c>
    </row>
    <row r="8" spans="2:10" x14ac:dyDescent="0.35">
      <c r="B8" s="603" t="s">
        <v>2400</v>
      </c>
      <c r="C8" s="457">
        <v>1</v>
      </c>
      <c r="D8" s="457" t="s">
        <v>1845</v>
      </c>
      <c r="E8" s="457">
        <v>1</v>
      </c>
      <c r="F8" s="457" t="s">
        <v>1853</v>
      </c>
      <c r="G8" s="457"/>
      <c r="H8" s="457">
        <v>4</v>
      </c>
      <c r="I8" s="604" t="s">
        <v>2401</v>
      </c>
      <c r="J8" s="457" t="s">
        <v>137</v>
      </c>
    </row>
    <row r="9" spans="2:10" x14ac:dyDescent="0.35">
      <c r="B9" s="603" t="s">
        <v>2520</v>
      </c>
      <c r="C9" s="457">
        <v>1</v>
      </c>
      <c r="D9" s="457" t="s">
        <v>1845</v>
      </c>
      <c r="E9" s="457">
        <v>1</v>
      </c>
      <c r="F9" s="457" t="s">
        <v>1853</v>
      </c>
      <c r="G9" s="457"/>
      <c r="H9" s="457">
        <v>5</v>
      </c>
      <c r="I9" s="604" t="s">
        <v>2521</v>
      </c>
      <c r="J9" s="457" t="s">
        <v>137</v>
      </c>
    </row>
    <row r="10" spans="2:10" x14ac:dyDescent="0.35">
      <c r="B10" s="603" t="s">
        <v>2612</v>
      </c>
      <c r="C10" s="457">
        <v>1</v>
      </c>
      <c r="D10" s="457" t="s">
        <v>1845</v>
      </c>
      <c r="E10" s="457">
        <v>1</v>
      </c>
      <c r="F10" s="457" t="s">
        <v>1853</v>
      </c>
      <c r="G10" s="457"/>
      <c r="H10" s="457">
        <v>6</v>
      </c>
      <c r="I10" s="604" t="s">
        <v>2613</v>
      </c>
      <c r="J10" s="457" t="s">
        <v>137</v>
      </c>
    </row>
    <row r="11" spans="2:10" x14ac:dyDescent="0.35">
      <c r="B11" s="603" t="s">
        <v>2673</v>
      </c>
      <c r="C11" s="457">
        <v>1</v>
      </c>
      <c r="D11" s="457" t="s">
        <v>1845</v>
      </c>
      <c r="E11" s="457">
        <v>1</v>
      </c>
      <c r="F11" s="457" t="s">
        <v>1853</v>
      </c>
      <c r="G11" s="457"/>
      <c r="H11" s="457">
        <v>7</v>
      </c>
      <c r="I11" s="604" t="s">
        <v>2483</v>
      </c>
      <c r="J11" s="457" t="s">
        <v>137</v>
      </c>
    </row>
    <row r="12" spans="2:10" x14ac:dyDescent="0.35">
      <c r="B12" s="603" t="s">
        <v>2721</v>
      </c>
      <c r="C12" s="457">
        <v>1</v>
      </c>
      <c r="D12" s="457" t="s">
        <v>1845</v>
      </c>
      <c r="E12" s="457">
        <v>1</v>
      </c>
      <c r="F12" s="457" t="s">
        <v>1853</v>
      </c>
      <c r="G12" s="457"/>
      <c r="H12" s="457">
        <v>8</v>
      </c>
      <c r="I12" s="604" t="s">
        <v>2722</v>
      </c>
      <c r="J12" s="457" t="s">
        <v>137</v>
      </c>
    </row>
    <row r="13" spans="2:10" x14ac:dyDescent="0.35">
      <c r="B13" s="603" t="s">
        <v>2754</v>
      </c>
      <c r="C13" s="457">
        <v>1</v>
      </c>
      <c r="D13" s="457" t="s">
        <v>1845</v>
      </c>
      <c r="E13" s="457">
        <v>1</v>
      </c>
      <c r="F13" s="457" t="s">
        <v>1853</v>
      </c>
      <c r="G13" s="457"/>
      <c r="H13" s="457">
        <v>9</v>
      </c>
      <c r="I13" s="604" t="s">
        <v>2755</v>
      </c>
      <c r="J13" s="457" t="s">
        <v>137</v>
      </c>
    </row>
    <row r="14" spans="2:10" x14ac:dyDescent="0.35">
      <c r="B14" s="603" t="s">
        <v>2775</v>
      </c>
      <c r="C14" s="457">
        <v>1</v>
      </c>
      <c r="D14" s="457" t="s">
        <v>1845</v>
      </c>
      <c r="E14" s="457">
        <v>1</v>
      </c>
      <c r="F14" s="457" t="s">
        <v>1853</v>
      </c>
      <c r="G14" s="457"/>
      <c r="H14" s="457">
        <v>10</v>
      </c>
      <c r="I14" s="604" t="s">
        <v>2776</v>
      </c>
      <c r="J14" s="457" t="s">
        <v>137</v>
      </c>
    </row>
    <row r="15" spans="2:10" x14ac:dyDescent="0.35">
      <c r="B15" s="603" t="s">
        <v>2792</v>
      </c>
      <c r="C15" s="457">
        <v>1</v>
      </c>
      <c r="D15" s="457" t="s">
        <v>1845</v>
      </c>
      <c r="E15" s="457">
        <v>1</v>
      </c>
      <c r="F15" s="457" t="s">
        <v>1853</v>
      </c>
      <c r="G15" s="457"/>
      <c r="H15" s="457">
        <v>11</v>
      </c>
      <c r="I15" s="604" t="s">
        <v>2793</v>
      </c>
      <c r="J15" s="457" t="s">
        <v>137</v>
      </c>
    </row>
    <row r="16" spans="2:10" x14ac:dyDescent="0.35">
      <c r="B16" s="603" t="s">
        <v>2809</v>
      </c>
      <c r="C16" s="457">
        <v>1</v>
      </c>
      <c r="D16" s="457" t="s">
        <v>1845</v>
      </c>
      <c r="E16" s="457">
        <v>1</v>
      </c>
      <c r="F16" s="457" t="s">
        <v>1853</v>
      </c>
      <c r="G16" s="457"/>
      <c r="H16" s="457">
        <v>12</v>
      </c>
      <c r="I16" s="604" t="s">
        <v>2810</v>
      </c>
      <c r="J16" s="457" t="s">
        <v>137</v>
      </c>
    </row>
    <row r="17" spans="2:10" x14ac:dyDescent="0.35">
      <c r="B17" s="600" t="s">
        <v>2016</v>
      </c>
      <c r="C17" s="601">
        <v>1</v>
      </c>
      <c r="D17" s="601" t="s">
        <v>1845</v>
      </c>
      <c r="E17" s="601">
        <v>2</v>
      </c>
      <c r="F17" s="601" t="s">
        <v>1854</v>
      </c>
      <c r="G17" s="601">
        <v>1</v>
      </c>
      <c r="H17" s="601">
        <v>1</v>
      </c>
      <c r="I17" s="602" t="s">
        <v>1854</v>
      </c>
      <c r="J17" s="601" t="s">
        <v>137</v>
      </c>
    </row>
    <row r="18" spans="2:10" x14ac:dyDescent="0.35">
      <c r="B18" s="603" t="s">
        <v>2135</v>
      </c>
      <c r="C18" s="457">
        <v>1</v>
      </c>
      <c r="D18" s="457" t="s">
        <v>1845</v>
      </c>
      <c r="E18" s="457">
        <v>2</v>
      </c>
      <c r="F18" s="457" t="s">
        <v>1854</v>
      </c>
      <c r="G18" s="457"/>
      <c r="H18" s="457">
        <v>2</v>
      </c>
      <c r="I18" s="604" t="s">
        <v>2067</v>
      </c>
      <c r="J18" s="457" t="s">
        <v>137</v>
      </c>
    </row>
    <row r="19" spans="2:10" x14ac:dyDescent="0.35">
      <c r="B19" s="603" t="s">
        <v>2276</v>
      </c>
      <c r="C19" s="457">
        <v>1</v>
      </c>
      <c r="D19" s="457" t="s">
        <v>1845</v>
      </c>
      <c r="E19" s="457">
        <v>2</v>
      </c>
      <c r="F19" s="457" t="s">
        <v>1854</v>
      </c>
      <c r="G19" s="457"/>
      <c r="H19" s="457">
        <v>3</v>
      </c>
      <c r="I19" s="604" t="s">
        <v>1937</v>
      </c>
      <c r="J19" s="457" t="s">
        <v>137</v>
      </c>
    </row>
    <row r="20" spans="2:10" x14ac:dyDescent="0.35">
      <c r="B20" s="603" t="s">
        <v>2413</v>
      </c>
      <c r="C20" s="457">
        <v>1</v>
      </c>
      <c r="D20" s="457" t="s">
        <v>1845</v>
      </c>
      <c r="E20" s="457">
        <v>2</v>
      </c>
      <c r="F20" s="457" t="s">
        <v>1854</v>
      </c>
      <c r="G20" s="457"/>
      <c r="H20" s="457">
        <v>4</v>
      </c>
      <c r="I20" s="604" t="s">
        <v>2414</v>
      </c>
      <c r="J20" s="457" t="s">
        <v>164</v>
      </c>
    </row>
    <row r="21" spans="2:10" x14ac:dyDescent="0.35">
      <c r="B21" s="600" t="s">
        <v>2025</v>
      </c>
      <c r="C21" s="601">
        <v>1</v>
      </c>
      <c r="D21" s="601" t="s">
        <v>1845</v>
      </c>
      <c r="E21" s="601">
        <v>3</v>
      </c>
      <c r="F21" s="601" t="s">
        <v>1856</v>
      </c>
      <c r="G21" s="601">
        <v>1</v>
      </c>
      <c r="H21" s="601">
        <v>1</v>
      </c>
      <c r="I21" s="602" t="s">
        <v>1856</v>
      </c>
      <c r="J21" s="601" t="s">
        <v>137</v>
      </c>
    </row>
    <row r="22" spans="2:10" x14ac:dyDescent="0.35">
      <c r="B22" s="603" t="s">
        <v>2144</v>
      </c>
      <c r="C22" s="457">
        <v>1</v>
      </c>
      <c r="D22" s="457" t="s">
        <v>1845</v>
      </c>
      <c r="E22" s="457">
        <v>3</v>
      </c>
      <c r="F22" s="457" t="s">
        <v>1856</v>
      </c>
      <c r="G22" s="457"/>
      <c r="H22" s="457">
        <v>2</v>
      </c>
      <c r="I22" s="604" t="s">
        <v>2145</v>
      </c>
      <c r="J22" s="457" t="s">
        <v>137</v>
      </c>
    </row>
    <row r="23" spans="2:10" x14ac:dyDescent="0.35">
      <c r="B23" s="603" t="s">
        <v>2286</v>
      </c>
      <c r="C23" s="457">
        <v>1</v>
      </c>
      <c r="D23" s="457" t="s">
        <v>1845</v>
      </c>
      <c r="E23" s="457">
        <v>3</v>
      </c>
      <c r="F23" s="457" t="s">
        <v>1856</v>
      </c>
      <c r="G23" s="457"/>
      <c r="H23" s="457">
        <v>3</v>
      </c>
      <c r="I23" s="604" t="s">
        <v>2287</v>
      </c>
      <c r="J23" s="457" t="s">
        <v>137</v>
      </c>
    </row>
    <row r="24" spans="2:10" x14ac:dyDescent="0.35">
      <c r="B24" s="603" t="s">
        <v>2426</v>
      </c>
      <c r="C24" s="457">
        <v>1</v>
      </c>
      <c r="D24" s="457" t="s">
        <v>1845</v>
      </c>
      <c r="E24" s="457">
        <v>3</v>
      </c>
      <c r="F24" s="457" t="s">
        <v>1856</v>
      </c>
      <c r="G24" s="457"/>
      <c r="H24" s="457">
        <v>4</v>
      </c>
      <c r="I24" s="604" t="s">
        <v>2427</v>
      </c>
      <c r="J24" s="457" t="s">
        <v>137</v>
      </c>
    </row>
    <row r="25" spans="2:10" x14ac:dyDescent="0.35">
      <c r="B25" s="603" t="s">
        <v>2543</v>
      </c>
      <c r="C25" s="457">
        <v>1</v>
      </c>
      <c r="D25" s="457" t="s">
        <v>1845</v>
      </c>
      <c r="E25" s="457">
        <v>3</v>
      </c>
      <c r="F25" s="457" t="s">
        <v>1856</v>
      </c>
      <c r="G25" s="457"/>
      <c r="H25" s="457">
        <v>5</v>
      </c>
      <c r="I25" s="604" t="s">
        <v>2067</v>
      </c>
      <c r="J25" s="457" t="s">
        <v>137</v>
      </c>
    </row>
    <row r="26" spans="2:10" x14ac:dyDescent="0.35">
      <c r="B26" s="603" t="s">
        <v>2627</v>
      </c>
      <c r="C26" s="457">
        <v>1</v>
      </c>
      <c r="D26" s="457" t="s">
        <v>1845</v>
      </c>
      <c r="E26" s="457">
        <v>3</v>
      </c>
      <c r="F26" s="457" t="s">
        <v>1856</v>
      </c>
      <c r="G26" s="457"/>
      <c r="H26" s="457">
        <v>6</v>
      </c>
      <c r="I26" s="604" t="s">
        <v>2628</v>
      </c>
      <c r="J26" s="457" t="s">
        <v>137</v>
      </c>
    </row>
    <row r="27" spans="2:10" x14ac:dyDescent="0.35">
      <c r="B27" s="603" t="s">
        <v>2684</v>
      </c>
      <c r="C27" s="457">
        <v>1</v>
      </c>
      <c r="D27" s="457" t="s">
        <v>1845</v>
      </c>
      <c r="E27" s="457">
        <v>3</v>
      </c>
      <c r="F27" s="457" t="s">
        <v>1856</v>
      </c>
      <c r="G27" s="457"/>
      <c r="H27" s="457">
        <v>7</v>
      </c>
      <c r="I27" s="604" t="s">
        <v>2685</v>
      </c>
      <c r="J27" s="457" t="s">
        <v>137</v>
      </c>
    </row>
    <row r="28" spans="2:10" x14ac:dyDescent="0.35">
      <c r="B28" s="603" t="s">
        <v>2729</v>
      </c>
      <c r="C28" s="457">
        <v>1</v>
      </c>
      <c r="D28" s="457" t="s">
        <v>1845</v>
      </c>
      <c r="E28" s="457">
        <v>3</v>
      </c>
      <c r="F28" s="457" t="s">
        <v>1856</v>
      </c>
      <c r="G28" s="457"/>
      <c r="H28" s="457">
        <v>8</v>
      </c>
      <c r="I28" s="604" t="s">
        <v>2730</v>
      </c>
      <c r="J28" s="457" t="s">
        <v>137</v>
      </c>
    </row>
    <row r="29" spans="2:10" x14ac:dyDescent="0.35">
      <c r="B29" s="603" t="s">
        <v>2763</v>
      </c>
      <c r="C29" s="457">
        <v>1</v>
      </c>
      <c r="D29" s="457" t="s">
        <v>1845</v>
      </c>
      <c r="E29" s="457">
        <v>3</v>
      </c>
      <c r="F29" s="457" t="s">
        <v>1856</v>
      </c>
      <c r="G29" s="457"/>
      <c r="H29" s="457">
        <v>9</v>
      </c>
      <c r="I29" s="604" t="s">
        <v>2706</v>
      </c>
      <c r="J29" s="457" t="s">
        <v>137</v>
      </c>
    </row>
    <row r="30" spans="2:10" x14ac:dyDescent="0.35">
      <c r="B30" s="603" t="s">
        <v>2784</v>
      </c>
      <c r="C30" s="457">
        <v>1</v>
      </c>
      <c r="D30" s="457" t="s">
        <v>1845</v>
      </c>
      <c r="E30" s="457">
        <v>3</v>
      </c>
      <c r="F30" s="457" t="s">
        <v>1856</v>
      </c>
      <c r="G30" s="457"/>
      <c r="H30" s="457">
        <v>10</v>
      </c>
      <c r="I30" s="604" t="s">
        <v>2785</v>
      </c>
      <c r="J30" s="457" t="s">
        <v>137</v>
      </c>
    </row>
    <row r="31" spans="2:10" x14ac:dyDescent="0.35">
      <c r="B31" s="603" t="s">
        <v>2801</v>
      </c>
      <c r="C31" s="457">
        <v>1</v>
      </c>
      <c r="D31" s="457" t="s">
        <v>1845</v>
      </c>
      <c r="E31" s="457">
        <v>3</v>
      </c>
      <c r="F31" s="457" t="s">
        <v>1856</v>
      </c>
      <c r="G31" s="457"/>
      <c r="H31" s="457">
        <v>11</v>
      </c>
      <c r="I31" s="604" t="s">
        <v>2802</v>
      </c>
      <c r="J31" s="457" t="s">
        <v>137</v>
      </c>
    </row>
    <row r="32" spans="2:10" x14ac:dyDescent="0.35">
      <c r="B32" s="603" t="s">
        <v>2816</v>
      </c>
      <c r="C32" s="457">
        <v>1</v>
      </c>
      <c r="D32" s="457" t="s">
        <v>1845</v>
      </c>
      <c r="E32" s="457">
        <v>3</v>
      </c>
      <c r="F32" s="457" t="s">
        <v>1856</v>
      </c>
      <c r="G32" s="457"/>
      <c r="H32" s="457">
        <v>12</v>
      </c>
      <c r="I32" s="604" t="s">
        <v>2817</v>
      </c>
      <c r="J32" s="457" t="s">
        <v>137</v>
      </c>
    </row>
    <row r="33" spans="2:10" x14ac:dyDescent="0.35">
      <c r="B33" s="603" t="s">
        <v>2829</v>
      </c>
      <c r="C33" s="457">
        <v>1</v>
      </c>
      <c r="D33" s="457" t="s">
        <v>1845</v>
      </c>
      <c r="E33" s="457">
        <v>3</v>
      </c>
      <c r="F33" s="457" t="s">
        <v>1856</v>
      </c>
      <c r="G33" s="457"/>
      <c r="H33" s="457">
        <v>13</v>
      </c>
      <c r="I33" s="604" t="s">
        <v>2830</v>
      </c>
      <c r="J33" s="457" t="s">
        <v>137</v>
      </c>
    </row>
    <row r="34" spans="2:10" x14ac:dyDescent="0.35">
      <c r="B34" s="600" t="s">
        <v>2033</v>
      </c>
      <c r="C34" s="601">
        <v>1</v>
      </c>
      <c r="D34" s="601" t="s">
        <v>1845</v>
      </c>
      <c r="E34" s="601">
        <v>4</v>
      </c>
      <c r="F34" s="601" t="s">
        <v>1858</v>
      </c>
      <c r="G34" s="601">
        <v>1</v>
      </c>
      <c r="H34" s="601">
        <v>1</v>
      </c>
      <c r="I34" s="602" t="s">
        <v>2034</v>
      </c>
      <c r="J34" s="601" t="s">
        <v>137</v>
      </c>
    </row>
    <row r="35" spans="2:10" x14ac:dyDescent="0.35">
      <c r="B35" s="603" t="s">
        <v>2156</v>
      </c>
      <c r="C35" s="457">
        <v>1</v>
      </c>
      <c r="D35" s="457" t="s">
        <v>1845</v>
      </c>
      <c r="E35" s="457">
        <v>4</v>
      </c>
      <c r="F35" s="457" t="s">
        <v>1858</v>
      </c>
      <c r="G35" s="457"/>
      <c r="H35" s="457">
        <v>2</v>
      </c>
      <c r="I35" s="604" t="s">
        <v>2157</v>
      </c>
      <c r="J35" s="457" t="s">
        <v>137</v>
      </c>
    </row>
    <row r="36" spans="2:10" x14ac:dyDescent="0.35">
      <c r="B36" s="603" t="s">
        <v>2297</v>
      </c>
      <c r="C36" s="457">
        <v>1</v>
      </c>
      <c r="D36" s="457" t="s">
        <v>1845</v>
      </c>
      <c r="E36" s="457">
        <v>4</v>
      </c>
      <c r="F36" s="457" t="s">
        <v>1858</v>
      </c>
      <c r="G36" s="457"/>
      <c r="H36" s="457">
        <v>3</v>
      </c>
      <c r="I36" s="604" t="s">
        <v>2298</v>
      </c>
      <c r="J36" s="457" t="s">
        <v>137</v>
      </c>
    </row>
    <row r="37" spans="2:10" x14ac:dyDescent="0.35">
      <c r="B37" s="603" t="s">
        <v>2438</v>
      </c>
      <c r="C37" s="457">
        <v>1</v>
      </c>
      <c r="D37" s="457" t="s">
        <v>1845</v>
      </c>
      <c r="E37" s="457">
        <v>4</v>
      </c>
      <c r="F37" s="457" t="s">
        <v>1858</v>
      </c>
      <c r="G37" s="457"/>
      <c r="H37" s="457">
        <v>4</v>
      </c>
      <c r="I37" s="604" t="s">
        <v>2439</v>
      </c>
      <c r="J37" s="457" t="s">
        <v>137</v>
      </c>
    </row>
    <row r="38" spans="2:10" x14ac:dyDescent="0.35">
      <c r="B38" s="603" t="s">
        <v>2555</v>
      </c>
      <c r="C38" s="457">
        <v>1</v>
      </c>
      <c r="D38" s="457" t="s">
        <v>1845</v>
      </c>
      <c r="E38" s="457">
        <v>4</v>
      </c>
      <c r="F38" s="457" t="s">
        <v>1858</v>
      </c>
      <c r="G38" s="457"/>
      <c r="H38" s="457">
        <v>5</v>
      </c>
      <c r="I38" s="604" t="s">
        <v>1937</v>
      </c>
      <c r="J38" s="457" t="s">
        <v>137</v>
      </c>
    </row>
    <row r="39" spans="2:10" x14ac:dyDescent="0.35">
      <c r="B39" s="603" t="s">
        <v>2639</v>
      </c>
      <c r="C39" s="457">
        <v>1</v>
      </c>
      <c r="D39" s="457" t="s">
        <v>1845</v>
      </c>
      <c r="E39" s="457">
        <v>4</v>
      </c>
      <c r="F39" s="457" t="s">
        <v>1858</v>
      </c>
      <c r="G39" s="457"/>
      <c r="H39" s="457">
        <v>6</v>
      </c>
      <c r="I39" s="604" t="s">
        <v>2640</v>
      </c>
      <c r="J39" s="457" t="s">
        <v>137</v>
      </c>
    </row>
    <row r="40" spans="2:10" x14ac:dyDescent="0.35">
      <c r="B40" s="603" t="s">
        <v>2697</v>
      </c>
      <c r="C40" s="457">
        <v>1</v>
      </c>
      <c r="D40" s="457" t="s">
        <v>1845</v>
      </c>
      <c r="E40" s="457">
        <v>4</v>
      </c>
      <c r="F40" s="457" t="s">
        <v>1858</v>
      </c>
      <c r="G40" s="457"/>
      <c r="H40" s="457">
        <v>7</v>
      </c>
      <c r="I40" s="604" t="s">
        <v>2698</v>
      </c>
      <c r="J40" s="457" t="s">
        <v>137</v>
      </c>
    </row>
    <row r="41" spans="2:10" x14ac:dyDescent="0.35">
      <c r="B41" s="603" t="s">
        <v>2741</v>
      </c>
      <c r="C41" s="457">
        <v>1</v>
      </c>
      <c r="D41" s="457" t="s">
        <v>1845</v>
      </c>
      <c r="E41" s="457">
        <v>4</v>
      </c>
      <c r="F41" s="457" t="s">
        <v>1858</v>
      </c>
      <c r="G41" s="457"/>
      <c r="H41" s="457">
        <v>8</v>
      </c>
      <c r="I41" s="604" t="s">
        <v>2067</v>
      </c>
      <c r="J41" s="457" t="s">
        <v>137</v>
      </c>
    </row>
    <row r="42" spans="2:10" x14ac:dyDescent="0.35">
      <c r="B42" s="603" t="s">
        <v>2768</v>
      </c>
      <c r="C42" s="457">
        <v>1</v>
      </c>
      <c r="D42" s="457" t="s">
        <v>1845</v>
      </c>
      <c r="E42" s="457">
        <v>4</v>
      </c>
      <c r="F42" s="457" t="s">
        <v>1858</v>
      </c>
      <c r="G42" s="457"/>
      <c r="H42" s="457">
        <v>9</v>
      </c>
      <c r="I42" s="604" t="s">
        <v>2769</v>
      </c>
      <c r="J42" s="457" t="s">
        <v>137</v>
      </c>
    </row>
    <row r="43" spans="2:10" x14ac:dyDescent="0.35">
      <c r="B43" s="600" t="s">
        <v>2044</v>
      </c>
      <c r="C43" s="601">
        <v>1</v>
      </c>
      <c r="D43" s="601" t="s">
        <v>1845</v>
      </c>
      <c r="E43" s="601">
        <v>5</v>
      </c>
      <c r="F43" s="601" t="s">
        <v>1860</v>
      </c>
      <c r="G43" s="601">
        <v>1</v>
      </c>
      <c r="H43" s="601">
        <v>1</v>
      </c>
      <c r="I43" s="602" t="s">
        <v>2045</v>
      </c>
      <c r="J43" s="601" t="s">
        <v>137</v>
      </c>
    </row>
    <row r="44" spans="2:10" x14ac:dyDescent="0.35">
      <c r="B44" s="603" t="s">
        <v>2168</v>
      </c>
      <c r="C44" s="457">
        <v>1</v>
      </c>
      <c r="D44" s="457" t="s">
        <v>1845</v>
      </c>
      <c r="E44" s="457">
        <v>5</v>
      </c>
      <c r="F44" s="457" t="s">
        <v>1860</v>
      </c>
      <c r="G44" s="457"/>
      <c r="H44" s="457">
        <v>2</v>
      </c>
      <c r="I44" s="604" t="s">
        <v>2169</v>
      </c>
      <c r="J44" s="457" t="s">
        <v>137</v>
      </c>
    </row>
    <row r="45" spans="2:10" x14ac:dyDescent="0.35">
      <c r="B45" s="603" t="s">
        <v>2309</v>
      </c>
      <c r="C45" s="457">
        <v>1</v>
      </c>
      <c r="D45" s="457" t="s">
        <v>1845</v>
      </c>
      <c r="E45" s="457">
        <v>5</v>
      </c>
      <c r="F45" s="457" t="s">
        <v>1860</v>
      </c>
      <c r="G45" s="457"/>
      <c r="H45" s="457">
        <v>3</v>
      </c>
      <c r="I45" s="604" t="s">
        <v>1907</v>
      </c>
      <c r="J45" s="457" t="s">
        <v>137</v>
      </c>
    </row>
    <row r="46" spans="2:10" x14ac:dyDescent="0.35">
      <c r="B46" s="600" t="s">
        <v>2054</v>
      </c>
      <c r="C46" s="601">
        <v>1</v>
      </c>
      <c r="D46" s="601" t="s">
        <v>1845</v>
      </c>
      <c r="E46" s="601">
        <v>6</v>
      </c>
      <c r="F46" s="601" t="s">
        <v>1862</v>
      </c>
      <c r="G46" s="601">
        <v>1</v>
      </c>
      <c r="H46" s="601">
        <v>1</v>
      </c>
      <c r="I46" s="602" t="s">
        <v>1862</v>
      </c>
      <c r="J46" s="601" t="s">
        <v>137</v>
      </c>
    </row>
    <row r="47" spans="2:10" x14ac:dyDescent="0.35">
      <c r="B47" s="603" t="s">
        <v>2182</v>
      </c>
      <c r="C47" s="457">
        <v>1</v>
      </c>
      <c r="D47" s="457" t="s">
        <v>1845</v>
      </c>
      <c r="E47" s="457">
        <v>6</v>
      </c>
      <c r="F47" s="457" t="s">
        <v>1862</v>
      </c>
      <c r="G47" s="457"/>
      <c r="H47" s="457">
        <v>2</v>
      </c>
      <c r="I47" s="604" t="s">
        <v>2183</v>
      </c>
      <c r="J47" s="457" t="s">
        <v>137</v>
      </c>
    </row>
    <row r="48" spans="2:10" x14ac:dyDescent="0.35">
      <c r="B48" s="603" t="s">
        <v>2320</v>
      </c>
      <c r="C48" s="457">
        <v>1</v>
      </c>
      <c r="D48" s="457" t="s">
        <v>1845</v>
      </c>
      <c r="E48" s="457">
        <v>6</v>
      </c>
      <c r="F48" s="457" t="s">
        <v>1862</v>
      </c>
      <c r="G48" s="457"/>
      <c r="H48" s="457">
        <v>3</v>
      </c>
      <c r="I48" s="604" t="s">
        <v>2321</v>
      </c>
      <c r="J48" s="457" t="s">
        <v>137</v>
      </c>
    </row>
    <row r="49" spans="2:10" x14ac:dyDescent="0.35">
      <c r="B49" s="603" t="s">
        <v>2454</v>
      </c>
      <c r="C49" s="457">
        <v>1</v>
      </c>
      <c r="D49" s="457" t="s">
        <v>1845</v>
      </c>
      <c r="E49" s="457">
        <v>6</v>
      </c>
      <c r="F49" s="457" t="s">
        <v>1862</v>
      </c>
      <c r="G49" s="457"/>
      <c r="H49" s="457">
        <v>4</v>
      </c>
      <c r="I49" s="604" t="s">
        <v>2455</v>
      </c>
      <c r="J49" s="457" t="s">
        <v>137</v>
      </c>
    </row>
    <row r="50" spans="2:10" x14ac:dyDescent="0.35">
      <c r="B50" s="603" t="s">
        <v>2563</v>
      </c>
      <c r="C50" s="457">
        <v>1</v>
      </c>
      <c r="D50" s="457" t="s">
        <v>1845</v>
      </c>
      <c r="E50" s="457">
        <v>6</v>
      </c>
      <c r="F50" s="457" t="s">
        <v>1862</v>
      </c>
      <c r="G50" s="457"/>
      <c r="H50" s="457">
        <v>5</v>
      </c>
      <c r="I50" s="604" t="s">
        <v>2564</v>
      </c>
      <c r="J50" s="457" t="s">
        <v>137</v>
      </c>
    </row>
    <row r="51" spans="2:10" x14ac:dyDescent="0.35">
      <c r="B51" s="603" t="s">
        <v>2648</v>
      </c>
      <c r="C51" s="457">
        <v>1</v>
      </c>
      <c r="D51" s="457" t="s">
        <v>1845</v>
      </c>
      <c r="E51" s="457">
        <v>6</v>
      </c>
      <c r="F51" s="457" t="s">
        <v>1862</v>
      </c>
      <c r="G51" s="457"/>
      <c r="H51" s="457">
        <v>6</v>
      </c>
      <c r="I51" s="604" t="s">
        <v>2649</v>
      </c>
      <c r="J51" s="457" t="s">
        <v>137</v>
      </c>
    </row>
    <row r="52" spans="2:10" x14ac:dyDescent="0.35">
      <c r="B52" s="603" t="s">
        <v>2703</v>
      </c>
      <c r="C52" s="457">
        <v>1</v>
      </c>
      <c r="D52" s="457" t="s">
        <v>1845</v>
      </c>
      <c r="E52" s="457">
        <v>6</v>
      </c>
      <c r="F52" s="457" t="s">
        <v>1862</v>
      </c>
      <c r="G52" s="457"/>
      <c r="H52" s="457">
        <v>7</v>
      </c>
      <c r="I52" s="604" t="s">
        <v>2704</v>
      </c>
      <c r="J52" s="457" t="s">
        <v>137</v>
      </c>
    </row>
    <row r="53" spans="2:10" x14ac:dyDescent="0.35">
      <c r="B53" s="600" t="s">
        <v>2062</v>
      </c>
      <c r="C53" s="601">
        <v>1</v>
      </c>
      <c r="D53" s="601" t="s">
        <v>1845</v>
      </c>
      <c r="E53" s="601">
        <v>7</v>
      </c>
      <c r="F53" s="601" t="s">
        <v>1864</v>
      </c>
      <c r="G53" s="601">
        <v>1</v>
      </c>
      <c r="H53" s="601">
        <v>1</v>
      </c>
      <c r="I53" s="602" t="s">
        <v>2063</v>
      </c>
      <c r="J53" s="601" t="s">
        <v>137</v>
      </c>
    </row>
    <row r="54" spans="2:10" x14ac:dyDescent="0.35">
      <c r="B54" s="603" t="s">
        <v>2192</v>
      </c>
      <c r="C54" s="457">
        <v>1</v>
      </c>
      <c r="D54" s="457" t="s">
        <v>1845</v>
      </c>
      <c r="E54" s="457">
        <v>7</v>
      </c>
      <c r="F54" s="457" t="s">
        <v>1864</v>
      </c>
      <c r="G54" s="457"/>
      <c r="H54" s="457">
        <v>2</v>
      </c>
      <c r="I54" s="604" t="s">
        <v>2193</v>
      </c>
      <c r="J54" s="457" t="s">
        <v>137</v>
      </c>
    </row>
    <row r="55" spans="2:10" x14ac:dyDescent="0.35">
      <c r="B55" s="603" t="s">
        <v>2332</v>
      </c>
      <c r="C55" s="457">
        <v>1</v>
      </c>
      <c r="D55" s="457" t="s">
        <v>1845</v>
      </c>
      <c r="E55" s="457">
        <v>7</v>
      </c>
      <c r="F55" s="457" t="s">
        <v>1864</v>
      </c>
      <c r="G55" s="457"/>
      <c r="H55" s="457">
        <v>3</v>
      </c>
      <c r="I55" s="604" t="s">
        <v>2333</v>
      </c>
      <c r="J55" s="457" t="s">
        <v>137</v>
      </c>
    </row>
    <row r="56" spans="2:10" x14ac:dyDescent="0.35">
      <c r="B56" s="603" t="s">
        <v>2463</v>
      </c>
      <c r="C56" s="457">
        <v>1</v>
      </c>
      <c r="D56" s="457" t="s">
        <v>1845</v>
      </c>
      <c r="E56" s="457">
        <v>7</v>
      </c>
      <c r="F56" s="457" t="s">
        <v>1864</v>
      </c>
      <c r="G56" s="457"/>
      <c r="H56" s="457">
        <v>4</v>
      </c>
      <c r="I56" s="604" t="s">
        <v>2464</v>
      </c>
      <c r="J56" s="457" t="s">
        <v>137</v>
      </c>
    </row>
    <row r="57" spans="2:10" x14ac:dyDescent="0.35">
      <c r="B57" s="603" t="s">
        <v>2570</v>
      </c>
      <c r="C57" s="457">
        <v>1</v>
      </c>
      <c r="D57" s="457" t="s">
        <v>1845</v>
      </c>
      <c r="E57" s="457">
        <v>7</v>
      </c>
      <c r="F57" s="457" t="s">
        <v>1864</v>
      </c>
      <c r="G57" s="457"/>
      <c r="H57" s="457">
        <v>5</v>
      </c>
      <c r="I57" s="604" t="s">
        <v>2571</v>
      </c>
      <c r="J57" s="457" t="s">
        <v>137</v>
      </c>
    </row>
    <row r="58" spans="2:10" x14ac:dyDescent="0.35">
      <c r="B58" s="603" t="s">
        <v>2651</v>
      </c>
      <c r="C58" s="457">
        <v>1</v>
      </c>
      <c r="D58" s="457" t="s">
        <v>1845</v>
      </c>
      <c r="E58" s="457">
        <v>7</v>
      </c>
      <c r="F58" s="457" t="s">
        <v>1864</v>
      </c>
      <c r="G58" s="457"/>
      <c r="H58" s="457">
        <v>6</v>
      </c>
      <c r="I58" s="604" t="s">
        <v>2652</v>
      </c>
      <c r="J58" s="457" t="s">
        <v>137</v>
      </c>
    </row>
    <row r="59" spans="2:10" x14ac:dyDescent="0.35">
      <c r="B59" s="603" t="s">
        <v>2707</v>
      </c>
      <c r="C59" s="457">
        <v>1</v>
      </c>
      <c r="D59" s="457" t="s">
        <v>1845</v>
      </c>
      <c r="E59" s="457">
        <v>7</v>
      </c>
      <c r="F59" s="457" t="s">
        <v>1864</v>
      </c>
      <c r="G59" s="457"/>
      <c r="H59" s="457">
        <v>7</v>
      </c>
      <c r="I59" s="604" t="s">
        <v>2708</v>
      </c>
      <c r="J59" s="457" t="s">
        <v>137</v>
      </c>
    </row>
    <row r="60" spans="2:10" x14ac:dyDescent="0.35">
      <c r="B60" s="600" t="s">
        <v>2071</v>
      </c>
      <c r="C60" s="601">
        <v>1</v>
      </c>
      <c r="D60" s="601" t="s">
        <v>1845</v>
      </c>
      <c r="E60" s="601">
        <v>8</v>
      </c>
      <c r="F60" s="601" t="s">
        <v>1866</v>
      </c>
      <c r="G60" s="601">
        <v>1</v>
      </c>
      <c r="H60" s="601">
        <v>1</v>
      </c>
      <c r="I60" s="602" t="s">
        <v>2072</v>
      </c>
      <c r="J60" s="601" t="s">
        <v>137</v>
      </c>
    </row>
    <row r="61" spans="2:10" x14ac:dyDescent="0.35">
      <c r="B61" s="603" t="s">
        <v>2204</v>
      </c>
      <c r="C61" s="457">
        <v>1</v>
      </c>
      <c r="D61" s="457" t="s">
        <v>1845</v>
      </c>
      <c r="E61" s="457">
        <v>8</v>
      </c>
      <c r="F61" s="457" t="s">
        <v>1866</v>
      </c>
      <c r="G61" s="457"/>
      <c r="H61" s="457">
        <v>2</v>
      </c>
      <c r="I61" s="604" t="s">
        <v>2205</v>
      </c>
      <c r="J61" s="457" t="s">
        <v>137</v>
      </c>
    </row>
    <row r="62" spans="2:10" x14ac:dyDescent="0.35">
      <c r="B62" s="603" t="s">
        <v>2342</v>
      </c>
      <c r="C62" s="457">
        <v>1</v>
      </c>
      <c r="D62" s="457" t="s">
        <v>1845</v>
      </c>
      <c r="E62" s="457">
        <v>8</v>
      </c>
      <c r="F62" s="457" t="s">
        <v>1866</v>
      </c>
      <c r="G62" s="457"/>
      <c r="H62" s="457">
        <v>3</v>
      </c>
      <c r="I62" s="604" t="s">
        <v>2343</v>
      </c>
      <c r="J62" s="457" t="s">
        <v>137</v>
      </c>
    </row>
    <row r="63" spans="2:10" x14ac:dyDescent="0.35">
      <c r="B63" s="603" t="s">
        <v>2472</v>
      </c>
      <c r="C63" s="457">
        <v>1</v>
      </c>
      <c r="D63" s="457" t="s">
        <v>1845</v>
      </c>
      <c r="E63" s="457">
        <v>8</v>
      </c>
      <c r="F63" s="457" t="s">
        <v>1866</v>
      </c>
      <c r="G63" s="457"/>
      <c r="H63" s="457">
        <v>4</v>
      </c>
      <c r="I63" s="604" t="s">
        <v>2473</v>
      </c>
      <c r="J63" s="457" t="s">
        <v>137</v>
      </c>
    </row>
    <row r="64" spans="2:10" x14ac:dyDescent="0.35">
      <c r="B64" s="603" t="s">
        <v>2575</v>
      </c>
      <c r="C64" s="457">
        <v>1</v>
      </c>
      <c r="D64" s="457" t="s">
        <v>1845</v>
      </c>
      <c r="E64" s="457">
        <v>8</v>
      </c>
      <c r="F64" s="457" t="s">
        <v>1866</v>
      </c>
      <c r="G64" s="457"/>
      <c r="H64" s="457">
        <v>5</v>
      </c>
      <c r="I64" s="604" t="s">
        <v>2576</v>
      </c>
      <c r="J64" s="457" t="s">
        <v>137</v>
      </c>
    </row>
    <row r="65" spans="2:10" x14ac:dyDescent="0.35">
      <c r="B65" s="603" t="s">
        <v>2655</v>
      </c>
      <c r="C65" s="457">
        <v>1</v>
      </c>
      <c r="D65" s="457" t="s">
        <v>1845</v>
      </c>
      <c r="E65" s="457">
        <v>8</v>
      </c>
      <c r="F65" s="457" t="s">
        <v>1866</v>
      </c>
      <c r="G65" s="457"/>
      <c r="H65" s="457">
        <v>6</v>
      </c>
      <c r="I65" s="604" t="s">
        <v>2656</v>
      </c>
      <c r="J65" s="457" t="s">
        <v>137</v>
      </c>
    </row>
    <row r="66" spans="2:10" x14ac:dyDescent="0.35">
      <c r="B66" s="603" t="s">
        <v>2711</v>
      </c>
      <c r="C66" s="457">
        <v>1</v>
      </c>
      <c r="D66" s="457" t="s">
        <v>1845</v>
      </c>
      <c r="E66" s="457">
        <v>8</v>
      </c>
      <c r="F66" s="457" t="s">
        <v>1866</v>
      </c>
      <c r="G66" s="457"/>
      <c r="H66" s="457">
        <v>7</v>
      </c>
      <c r="I66" s="604" t="s">
        <v>2712</v>
      </c>
      <c r="J66" s="457" t="s">
        <v>137</v>
      </c>
    </row>
    <row r="67" spans="2:10" x14ac:dyDescent="0.35">
      <c r="B67" s="600" t="s">
        <v>2082</v>
      </c>
      <c r="C67" s="601">
        <v>1</v>
      </c>
      <c r="D67" s="601" t="s">
        <v>1845</v>
      </c>
      <c r="E67" s="601">
        <v>9</v>
      </c>
      <c r="F67" s="601" t="s">
        <v>1868</v>
      </c>
      <c r="G67" s="601">
        <v>1</v>
      </c>
      <c r="H67" s="601">
        <v>1</v>
      </c>
      <c r="I67" s="602" t="s">
        <v>1868</v>
      </c>
      <c r="J67" s="601" t="s">
        <v>137</v>
      </c>
    </row>
    <row r="68" spans="2:10" x14ac:dyDescent="0.35">
      <c r="B68" s="603" t="s">
        <v>2214</v>
      </c>
      <c r="C68" s="457">
        <v>1</v>
      </c>
      <c r="D68" s="457" t="s">
        <v>1845</v>
      </c>
      <c r="E68" s="457">
        <v>9</v>
      </c>
      <c r="F68" s="457" t="s">
        <v>1868</v>
      </c>
      <c r="G68" s="457"/>
      <c r="H68" s="457">
        <v>2</v>
      </c>
      <c r="I68" s="604" t="s">
        <v>2215</v>
      </c>
      <c r="J68" s="457" t="s">
        <v>137</v>
      </c>
    </row>
    <row r="69" spans="2:10" x14ac:dyDescent="0.35">
      <c r="B69" s="603" t="s">
        <v>2353</v>
      </c>
      <c r="C69" s="457">
        <v>1</v>
      </c>
      <c r="D69" s="457" t="s">
        <v>1845</v>
      </c>
      <c r="E69" s="457">
        <v>9</v>
      </c>
      <c r="F69" s="457" t="s">
        <v>1868</v>
      </c>
      <c r="G69" s="457"/>
      <c r="H69" s="457">
        <v>3</v>
      </c>
      <c r="I69" s="604" t="s">
        <v>2354</v>
      </c>
      <c r="J69" s="457" t="s">
        <v>137</v>
      </c>
    </row>
    <row r="70" spans="2:10" x14ac:dyDescent="0.35">
      <c r="B70" s="603" t="s">
        <v>2482</v>
      </c>
      <c r="C70" s="457">
        <v>1</v>
      </c>
      <c r="D70" s="457" t="s">
        <v>1845</v>
      </c>
      <c r="E70" s="457">
        <v>9</v>
      </c>
      <c r="F70" s="457" t="s">
        <v>1868</v>
      </c>
      <c r="G70" s="457"/>
      <c r="H70" s="457">
        <v>4</v>
      </c>
      <c r="I70" s="604" t="s">
        <v>2483</v>
      </c>
      <c r="J70" s="457" t="s">
        <v>137</v>
      </c>
    </row>
    <row r="71" spans="2:10" x14ac:dyDescent="0.35">
      <c r="B71" s="603" t="s">
        <v>2583</v>
      </c>
      <c r="C71" s="457">
        <v>1</v>
      </c>
      <c r="D71" s="457" t="s">
        <v>1845</v>
      </c>
      <c r="E71" s="457">
        <v>9</v>
      </c>
      <c r="F71" s="457" t="s">
        <v>1868</v>
      </c>
      <c r="G71" s="457"/>
      <c r="H71" s="457">
        <v>5</v>
      </c>
      <c r="I71" s="604" t="s">
        <v>2584</v>
      </c>
      <c r="J71" s="457" t="s">
        <v>137</v>
      </c>
    </row>
    <row r="72" spans="2:10" x14ac:dyDescent="0.35">
      <c r="B72" s="603" t="s">
        <v>2661</v>
      </c>
      <c r="C72" s="457">
        <v>1</v>
      </c>
      <c r="D72" s="457" t="s">
        <v>1845</v>
      </c>
      <c r="E72" s="457">
        <v>9</v>
      </c>
      <c r="F72" s="457" t="s">
        <v>1868</v>
      </c>
      <c r="G72" s="457"/>
      <c r="H72" s="457">
        <v>6</v>
      </c>
      <c r="I72" s="604" t="s">
        <v>2662</v>
      </c>
      <c r="J72" s="457" t="s">
        <v>137</v>
      </c>
    </row>
    <row r="73" spans="2:10" x14ac:dyDescent="0.35">
      <c r="B73" s="600" t="s">
        <v>2088</v>
      </c>
      <c r="C73" s="601">
        <v>1</v>
      </c>
      <c r="D73" s="601" t="s">
        <v>1845</v>
      </c>
      <c r="E73" s="601">
        <v>10</v>
      </c>
      <c r="F73" s="601" t="s">
        <v>1870</v>
      </c>
      <c r="G73" s="601">
        <v>1</v>
      </c>
      <c r="H73" s="601">
        <v>1</v>
      </c>
      <c r="I73" s="602" t="s">
        <v>1870</v>
      </c>
      <c r="J73" s="601" t="s">
        <v>137</v>
      </c>
    </row>
    <row r="74" spans="2:10" x14ac:dyDescent="0.35">
      <c r="B74" s="603" t="s">
        <v>2222</v>
      </c>
      <c r="C74" s="457">
        <v>1</v>
      </c>
      <c r="D74" s="457" t="s">
        <v>1845</v>
      </c>
      <c r="E74" s="457">
        <v>10</v>
      </c>
      <c r="F74" s="457" t="s">
        <v>1870</v>
      </c>
      <c r="G74" s="457"/>
      <c r="H74" s="457">
        <v>2</v>
      </c>
      <c r="I74" s="604" t="s">
        <v>2175</v>
      </c>
      <c r="J74" s="457" t="s">
        <v>137</v>
      </c>
    </row>
    <row r="75" spans="2:10" x14ac:dyDescent="0.35">
      <c r="B75" s="603" t="s">
        <v>2359</v>
      </c>
      <c r="C75" s="457">
        <v>1</v>
      </c>
      <c r="D75" s="457" t="s">
        <v>1845</v>
      </c>
      <c r="E75" s="457">
        <v>10</v>
      </c>
      <c r="F75" s="457" t="s">
        <v>1870</v>
      </c>
      <c r="G75" s="457"/>
      <c r="H75" s="457">
        <v>3</v>
      </c>
      <c r="I75" s="604" t="s">
        <v>2067</v>
      </c>
      <c r="J75" s="457" t="s">
        <v>137</v>
      </c>
    </row>
    <row r="76" spans="2:10" x14ac:dyDescent="0.35">
      <c r="B76" s="603" t="s">
        <v>2487</v>
      </c>
      <c r="C76" s="457">
        <v>1</v>
      </c>
      <c r="D76" s="457" t="s">
        <v>1845</v>
      </c>
      <c r="E76" s="457">
        <v>10</v>
      </c>
      <c r="F76" s="457" t="s">
        <v>1870</v>
      </c>
      <c r="G76" s="457"/>
      <c r="H76" s="457">
        <v>4</v>
      </c>
      <c r="I76" s="604" t="s">
        <v>2326</v>
      </c>
      <c r="J76" s="457" t="s">
        <v>137</v>
      </c>
    </row>
    <row r="77" spans="2:10" x14ac:dyDescent="0.35">
      <c r="B77" s="603" t="s">
        <v>2589</v>
      </c>
      <c r="C77" s="457">
        <v>1</v>
      </c>
      <c r="D77" s="457" t="s">
        <v>1845</v>
      </c>
      <c r="E77" s="457">
        <v>10</v>
      </c>
      <c r="F77" s="457" t="s">
        <v>1870</v>
      </c>
      <c r="G77" s="457"/>
      <c r="H77" s="457">
        <v>5</v>
      </c>
      <c r="I77" s="604" t="s">
        <v>2590</v>
      </c>
      <c r="J77" s="457" t="s">
        <v>137</v>
      </c>
    </row>
    <row r="78" spans="2:10" x14ac:dyDescent="0.35">
      <c r="B78" s="600" t="s">
        <v>2096</v>
      </c>
      <c r="C78" s="601">
        <v>1</v>
      </c>
      <c r="D78" s="601" t="s">
        <v>1845</v>
      </c>
      <c r="E78" s="601">
        <v>11</v>
      </c>
      <c r="F78" s="601" t="s">
        <v>1872</v>
      </c>
      <c r="G78" s="601">
        <v>1</v>
      </c>
      <c r="H78" s="601">
        <v>1</v>
      </c>
      <c r="I78" s="602" t="s">
        <v>1939</v>
      </c>
      <c r="J78" s="601" t="s">
        <v>137</v>
      </c>
    </row>
    <row r="79" spans="2:10" x14ac:dyDescent="0.35">
      <c r="B79" s="603" t="s">
        <v>2231</v>
      </c>
      <c r="C79" s="457">
        <v>1</v>
      </c>
      <c r="D79" s="457" t="s">
        <v>1845</v>
      </c>
      <c r="E79" s="457">
        <v>11</v>
      </c>
      <c r="F79" s="457" t="s">
        <v>1872</v>
      </c>
      <c r="G79" s="457"/>
      <c r="H79" s="457">
        <v>2</v>
      </c>
      <c r="I79" s="604" t="s">
        <v>1937</v>
      </c>
      <c r="J79" s="457" t="s">
        <v>137</v>
      </c>
    </row>
    <row r="80" spans="2:10" x14ac:dyDescent="0.35">
      <c r="B80" s="603" t="s">
        <v>2367</v>
      </c>
      <c r="C80" s="457">
        <v>1</v>
      </c>
      <c r="D80" s="457" t="s">
        <v>1845</v>
      </c>
      <c r="E80" s="457">
        <v>11</v>
      </c>
      <c r="F80" s="457" t="s">
        <v>1872</v>
      </c>
      <c r="G80" s="457"/>
      <c r="H80" s="457">
        <v>3</v>
      </c>
      <c r="I80" s="604" t="s">
        <v>2368</v>
      </c>
      <c r="J80" s="457" t="s">
        <v>137</v>
      </c>
    </row>
    <row r="81" spans="2:10" x14ac:dyDescent="0.35">
      <c r="B81" s="603" t="s">
        <v>2496</v>
      </c>
      <c r="C81" s="457">
        <v>1</v>
      </c>
      <c r="D81" s="457" t="s">
        <v>1845</v>
      </c>
      <c r="E81" s="457">
        <v>11</v>
      </c>
      <c r="F81" s="457" t="s">
        <v>1872</v>
      </c>
      <c r="G81" s="457"/>
      <c r="H81" s="457">
        <v>4</v>
      </c>
      <c r="I81" s="604" t="s">
        <v>2497</v>
      </c>
      <c r="J81" s="457" t="s">
        <v>137</v>
      </c>
    </row>
    <row r="82" spans="2:10" x14ac:dyDescent="0.35">
      <c r="B82" s="603" t="s">
        <v>2595</v>
      </c>
      <c r="C82" s="457">
        <v>1</v>
      </c>
      <c r="D82" s="457" t="s">
        <v>1845</v>
      </c>
      <c r="E82" s="457">
        <v>11</v>
      </c>
      <c r="F82" s="457" t="s">
        <v>1872</v>
      </c>
      <c r="G82" s="457"/>
      <c r="H82" s="457">
        <v>5</v>
      </c>
      <c r="I82" s="604" t="s">
        <v>2596</v>
      </c>
      <c r="J82" s="457" t="s">
        <v>137</v>
      </c>
    </row>
    <row r="83" spans="2:10" x14ac:dyDescent="0.35">
      <c r="B83" s="600" t="s">
        <v>2101</v>
      </c>
      <c r="C83" s="601">
        <v>1</v>
      </c>
      <c r="D83" s="601" t="s">
        <v>1845</v>
      </c>
      <c r="E83" s="601">
        <v>12</v>
      </c>
      <c r="F83" s="601" t="s">
        <v>1874</v>
      </c>
      <c r="G83" s="601">
        <v>1</v>
      </c>
      <c r="H83" s="601">
        <v>1</v>
      </c>
      <c r="I83" s="602" t="s">
        <v>2102</v>
      </c>
      <c r="J83" s="601" t="s">
        <v>137</v>
      </c>
    </row>
    <row r="84" spans="2:10" x14ac:dyDescent="0.35">
      <c r="B84" s="603" t="s">
        <v>2238</v>
      </c>
      <c r="C84" s="457">
        <v>1</v>
      </c>
      <c r="D84" s="457" t="s">
        <v>1845</v>
      </c>
      <c r="E84" s="457">
        <v>12</v>
      </c>
      <c r="F84" s="457" t="s">
        <v>1874</v>
      </c>
      <c r="G84" s="457"/>
      <c r="H84" s="457">
        <v>2</v>
      </c>
      <c r="I84" s="604" t="s">
        <v>2239</v>
      </c>
      <c r="J84" s="457" t="s">
        <v>137</v>
      </c>
    </row>
    <row r="85" spans="2:10" x14ac:dyDescent="0.35">
      <c r="B85" s="603" t="s">
        <v>2373</v>
      </c>
      <c r="C85" s="457">
        <v>1</v>
      </c>
      <c r="D85" s="457" t="s">
        <v>1845</v>
      </c>
      <c r="E85" s="457">
        <v>12</v>
      </c>
      <c r="F85" s="457" t="s">
        <v>1874</v>
      </c>
      <c r="G85" s="457"/>
      <c r="H85" s="457">
        <v>3</v>
      </c>
      <c r="I85" s="604" t="s">
        <v>2374</v>
      </c>
      <c r="J85" s="457" t="s">
        <v>137</v>
      </c>
    </row>
    <row r="86" spans="2:10" x14ac:dyDescent="0.35">
      <c r="B86" s="603" t="s">
        <v>2501</v>
      </c>
      <c r="C86" s="457">
        <v>1</v>
      </c>
      <c r="D86" s="457" t="s">
        <v>1845</v>
      </c>
      <c r="E86" s="457">
        <v>12</v>
      </c>
      <c r="F86" s="457" t="s">
        <v>1874</v>
      </c>
      <c r="G86" s="457"/>
      <c r="H86" s="457">
        <v>4</v>
      </c>
      <c r="I86" s="604" t="s">
        <v>2502</v>
      </c>
      <c r="J86" s="457" t="s">
        <v>137</v>
      </c>
    </row>
    <row r="87" spans="2:10" x14ac:dyDescent="0.35">
      <c r="B87" s="603" t="s">
        <v>2600</v>
      </c>
      <c r="C87" s="457">
        <v>1</v>
      </c>
      <c r="D87" s="457" t="s">
        <v>1845</v>
      </c>
      <c r="E87" s="457">
        <v>12</v>
      </c>
      <c r="F87" s="457" t="s">
        <v>1874</v>
      </c>
      <c r="G87" s="457"/>
      <c r="H87" s="457">
        <v>5</v>
      </c>
      <c r="I87" s="604" t="s">
        <v>2601</v>
      </c>
      <c r="J87" s="457" t="s">
        <v>137</v>
      </c>
    </row>
    <row r="88" spans="2:10" x14ac:dyDescent="0.35">
      <c r="B88" s="600" t="s">
        <v>2105</v>
      </c>
      <c r="C88" s="601">
        <v>1</v>
      </c>
      <c r="D88" s="601" t="s">
        <v>1845</v>
      </c>
      <c r="E88" s="601">
        <v>13</v>
      </c>
      <c r="F88" s="601" t="s">
        <v>1876</v>
      </c>
      <c r="G88" s="601">
        <v>1</v>
      </c>
      <c r="H88" s="601">
        <v>1</v>
      </c>
      <c r="I88" s="602" t="s">
        <v>2106</v>
      </c>
      <c r="J88" s="601" t="s">
        <v>137</v>
      </c>
    </row>
    <row r="89" spans="2:10" x14ac:dyDescent="0.35">
      <c r="B89" s="603" t="s">
        <v>2242</v>
      </c>
      <c r="C89" s="457">
        <v>1</v>
      </c>
      <c r="D89" s="457" t="s">
        <v>1845</v>
      </c>
      <c r="E89" s="457">
        <v>13</v>
      </c>
      <c r="F89" s="457" t="s">
        <v>1876</v>
      </c>
      <c r="G89" s="457"/>
      <c r="H89" s="457">
        <v>2</v>
      </c>
      <c r="I89" s="604" t="s">
        <v>2243</v>
      </c>
      <c r="J89" s="457" t="s">
        <v>137</v>
      </c>
    </row>
    <row r="90" spans="2:10" x14ac:dyDescent="0.35">
      <c r="B90" s="603" t="s">
        <v>2377</v>
      </c>
      <c r="C90" s="457">
        <v>1</v>
      </c>
      <c r="D90" s="457" t="s">
        <v>1845</v>
      </c>
      <c r="E90" s="457">
        <v>13</v>
      </c>
      <c r="F90" s="457" t="s">
        <v>1876</v>
      </c>
      <c r="G90" s="457"/>
      <c r="H90" s="457">
        <v>3</v>
      </c>
      <c r="I90" s="604" t="s">
        <v>2378</v>
      </c>
      <c r="J90" s="457" t="s">
        <v>137</v>
      </c>
    </row>
    <row r="91" spans="2:10" x14ac:dyDescent="0.35">
      <c r="B91" s="603" t="s">
        <v>2504</v>
      </c>
      <c r="C91" s="457">
        <v>1</v>
      </c>
      <c r="D91" s="457" t="s">
        <v>1845</v>
      </c>
      <c r="E91" s="457">
        <v>13</v>
      </c>
      <c r="F91" s="457" t="s">
        <v>1876</v>
      </c>
      <c r="G91" s="457"/>
      <c r="H91" s="457">
        <v>4</v>
      </c>
      <c r="I91" s="604" t="s">
        <v>2505</v>
      </c>
      <c r="J91" s="457" t="s">
        <v>137</v>
      </c>
    </row>
    <row r="92" spans="2:10" x14ac:dyDescent="0.35">
      <c r="B92" s="603" t="s">
        <v>2604</v>
      </c>
      <c r="C92" s="457">
        <v>1</v>
      </c>
      <c r="D92" s="457" t="s">
        <v>1845</v>
      </c>
      <c r="E92" s="457">
        <v>13</v>
      </c>
      <c r="F92" s="457" t="s">
        <v>1876</v>
      </c>
      <c r="G92" s="457"/>
      <c r="H92" s="457">
        <v>5</v>
      </c>
      <c r="I92" s="604" t="s">
        <v>2605</v>
      </c>
      <c r="J92" s="457" t="s">
        <v>137</v>
      </c>
    </row>
    <row r="93" spans="2:10" x14ac:dyDescent="0.35">
      <c r="B93" s="600" t="s">
        <v>2108</v>
      </c>
      <c r="C93" s="601">
        <v>1</v>
      </c>
      <c r="D93" s="601" t="s">
        <v>1845</v>
      </c>
      <c r="E93" s="601">
        <v>14</v>
      </c>
      <c r="F93" s="601" t="s">
        <v>1878</v>
      </c>
      <c r="G93" s="601">
        <v>1</v>
      </c>
      <c r="H93" s="601">
        <v>1</v>
      </c>
      <c r="I93" s="602" t="s">
        <v>2109</v>
      </c>
      <c r="J93" s="601" t="s">
        <v>137</v>
      </c>
    </row>
    <row r="94" spans="2:10" x14ac:dyDescent="0.35">
      <c r="B94" s="603" t="s">
        <v>2246</v>
      </c>
      <c r="C94" s="457">
        <v>1</v>
      </c>
      <c r="D94" s="457" t="s">
        <v>1845</v>
      </c>
      <c r="E94" s="457">
        <v>14</v>
      </c>
      <c r="F94" s="457" t="s">
        <v>1878</v>
      </c>
      <c r="G94" s="457"/>
      <c r="H94" s="457">
        <v>2</v>
      </c>
      <c r="I94" s="604" t="s">
        <v>2247</v>
      </c>
      <c r="J94" s="457" t="s">
        <v>137</v>
      </c>
    </row>
    <row r="95" spans="2:10" x14ac:dyDescent="0.35">
      <c r="B95" s="603" t="s">
        <v>2381</v>
      </c>
      <c r="C95" s="457">
        <v>1</v>
      </c>
      <c r="D95" s="457" t="s">
        <v>1845</v>
      </c>
      <c r="E95" s="457">
        <v>14</v>
      </c>
      <c r="F95" s="457" t="s">
        <v>1878</v>
      </c>
      <c r="G95" s="457"/>
      <c r="H95" s="457">
        <v>3</v>
      </c>
      <c r="I95" s="604" t="s">
        <v>2382</v>
      </c>
      <c r="J95" s="457" t="s">
        <v>137</v>
      </c>
    </row>
    <row r="96" spans="2:10" x14ac:dyDescent="0.35">
      <c r="B96" s="600" t="s">
        <v>2111</v>
      </c>
      <c r="C96" s="601">
        <v>1</v>
      </c>
      <c r="D96" s="601" t="s">
        <v>1845</v>
      </c>
      <c r="E96" s="601">
        <v>15</v>
      </c>
      <c r="F96" s="601" t="s">
        <v>1880</v>
      </c>
      <c r="G96" s="601">
        <v>1</v>
      </c>
      <c r="H96" s="601">
        <v>1</v>
      </c>
      <c r="I96" s="602" t="s">
        <v>2074</v>
      </c>
      <c r="J96" s="601" t="s">
        <v>137</v>
      </c>
    </row>
    <row r="97" spans="2:10" x14ac:dyDescent="0.35">
      <c r="B97" s="603" t="s">
        <v>2250</v>
      </c>
      <c r="C97" s="457">
        <v>1</v>
      </c>
      <c r="D97" s="457" t="s">
        <v>1845</v>
      </c>
      <c r="E97" s="457">
        <v>15</v>
      </c>
      <c r="F97" s="457" t="s">
        <v>1880</v>
      </c>
      <c r="G97" s="457"/>
      <c r="H97" s="457">
        <v>2</v>
      </c>
      <c r="I97" s="604" t="s">
        <v>2251</v>
      </c>
      <c r="J97" s="457" t="s">
        <v>137</v>
      </c>
    </row>
    <row r="98" spans="2:10" x14ac:dyDescent="0.35">
      <c r="B98" s="603" t="s">
        <v>2385</v>
      </c>
      <c r="C98" s="457">
        <v>1</v>
      </c>
      <c r="D98" s="457" t="s">
        <v>1845</v>
      </c>
      <c r="E98" s="457">
        <v>15</v>
      </c>
      <c r="F98" s="457" t="s">
        <v>1880</v>
      </c>
      <c r="G98" s="457"/>
      <c r="H98" s="457">
        <v>3</v>
      </c>
      <c r="I98" s="604" t="s">
        <v>2128</v>
      </c>
      <c r="J98" s="457" t="s">
        <v>137</v>
      </c>
    </row>
    <row r="99" spans="2:10" x14ac:dyDescent="0.35">
      <c r="B99" s="603" t="s">
        <v>2510</v>
      </c>
      <c r="C99" s="457">
        <v>1</v>
      </c>
      <c r="D99" s="457" t="s">
        <v>1845</v>
      </c>
      <c r="E99" s="457">
        <v>15</v>
      </c>
      <c r="F99" s="457" t="s">
        <v>1880</v>
      </c>
      <c r="G99" s="457"/>
      <c r="H99" s="457">
        <v>4</v>
      </c>
      <c r="I99" s="604" t="s">
        <v>1937</v>
      </c>
      <c r="J99" s="457" t="s">
        <v>137</v>
      </c>
    </row>
    <row r="100" spans="2:10" x14ac:dyDescent="0.35">
      <c r="B100" s="600" t="s">
        <v>2113</v>
      </c>
      <c r="C100" s="601">
        <v>1</v>
      </c>
      <c r="D100" s="601" t="s">
        <v>1845</v>
      </c>
      <c r="E100" s="601">
        <v>16</v>
      </c>
      <c r="F100" s="601" t="s">
        <v>1882</v>
      </c>
      <c r="G100" s="601">
        <v>1</v>
      </c>
      <c r="H100" s="601">
        <v>1</v>
      </c>
      <c r="I100" s="602" t="s">
        <v>1945</v>
      </c>
      <c r="J100" s="601" t="s">
        <v>137</v>
      </c>
    </row>
    <row r="101" spans="2:10" x14ac:dyDescent="0.35">
      <c r="B101" s="603" t="s">
        <v>2254</v>
      </c>
      <c r="C101" s="457">
        <v>1</v>
      </c>
      <c r="D101" s="457" t="s">
        <v>1845</v>
      </c>
      <c r="E101" s="457">
        <v>16</v>
      </c>
      <c r="F101" s="457" t="s">
        <v>1882</v>
      </c>
      <c r="G101" s="457"/>
      <c r="H101" s="457">
        <v>2</v>
      </c>
      <c r="I101" s="604" t="s">
        <v>2074</v>
      </c>
      <c r="J101" s="457" t="s">
        <v>137</v>
      </c>
    </row>
    <row r="102" spans="2:10" x14ac:dyDescent="0.35">
      <c r="B102" s="603" t="s">
        <v>2388</v>
      </c>
      <c r="C102" s="457">
        <v>1</v>
      </c>
      <c r="D102" s="457" t="s">
        <v>1845</v>
      </c>
      <c r="E102" s="457">
        <v>16</v>
      </c>
      <c r="F102" s="457" t="s">
        <v>1882</v>
      </c>
      <c r="G102" s="457"/>
      <c r="H102" s="457">
        <v>3</v>
      </c>
      <c r="I102" s="604" t="s">
        <v>2389</v>
      </c>
      <c r="J102" s="457" t="s">
        <v>137</v>
      </c>
    </row>
    <row r="103" spans="2:10" x14ac:dyDescent="0.35">
      <c r="B103" s="603" t="s">
        <v>2513</v>
      </c>
      <c r="C103" s="457">
        <v>1</v>
      </c>
      <c r="D103" s="457" t="s">
        <v>1845</v>
      </c>
      <c r="E103" s="457">
        <v>16</v>
      </c>
      <c r="F103" s="457" t="s">
        <v>1882</v>
      </c>
      <c r="G103" s="457"/>
      <c r="H103" s="457">
        <v>4</v>
      </c>
      <c r="I103" s="604" t="s">
        <v>2514</v>
      </c>
      <c r="J103" s="457" t="s">
        <v>137</v>
      </c>
    </row>
    <row r="104" spans="2:10" x14ac:dyDescent="0.35">
      <c r="B104" s="603" t="s">
        <v>2608</v>
      </c>
      <c r="C104" s="457">
        <v>1</v>
      </c>
      <c r="D104" s="457" t="s">
        <v>1845</v>
      </c>
      <c r="E104" s="457">
        <v>16</v>
      </c>
      <c r="F104" s="457" t="s">
        <v>1882</v>
      </c>
      <c r="G104" s="457"/>
      <c r="H104" s="457">
        <v>5</v>
      </c>
      <c r="I104" s="604" t="s">
        <v>2609</v>
      </c>
      <c r="J104" s="457" t="s">
        <v>137</v>
      </c>
    </row>
    <row r="105" spans="2:10" x14ac:dyDescent="0.35">
      <c r="B105" s="600" t="s">
        <v>2116</v>
      </c>
      <c r="C105" s="601">
        <v>1</v>
      </c>
      <c r="D105" s="601" t="s">
        <v>1845</v>
      </c>
      <c r="E105" s="601">
        <v>17</v>
      </c>
      <c r="F105" s="601" t="s">
        <v>1884</v>
      </c>
      <c r="G105" s="601">
        <v>1</v>
      </c>
      <c r="H105" s="601">
        <v>1</v>
      </c>
      <c r="I105" s="602" t="s">
        <v>2117</v>
      </c>
      <c r="J105" s="601" t="s">
        <v>137</v>
      </c>
    </row>
    <row r="106" spans="2:10" x14ac:dyDescent="0.35">
      <c r="B106" s="603" t="s">
        <v>2256</v>
      </c>
      <c r="C106" s="457">
        <v>1</v>
      </c>
      <c r="D106" s="457" t="s">
        <v>1845</v>
      </c>
      <c r="E106" s="457">
        <v>17</v>
      </c>
      <c r="F106" s="457" t="s">
        <v>1884</v>
      </c>
      <c r="G106" s="457"/>
      <c r="H106" s="457">
        <v>2</v>
      </c>
      <c r="I106" s="604" t="s">
        <v>2257</v>
      </c>
      <c r="J106" s="457" t="s">
        <v>137</v>
      </c>
    </row>
    <row r="107" spans="2:10" x14ac:dyDescent="0.35">
      <c r="B107" s="603" t="s">
        <v>2392</v>
      </c>
      <c r="C107" s="457">
        <v>1</v>
      </c>
      <c r="D107" s="457" t="s">
        <v>1845</v>
      </c>
      <c r="E107" s="457">
        <v>17</v>
      </c>
      <c r="F107" s="457" t="s">
        <v>1884</v>
      </c>
      <c r="G107" s="457"/>
      <c r="H107" s="457">
        <v>3</v>
      </c>
      <c r="I107" s="604" t="s">
        <v>2393</v>
      </c>
      <c r="J107" s="457" t="s">
        <v>137</v>
      </c>
    </row>
    <row r="108" spans="2:10" x14ac:dyDescent="0.35">
      <c r="B108" s="600" t="s">
        <v>2118</v>
      </c>
      <c r="C108" s="601">
        <v>1</v>
      </c>
      <c r="D108" s="601" t="s">
        <v>1845</v>
      </c>
      <c r="E108" s="601">
        <v>18</v>
      </c>
      <c r="F108" s="601" t="s">
        <v>1886</v>
      </c>
      <c r="G108" s="601">
        <v>1</v>
      </c>
      <c r="H108" s="601">
        <v>1</v>
      </c>
      <c r="I108" s="602" t="s">
        <v>1886</v>
      </c>
      <c r="J108" s="601" t="s">
        <v>137</v>
      </c>
    </row>
    <row r="109" spans="2:10" x14ac:dyDescent="0.35">
      <c r="B109" s="603" t="s">
        <v>2258</v>
      </c>
      <c r="C109" s="457">
        <v>1</v>
      </c>
      <c r="D109" s="457" t="s">
        <v>1845</v>
      </c>
      <c r="E109" s="457">
        <v>18</v>
      </c>
      <c r="F109" s="457" t="s">
        <v>1886</v>
      </c>
      <c r="G109" s="457"/>
      <c r="H109" s="457">
        <v>2</v>
      </c>
      <c r="I109" s="604" t="s">
        <v>2259</v>
      </c>
      <c r="J109" s="457" t="s">
        <v>137</v>
      </c>
    </row>
    <row r="110" spans="2:10" x14ac:dyDescent="0.35">
      <c r="B110" s="603" t="s">
        <v>2394</v>
      </c>
      <c r="C110" s="457">
        <v>1</v>
      </c>
      <c r="D110" s="457" t="s">
        <v>1845</v>
      </c>
      <c r="E110" s="457">
        <v>18</v>
      </c>
      <c r="F110" s="457" t="s">
        <v>1886</v>
      </c>
      <c r="G110" s="457"/>
      <c r="H110" s="457">
        <v>3</v>
      </c>
      <c r="I110" s="604" t="s">
        <v>2395</v>
      </c>
      <c r="J110" s="457" t="s">
        <v>137</v>
      </c>
    </row>
    <row r="111" spans="2:10" x14ac:dyDescent="0.35">
      <c r="B111" s="603" t="s">
        <v>2515</v>
      </c>
      <c r="C111" s="457">
        <v>1</v>
      </c>
      <c r="D111" s="457" t="s">
        <v>1845</v>
      </c>
      <c r="E111" s="457">
        <v>18</v>
      </c>
      <c r="F111" s="457" t="s">
        <v>1886</v>
      </c>
      <c r="G111" s="457"/>
      <c r="H111" s="457">
        <v>4</v>
      </c>
      <c r="I111" s="604" t="s">
        <v>2516</v>
      </c>
      <c r="J111" s="457" t="s">
        <v>137</v>
      </c>
    </row>
    <row r="112" spans="2:10" x14ac:dyDescent="0.35">
      <c r="B112" s="600" t="s">
        <v>2119</v>
      </c>
      <c r="C112" s="601">
        <v>1</v>
      </c>
      <c r="D112" s="601" t="s">
        <v>1845</v>
      </c>
      <c r="E112" s="601">
        <v>19</v>
      </c>
      <c r="F112" s="601" t="s">
        <v>1888</v>
      </c>
      <c r="G112" s="601">
        <v>1</v>
      </c>
      <c r="H112" s="601">
        <v>1</v>
      </c>
      <c r="I112" s="602" t="s">
        <v>2120</v>
      </c>
      <c r="J112" s="601" t="s">
        <v>137</v>
      </c>
    </row>
    <row r="113" spans="2:10" x14ac:dyDescent="0.35">
      <c r="B113" s="603" t="s">
        <v>2260</v>
      </c>
      <c r="C113" s="457">
        <v>1</v>
      </c>
      <c r="D113" s="457" t="s">
        <v>1845</v>
      </c>
      <c r="E113" s="457">
        <v>19</v>
      </c>
      <c r="F113" s="457" t="s">
        <v>1888</v>
      </c>
      <c r="G113" s="457"/>
      <c r="H113" s="457">
        <v>2</v>
      </c>
      <c r="I113" s="604" t="s">
        <v>2261</v>
      </c>
      <c r="J113" s="457" t="s">
        <v>137</v>
      </c>
    </row>
    <row r="114" spans="2:10" x14ac:dyDescent="0.35">
      <c r="B114" s="603" t="s">
        <v>2396</v>
      </c>
      <c r="C114" s="457">
        <v>1</v>
      </c>
      <c r="D114" s="457" t="s">
        <v>1845</v>
      </c>
      <c r="E114" s="457">
        <v>19</v>
      </c>
      <c r="F114" s="457" t="s">
        <v>1888</v>
      </c>
      <c r="G114" s="457"/>
      <c r="H114" s="457">
        <v>3</v>
      </c>
      <c r="I114" s="604" t="s">
        <v>2397</v>
      </c>
      <c r="J114" s="457" t="s">
        <v>137</v>
      </c>
    </row>
    <row r="115" spans="2:10" x14ac:dyDescent="0.35">
      <c r="B115" s="603" t="s">
        <v>2517</v>
      </c>
      <c r="C115" s="457">
        <v>1</v>
      </c>
      <c r="D115" s="457" t="s">
        <v>1845</v>
      </c>
      <c r="E115" s="457">
        <v>19</v>
      </c>
      <c r="F115" s="457" t="s">
        <v>1888</v>
      </c>
      <c r="G115" s="457"/>
      <c r="H115" s="457">
        <v>4</v>
      </c>
      <c r="I115" s="604" t="s">
        <v>2518</v>
      </c>
      <c r="J115" s="457" t="s">
        <v>137</v>
      </c>
    </row>
    <row r="116" spans="2:10" x14ac:dyDescent="0.35">
      <c r="B116" s="603" t="s">
        <v>2610</v>
      </c>
      <c r="C116" s="457">
        <v>1</v>
      </c>
      <c r="D116" s="457" t="s">
        <v>1845</v>
      </c>
      <c r="E116" s="457">
        <v>19</v>
      </c>
      <c r="F116" s="457" t="s">
        <v>1888</v>
      </c>
      <c r="G116" s="457"/>
      <c r="H116" s="457">
        <v>5</v>
      </c>
      <c r="I116" s="604" t="s">
        <v>2074</v>
      </c>
      <c r="J116" s="457" t="s">
        <v>137</v>
      </c>
    </row>
    <row r="117" spans="2:10" x14ac:dyDescent="0.35">
      <c r="B117" s="603" t="s">
        <v>2670</v>
      </c>
      <c r="C117" s="457">
        <v>1</v>
      </c>
      <c r="D117" s="457" t="s">
        <v>1845</v>
      </c>
      <c r="E117" s="457">
        <v>19</v>
      </c>
      <c r="F117" s="457" t="s">
        <v>1888</v>
      </c>
      <c r="G117" s="457"/>
      <c r="H117" s="457">
        <v>6</v>
      </c>
      <c r="I117" s="604" t="s">
        <v>2671</v>
      </c>
      <c r="J117" s="457" t="s">
        <v>137</v>
      </c>
    </row>
    <row r="118" spans="2:10" x14ac:dyDescent="0.35">
      <c r="B118" s="603" t="s">
        <v>2720</v>
      </c>
      <c r="C118" s="457">
        <v>1</v>
      </c>
      <c r="D118" s="457" t="s">
        <v>1845</v>
      </c>
      <c r="E118" s="457">
        <v>19</v>
      </c>
      <c r="F118" s="457" t="s">
        <v>1888</v>
      </c>
      <c r="G118" s="457"/>
      <c r="H118" s="457">
        <v>7</v>
      </c>
      <c r="I118" s="604" t="s">
        <v>2302</v>
      </c>
      <c r="J118" s="457" t="s">
        <v>137</v>
      </c>
    </row>
    <row r="119" spans="2:10" x14ac:dyDescent="0.35">
      <c r="B119" s="603" t="s">
        <v>2752</v>
      </c>
      <c r="C119" s="457">
        <v>1</v>
      </c>
      <c r="D119" s="457" t="s">
        <v>1845</v>
      </c>
      <c r="E119" s="457">
        <v>19</v>
      </c>
      <c r="F119" s="457" t="s">
        <v>1888</v>
      </c>
      <c r="G119" s="457"/>
      <c r="H119" s="457">
        <v>8</v>
      </c>
      <c r="I119" s="604" t="s">
        <v>2753</v>
      </c>
      <c r="J119" s="457" t="s">
        <v>137</v>
      </c>
    </row>
    <row r="120" spans="2:10" x14ac:dyDescent="0.35">
      <c r="B120" s="603" t="s">
        <v>2773</v>
      </c>
      <c r="C120" s="457">
        <v>1</v>
      </c>
      <c r="D120" s="457" t="s">
        <v>1845</v>
      </c>
      <c r="E120" s="457">
        <v>19</v>
      </c>
      <c r="F120" s="457" t="s">
        <v>1888</v>
      </c>
      <c r="G120" s="457"/>
      <c r="H120" s="457">
        <v>9</v>
      </c>
      <c r="I120" s="604" t="s">
        <v>2774</v>
      </c>
      <c r="J120" s="457" t="s">
        <v>137</v>
      </c>
    </row>
    <row r="121" spans="2:10" x14ac:dyDescent="0.35">
      <c r="B121" s="603" t="s">
        <v>2790</v>
      </c>
      <c r="C121" s="457">
        <v>1</v>
      </c>
      <c r="D121" s="457" t="s">
        <v>1845</v>
      </c>
      <c r="E121" s="457">
        <v>19</v>
      </c>
      <c r="F121" s="457" t="s">
        <v>1888</v>
      </c>
      <c r="G121" s="457"/>
      <c r="H121" s="457">
        <v>10</v>
      </c>
      <c r="I121" s="604" t="s">
        <v>2791</v>
      </c>
      <c r="J121" s="457" t="s">
        <v>137</v>
      </c>
    </row>
    <row r="122" spans="2:10" x14ac:dyDescent="0.35">
      <c r="B122" s="603" t="s">
        <v>2807</v>
      </c>
      <c r="C122" s="457">
        <v>1</v>
      </c>
      <c r="D122" s="457" t="s">
        <v>1845</v>
      </c>
      <c r="E122" s="457">
        <v>19</v>
      </c>
      <c r="F122" s="457" t="s">
        <v>1888</v>
      </c>
      <c r="G122" s="457"/>
      <c r="H122" s="457">
        <v>11</v>
      </c>
      <c r="I122" s="604" t="s">
        <v>2808</v>
      </c>
      <c r="J122" s="457" t="s">
        <v>137</v>
      </c>
    </row>
    <row r="123" spans="2:10" x14ac:dyDescent="0.35">
      <c r="B123" s="603" t="s">
        <v>2821</v>
      </c>
      <c r="C123" s="457">
        <v>1</v>
      </c>
      <c r="D123" s="457" t="s">
        <v>1845</v>
      </c>
      <c r="E123" s="457">
        <v>19</v>
      </c>
      <c r="F123" s="457" t="s">
        <v>1888</v>
      </c>
      <c r="G123" s="457"/>
      <c r="H123" s="457">
        <v>12</v>
      </c>
      <c r="I123" s="604" t="s">
        <v>2822</v>
      </c>
      <c r="J123" s="457" t="s">
        <v>137</v>
      </c>
    </row>
    <row r="124" spans="2:10" x14ac:dyDescent="0.35">
      <c r="B124" s="600" t="s">
        <v>2121</v>
      </c>
      <c r="C124" s="601">
        <v>1</v>
      </c>
      <c r="D124" s="601" t="s">
        <v>1845</v>
      </c>
      <c r="E124" s="601">
        <v>20</v>
      </c>
      <c r="F124" s="601" t="s">
        <v>1890</v>
      </c>
      <c r="G124" s="601">
        <v>1</v>
      </c>
      <c r="H124" s="601">
        <v>1</v>
      </c>
      <c r="I124" s="602" t="s">
        <v>1945</v>
      </c>
      <c r="J124" s="601" t="s">
        <v>137</v>
      </c>
    </row>
    <row r="125" spans="2:10" x14ac:dyDescent="0.35">
      <c r="B125" s="603" t="s">
        <v>2262</v>
      </c>
      <c r="C125" s="457">
        <v>1</v>
      </c>
      <c r="D125" s="457" t="s">
        <v>1845</v>
      </c>
      <c r="E125" s="457">
        <v>20</v>
      </c>
      <c r="F125" s="457" t="s">
        <v>1890</v>
      </c>
      <c r="G125" s="457"/>
      <c r="H125" s="457">
        <v>2</v>
      </c>
      <c r="I125" s="604" t="s">
        <v>2263</v>
      </c>
      <c r="J125" s="457" t="s">
        <v>137</v>
      </c>
    </row>
    <row r="126" spans="2:10" x14ac:dyDescent="0.35">
      <c r="B126" s="603" t="s">
        <v>2398</v>
      </c>
      <c r="C126" s="457">
        <v>1</v>
      </c>
      <c r="D126" s="457" t="s">
        <v>1845</v>
      </c>
      <c r="E126" s="457">
        <v>20</v>
      </c>
      <c r="F126" s="457" t="s">
        <v>1890</v>
      </c>
      <c r="G126" s="457"/>
      <c r="H126" s="457">
        <v>3</v>
      </c>
      <c r="I126" s="604" t="s">
        <v>2399</v>
      </c>
      <c r="J126" s="457" t="s">
        <v>137</v>
      </c>
    </row>
    <row r="127" spans="2:10" x14ac:dyDescent="0.35">
      <c r="B127" s="603" t="s">
        <v>2519</v>
      </c>
      <c r="C127" s="457">
        <v>1</v>
      </c>
      <c r="D127" s="457" t="s">
        <v>1845</v>
      </c>
      <c r="E127" s="457">
        <v>20</v>
      </c>
      <c r="F127" s="457" t="s">
        <v>1890</v>
      </c>
      <c r="G127" s="457"/>
      <c r="H127" s="457">
        <v>4</v>
      </c>
      <c r="I127" s="604" t="s">
        <v>1939</v>
      </c>
      <c r="J127" s="457" t="s">
        <v>137</v>
      </c>
    </row>
    <row r="128" spans="2:10" x14ac:dyDescent="0.35">
      <c r="B128" s="603" t="s">
        <v>2611</v>
      </c>
      <c r="C128" s="457">
        <v>1</v>
      </c>
      <c r="D128" s="457" t="s">
        <v>1845</v>
      </c>
      <c r="E128" s="457">
        <v>20</v>
      </c>
      <c r="F128" s="457" t="s">
        <v>1890</v>
      </c>
      <c r="G128" s="457"/>
      <c r="H128" s="457">
        <v>5</v>
      </c>
      <c r="I128" s="604" t="s">
        <v>1953</v>
      </c>
      <c r="J128" s="457" t="s">
        <v>137</v>
      </c>
    </row>
    <row r="129" spans="2:10" x14ac:dyDescent="0.35">
      <c r="B129" s="603" t="s">
        <v>2672</v>
      </c>
      <c r="C129" s="457">
        <v>1</v>
      </c>
      <c r="D129" s="457" t="s">
        <v>1845</v>
      </c>
      <c r="E129" s="457">
        <v>20</v>
      </c>
      <c r="F129" s="457" t="s">
        <v>1890</v>
      </c>
      <c r="G129" s="457"/>
      <c r="H129" s="457">
        <v>6</v>
      </c>
      <c r="I129" s="604" t="s">
        <v>2067</v>
      </c>
      <c r="J129" s="457" t="s">
        <v>137</v>
      </c>
    </row>
    <row r="130" spans="2:10" x14ac:dyDescent="0.35">
      <c r="B130" s="600" t="s">
        <v>2009</v>
      </c>
      <c r="C130" s="601">
        <v>2</v>
      </c>
      <c r="D130" s="601" t="s">
        <v>1846</v>
      </c>
      <c r="E130" s="601">
        <v>1</v>
      </c>
      <c r="F130" s="601" t="s">
        <v>1853</v>
      </c>
      <c r="G130" s="601">
        <v>1</v>
      </c>
      <c r="H130" s="601">
        <v>1</v>
      </c>
      <c r="I130" s="602" t="s">
        <v>1846</v>
      </c>
      <c r="J130" s="601" t="s">
        <v>137</v>
      </c>
    </row>
    <row r="131" spans="2:10" x14ac:dyDescent="0.35">
      <c r="B131" s="603" t="s">
        <v>2124</v>
      </c>
      <c r="C131" s="457">
        <v>2</v>
      </c>
      <c r="D131" s="457" t="s">
        <v>1846</v>
      </c>
      <c r="E131" s="457">
        <v>1</v>
      </c>
      <c r="F131" s="457" t="s">
        <v>1853</v>
      </c>
      <c r="G131" s="457"/>
      <c r="H131" s="457">
        <v>2</v>
      </c>
      <c r="I131" s="604" t="s">
        <v>1845</v>
      </c>
      <c r="J131" s="457" t="s">
        <v>137</v>
      </c>
    </row>
    <row r="132" spans="2:10" x14ac:dyDescent="0.35">
      <c r="B132" s="603" t="s">
        <v>2266</v>
      </c>
      <c r="C132" s="457">
        <v>2</v>
      </c>
      <c r="D132" s="457" t="s">
        <v>1846</v>
      </c>
      <c r="E132" s="457">
        <v>1</v>
      </c>
      <c r="F132" s="457" t="s">
        <v>1853</v>
      </c>
      <c r="G132" s="457"/>
      <c r="H132" s="457">
        <v>3</v>
      </c>
      <c r="I132" s="604" t="s">
        <v>2267</v>
      </c>
      <c r="J132" s="457" t="s">
        <v>137</v>
      </c>
    </row>
    <row r="133" spans="2:10" x14ac:dyDescent="0.35">
      <c r="B133" s="603" t="s">
        <v>2402</v>
      </c>
      <c r="C133" s="457">
        <v>2</v>
      </c>
      <c r="D133" s="457" t="s">
        <v>1846</v>
      </c>
      <c r="E133" s="457">
        <v>1</v>
      </c>
      <c r="F133" s="457" t="s">
        <v>1853</v>
      </c>
      <c r="G133" s="457"/>
      <c r="H133" s="457">
        <v>4</v>
      </c>
      <c r="I133" s="604" t="s">
        <v>2067</v>
      </c>
      <c r="J133" s="457" t="s">
        <v>137</v>
      </c>
    </row>
    <row r="134" spans="2:10" x14ac:dyDescent="0.35">
      <c r="B134" s="603" t="s">
        <v>2522</v>
      </c>
      <c r="C134" s="457">
        <v>2</v>
      </c>
      <c r="D134" s="457" t="s">
        <v>1846</v>
      </c>
      <c r="E134" s="457">
        <v>1</v>
      </c>
      <c r="F134" s="457" t="s">
        <v>1853</v>
      </c>
      <c r="G134" s="457"/>
      <c r="H134" s="457">
        <v>5</v>
      </c>
      <c r="I134" s="604" t="s">
        <v>2523</v>
      </c>
      <c r="J134" s="457" t="s">
        <v>137</v>
      </c>
    </row>
    <row r="135" spans="2:10" x14ac:dyDescent="0.35">
      <c r="B135" s="603" t="s">
        <v>2614</v>
      </c>
      <c r="C135" s="457">
        <v>2</v>
      </c>
      <c r="D135" s="457" t="s">
        <v>1846</v>
      </c>
      <c r="E135" s="457">
        <v>1</v>
      </c>
      <c r="F135" s="457" t="s">
        <v>1853</v>
      </c>
      <c r="G135" s="457"/>
      <c r="H135" s="457">
        <v>6</v>
      </c>
      <c r="I135" s="604" t="s">
        <v>1939</v>
      </c>
      <c r="J135" s="457" t="s">
        <v>137</v>
      </c>
    </row>
    <row r="136" spans="2:10" x14ac:dyDescent="0.35">
      <c r="B136" s="603" t="s">
        <v>2674</v>
      </c>
      <c r="C136" s="457">
        <v>2</v>
      </c>
      <c r="D136" s="457" t="s">
        <v>1846</v>
      </c>
      <c r="E136" s="457">
        <v>1</v>
      </c>
      <c r="F136" s="457" t="s">
        <v>1853</v>
      </c>
      <c r="G136" s="457"/>
      <c r="H136" s="457">
        <v>7</v>
      </c>
      <c r="I136" s="604" t="s">
        <v>2251</v>
      </c>
      <c r="J136" s="457" t="s">
        <v>137</v>
      </c>
    </row>
    <row r="137" spans="2:10" x14ac:dyDescent="0.35">
      <c r="B137" s="603" t="s">
        <v>2723</v>
      </c>
      <c r="C137" s="457">
        <v>2</v>
      </c>
      <c r="D137" s="457" t="s">
        <v>1846</v>
      </c>
      <c r="E137" s="457">
        <v>1</v>
      </c>
      <c r="F137" s="457" t="s">
        <v>1853</v>
      </c>
      <c r="G137" s="457"/>
      <c r="H137" s="457">
        <v>8</v>
      </c>
      <c r="I137" s="604" t="s">
        <v>1937</v>
      </c>
      <c r="J137" s="457" t="s">
        <v>137</v>
      </c>
    </row>
    <row r="138" spans="2:10" x14ac:dyDescent="0.35">
      <c r="B138" s="603" t="s">
        <v>2756</v>
      </c>
      <c r="C138" s="457">
        <v>2</v>
      </c>
      <c r="D138" s="457" t="s">
        <v>1846</v>
      </c>
      <c r="E138" s="457">
        <v>1</v>
      </c>
      <c r="F138" s="457" t="s">
        <v>1853</v>
      </c>
      <c r="G138" s="457"/>
      <c r="H138" s="457">
        <v>9</v>
      </c>
      <c r="I138" s="604" t="s">
        <v>2757</v>
      </c>
      <c r="J138" s="457" t="s">
        <v>137</v>
      </c>
    </row>
    <row r="139" spans="2:10" x14ac:dyDescent="0.35">
      <c r="B139" s="603" t="s">
        <v>2777</v>
      </c>
      <c r="C139" s="457">
        <v>2</v>
      </c>
      <c r="D139" s="457" t="s">
        <v>1846</v>
      </c>
      <c r="E139" s="457">
        <v>1</v>
      </c>
      <c r="F139" s="457" t="s">
        <v>1853</v>
      </c>
      <c r="G139" s="457"/>
      <c r="H139" s="457">
        <v>10</v>
      </c>
      <c r="I139" s="604" t="s">
        <v>1856</v>
      </c>
      <c r="J139" s="457" t="s">
        <v>137</v>
      </c>
    </row>
    <row r="140" spans="2:10" x14ac:dyDescent="0.35">
      <c r="B140" s="603" t="s">
        <v>2794</v>
      </c>
      <c r="C140" s="457">
        <v>2</v>
      </c>
      <c r="D140" s="457" t="s">
        <v>1846</v>
      </c>
      <c r="E140" s="457">
        <v>1</v>
      </c>
      <c r="F140" s="457" t="s">
        <v>1853</v>
      </c>
      <c r="G140" s="457"/>
      <c r="H140" s="457">
        <v>11</v>
      </c>
      <c r="I140" s="604" t="s">
        <v>2795</v>
      </c>
      <c r="J140" s="457" t="s">
        <v>137</v>
      </c>
    </row>
    <row r="141" spans="2:10" x14ac:dyDescent="0.35">
      <c r="B141" s="603" t="s">
        <v>2811</v>
      </c>
      <c r="C141" s="457">
        <v>2</v>
      </c>
      <c r="D141" s="457" t="s">
        <v>1846</v>
      </c>
      <c r="E141" s="457">
        <v>1</v>
      </c>
      <c r="F141" s="457" t="s">
        <v>1853</v>
      </c>
      <c r="G141" s="457"/>
      <c r="H141" s="457">
        <v>12</v>
      </c>
      <c r="I141" s="604" t="s">
        <v>2812</v>
      </c>
      <c r="J141" s="457" t="s">
        <v>137</v>
      </c>
    </row>
    <row r="142" spans="2:10" x14ac:dyDescent="0.35">
      <c r="B142" s="603" t="s">
        <v>2823</v>
      </c>
      <c r="C142" s="457">
        <v>2</v>
      </c>
      <c r="D142" s="457" t="s">
        <v>1846</v>
      </c>
      <c r="E142" s="457">
        <v>1</v>
      </c>
      <c r="F142" s="457" t="s">
        <v>1853</v>
      </c>
      <c r="G142" s="457"/>
      <c r="H142" s="457">
        <v>13</v>
      </c>
      <c r="I142" s="604" t="s">
        <v>2824</v>
      </c>
      <c r="J142" s="457" t="s">
        <v>137</v>
      </c>
    </row>
    <row r="143" spans="2:10" x14ac:dyDescent="0.35">
      <c r="B143" s="603" t="s">
        <v>2833</v>
      </c>
      <c r="C143" s="457">
        <v>2</v>
      </c>
      <c r="D143" s="457" t="s">
        <v>1846</v>
      </c>
      <c r="E143" s="457">
        <v>1</v>
      </c>
      <c r="F143" s="457" t="s">
        <v>1853</v>
      </c>
      <c r="G143" s="457"/>
      <c r="H143" s="457">
        <v>14</v>
      </c>
      <c r="I143" s="604" t="s">
        <v>1947</v>
      </c>
      <c r="J143" s="457" t="s">
        <v>137</v>
      </c>
    </row>
    <row r="144" spans="2:10" x14ac:dyDescent="0.35">
      <c r="B144" s="600" t="s">
        <v>2017</v>
      </c>
      <c r="C144" s="601">
        <v>2</v>
      </c>
      <c r="D144" s="601" t="s">
        <v>1846</v>
      </c>
      <c r="E144" s="601">
        <v>2</v>
      </c>
      <c r="F144" s="601" t="s">
        <v>1891</v>
      </c>
      <c r="G144" s="601">
        <v>1</v>
      </c>
      <c r="H144" s="601">
        <v>1</v>
      </c>
      <c r="I144" s="602" t="s">
        <v>1891</v>
      </c>
      <c r="J144" s="601" t="s">
        <v>137</v>
      </c>
    </row>
    <row r="145" spans="2:10" x14ac:dyDescent="0.35">
      <c r="B145" s="603" t="s">
        <v>2136</v>
      </c>
      <c r="C145" s="457">
        <v>2</v>
      </c>
      <c r="D145" s="457" t="s">
        <v>1846</v>
      </c>
      <c r="E145" s="457">
        <v>2</v>
      </c>
      <c r="F145" s="457" t="s">
        <v>1891</v>
      </c>
      <c r="G145" s="457"/>
      <c r="H145" s="457">
        <v>2</v>
      </c>
      <c r="I145" s="604" t="s">
        <v>2034</v>
      </c>
      <c r="J145" s="457" t="s">
        <v>137</v>
      </c>
    </row>
    <row r="146" spans="2:10" x14ac:dyDescent="0.35">
      <c r="B146" s="603" t="s">
        <v>2277</v>
      </c>
      <c r="C146" s="457">
        <v>2</v>
      </c>
      <c r="D146" s="457" t="s">
        <v>1846</v>
      </c>
      <c r="E146" s="457">
        <v>2</v>
      </c>
      <c r="F146" s="457" t="s">
        <v>1891</v>
      </c>
      <c r="G146" s="457"/>
      <c r="H146" s="457">
        <v>3</v>
      </c>
      <c r="I146" s="604" t="s">
        <v>2106</v>
      </c>
      <c r="J146" s="457" t="s">
        <v>137</v>
      </c>
    </row>
    <row r="147" spans="2:10" x14ac:dyDescent="0.35">
      <c r="B147" s="603" t="s">
        <v>2415</v>
      </c>
      <c r="C147" s="457">
        <v>2</v>
      </c>
      <c r="D147" s="457" t="s">
        <v>1846</v>
      </c>
      <c r="E147" s="457">
        <v>2</v>
      </c>
      <c r="F147" s="457" t="s">
        <v>1891</v>
      </c>
      <c r="G147" s="457"/>
      <c r="H147" s="457">
        <v>4</v>
      </c>
      <c r="I147" s="604" t="s">
        <v>2416</v>
      </c>
      <c r="J147" s="457" t="s">
        <v>137</v>
      </c>
    </row>
    <row r="148" spans="2:10" x14ac:dyDescent="0.35">
      <c r="B148" s="603" t="s">
        <v>2532</v>
      </c>
      <c r="C148" s="457">
        <v>2</v>
      </c>
      <c r="D148" s="457" t="s">
        <v>1846</v>
      </c>
      <c r="E148" s="457">
        <v>2</v>
      </c>
      <c r="F148" s="457" t="s">
        <v>1891</v>
      </c>
      <c r="G148" s="457"/>
      <c r="H148" s="457">
        <v>5</v>
      </c>
      <c r="I148" s="604" t="s">
        <v>2533</v>
      </c>
      <c r="J148" s="457" t="s">
        <v>137</v>
      </c>
    </row>
    <row r="149" spans="2:10" x14ac:dyDescent="0.35">
      <c r="B149" s="603" t="s">
        <v>2619</v>
      </c>
      <c r="C149" s="457">
        <v>2</v>
      </c>
      <c r="D149" s="457" t="s">
        <v>1846</v>
      </c>
      <c r="E149" s="457">
        <v>2</v>
      </c>
      <c r="F149" s="457" t="s">
        <v>1891</v>
      </c>
      <c r="G149" s="457"/>
      <c r="H149" s="457">
        <v>6</v>
      </c>
      <c r="I149" s="604" t="s">
        <v>1937</v>
      </c>
      <c r="J149" s="457" t="s">
        <v>137</v>
      </c>
    </row>
    <row r="150" spans="2:10" x14ac:dyDescent="0.35">
      <c r="B150" s="603" t="s">
        <v>2679</v>
      </c>
      <c r="C150" s="457">
        <v>2</v>
      </c>
      <c r="D150" s="457" t="s">
        <v>1846</v>
      </c>
      <c r="E150" s="457">
        <v>2</v>
      </c>
      <c r="F150" s="457" t="s">
        <v>1891</v>
      </c>
      <c r="G150" s="457"/>
      <c r="H150" s="457">
        <v>7</v>
      </c>
      <c r="I150" s="604" t="s">
        <v>1939</v>
      </c>
      <c r="J150" s="457" t="s">
        <v>137</v>
      </c>
    </row>
    <row r="151" spans="2:10" x14ac:dyDescent="0.35">
      <c r="B151" s="603" t="s">
        <v>2728</v>
      </c>
      <c r="C151" s="457">
        <v>2</v>
      </c>
      <c r="D151" s="457" t="s">
        <v>1846</v>
      </c>
      <c r="E151" s="457">
        <v>2</v>
      </c>
      <c r="F151" s="457" t="s">
        <v>1891</v>
      </c>
      <c r="G151" s="457"/>
      <c r="H151" s="457">
        <v>8</v>
      </c>
      <c r="I151" s="604" t="s">
        <v>2450</v>
      </c>
      <c r="J151" s="457" t="s">
        <v>137</v>
      </c>
    </row>
    <row r="152" spans="2:10" x14ac:dyDescent="0.35">
      <c r="B152" s="603" t="s">
        <v>2761</v>
      </c>
      <c r="C152" s="457">
        <v>2</v>
      </c>
      <c r="D152" s="457" t="s">
        <v>1846</v>
      </c>
      <c r="E152" s="457">
        <v>2</v>
      </c>
      <c r="F152" s="457" t="s">
        <v>1891</v>
      </c>
      <c r="G152" s="457"/>
      <c r="H152" s="457">
        <v>9</v>
      </c>
      <c r="I152" s="604" t="s">
        <v>2762</v>
      </c>
      <c r="J152" s="457" t="s">
        <v>137</v>
      </c>
    </row>
    <row r="153" spans="2:10" x14ac:dyDescent="0.35">
      <c r="B153" s="603" t="s">
        <v>2782</v>
      </c>
      <c r="C153" s="457">
        <v>2</v>
      </c>
      <c r="D153" s="457" t="s">
        <v>1846</v>
      </c>
      <c r="E153" s="457">
        <v>2</v>
      </c>
      <c r="F153" s="457" t="s">
        <v>1891</v>
      </c>
      <c r="G153" s="457"/>
      <c r="H153" s="457">
        <v>10</v>
      </c>
      <c r="I153" s="604" t="s">
        <v>2783</v>
      </c>
      <c r="J153" s="457" t="s">
        <v>137</v>
      </c>
    </row>
    <row r="154" spans="2:10" x14ac:dyDescent="0.35">
      <c r="B154" s="603" t="s">
        <v>2800</v>
      </c>
      <c r="C154" s="457">
        <v>2</v>
      </c>
      <c r="D154" s="457" t="s">
        <v>1846</v>
      </c>
      <c r="E154" s="457">
        <v>2</v>
      </c>
      <c r="F154" s="457" t="s">
        <v>1891</v>
      </c>
      <c r="G154" s="457"/>
      <c r="H154" s="457">
        <v>11</v>
      </c>
      <c r="I154" s="604" t="s">
        <v>2326</v>
      </c>
      <c r="J154" s="457" t="s">
        <v>137</v>
      </c>
    </row>
    <row r="155" spans="2:10" x14ac:dyDescent="0.35">
      <c r="B155" s="603" t="s">
        <v>2815</v>
      </c>
      <c r="C155" s="457">
        <v>2</v>
      </c>
      <c r="D155" s="457" t="s">
        <v>1846</v>
      </c>
      <c r="E155" s="457">
        <v>2</v>
      </c>
      <c r="F155" s="457" t="s">
        <v>1891</v>
      </c>
      <c r="G155" s="457"/>
      <c r="H155" s="457">
        <v>12</v>
      </c>
      <c r="I155" s="604" t="s">
        <v>2358</v>
      </c>
      <c r="J155" s="457" t="s">
        <v>137</v>
      </c>
    </row>
    <row r="156" spans="2:10" x14ac:dyDescent="0.35">
      <c r="B156" s="603" t="s">
        <v>2827</v>
      </c>
      <c r="C156" s="457">
        <v>2</v>
      </c>
      <c r="D156" s="457" t="s">
        <v>1846</v>
      </c>
      <c r="E156" s="457">
        <v>2</v>
      </c>
      <c r="F156" s="457" t="s">
        <v>1891</v>
      </c>
      <c r="G156" s="457"/>
      <c r="H156" s="457">
        <v>13</v>
      </c>
      <c r="I156" s="604" t="s">
        <v>2828</v>
      </c>
      <c r="J156" s="457" t="s">
        <v>137</v>
      </c>
    </row>
    <row r="157" spans="2:10" x14ac:dyDescent="0.35">
      <c r="B157" s="603" t="s">
        <v>2836</v>
      </c>
      <c r="C157" s="457">
        <v>2</v>
      </c>
      <c r="D157" s="457" t="s">
        <v>1846</v>
      </c>
      <c r="E157" s="457">
        <v>2</v>
      </c>
      <c r="F157" s="457" t="s">
        <v>1891</v>
      </c>
      <c r="G157" s="457"/>
      <c r="H157" s="457">
        <v>14</v>
      </c>
      <c r="I157" s="604" t="s">
        <v>2169</v>
      </c>
      <c r="J157" s="457" t="s">
        <v>137</v>
      </c>
    </row>
    <row r="158" spans="2:10" x14ac:dyDescent="0.35">
      <c r="B158" s="600" t="s">
        <v>2026</v>
      </c>
      <c r="C158" s="601">
        <v>2</v>
      </c>
      <c r="D158" s="601" t="s">
        <v>1846</v>
      </c>
      <c r="E158" s="601">
        <v>3</v>
      </c>
      <c r="F158" s="601" t="s">
        <v>1893</v>
      </c>
      <c r="G158" s="601">
        <v>1</v>
      </c>
      <c r="H158" s="601">
        <v>1</v>
      </c>
      <c r="I158" s="602" t="s">
        <v>1893</v>
      </c>
      <c r="J158" s="601" t="s">
        <v>137</v>
      </c>
    </row>
    <row r="159" spans="2:10" x14ac:dyDescent="0.35">
      <c r="B159" s="603" t="s">
        <v>2146</v>
      </c>
      <c r="C159" s="457">
        <v>2</v>
      </c>
      <c r="D159" s="457" t="s">
        <v>1846</v>
      </c>
      <c r="E159" s="457">
        <v>3</v>
      </c>
      <c r="F159" s="457" t="s">
        <v>1893</v>
      </c>
      <c r="G159" s="457"/>
      <c r="H159" s="457">
        <v>2</v>
      </c>
      <c r="I159" s="604" t="s">
        <v>1939</v>
      </c>
      <c r="J159" s="457" t="s">
        <v>137</v>
      </c>
    </row>
    <row r="160" spans="2:10" x14ac:dyDescent="0.35">
      <c r="B160" s="603" t="s">
        <v>2288</v>
      </c>
      <c r="C160" s="457">
        <v>2</v>
      </c>
      <c r="D160" s="457" t="s">
        <v>1846</v>
      </c>
      <c r="E160" s="457">
        <v>3</v>
      </c>
      <c r="F160" s="457" t="s">
        <v>1893</v>
      </c>
      <c r="G160" s="457"/>
      <c r="H160" s="457">
        <v>3</v>
      </c>
      <c r="I160" s="604" t="s">
        <v>1845</v>
      </c>
      <c r="J160" s="457" t="s">
        <v>137</v>
      </c>
    </row>
    <row r="161" spans="2:10" x14ac:dyDescent="0.35">
      <c r="B161" s="603" t="s">
        <v>2428</v>
      </c>
      <c r="C161" s="457">
        <v>2</v>
      </c>
      <c r="D161" s="457" t="s">
        <v>1846</v>
      </c>
      <c r="E161" s="457">
        <v>3</v>
      </c>
      <c r="F161" s="457" t="s">
        <v>1893</v>
      </c>
      <c r="G161" s="457"/>
      <c r="H161" s="457">
        <v>4</v>
      </c>
      <c r="I161" s="604" t="s">
        <v>2420</v>
      </c>
      <c r="J161" s="457" t="s">
        <v>137</v>
      </c>
    </row>
    <row r="162" spans="2:10" x14ac:dyDescent="0.35">
      <c r="B162" s="603" t="s">
        <v>2544</v>
      </c>
      <c r="C162" s="457">
        <v>2</v>
      </c>
      <c r="D162" s="457" t="s">
        <v>1846</v>
      </c>
      <c r="E162" s="457">
        <v>3</v>
      </c>
      <c r="F162" s="457" t="s">
        <v>1893</v>
      </c>
      <c r="G162" s="457"/>
      <c r="H162" s="457">
        <v>5</v>
      </c>
      <c r="I162" s="604" t="s">
        <v>2545</v>
      </c>
      <c r="J162" s="457" t="s">
        <v>137</v>
      </c>
    </row>
    <row r="163" spans="2:10" x14ac:dyDescent="0.35">
      <c r="B163" s="603" t="s">
        <v>2629</v>
      </c>
      <c r="C163" s="457">
        <v>2</v>
      </c>
      <c r="D163" s="457" t="s">
        <v>1846</v>
      </c>
      <c r="E163" s="457">
        <v>3</v>
      </c>
      <c r="F163" s="457" t="s">
        <v>1893</v>
      </c>
      <c r="G163" s="457"/>
      <c r="H163" s="457">
        <v>6</v>
      </c>
      <c r="I163" s="604" t="s">
        <v>5025</v>
      </c>
      <c r="J163" s="457" t="s">
        <v>164</v>
      </c>
    </row>
    <row r="164" spans="2:10" x14ac:dyDescent="0.35">
      <c r="B164" s="603" t="s">
        <v>2686</v>
      </c>
      <c r="C164" s="457">
        <v>2</v>
      </c>
      <c r="D164" s="457" t="s">
        <v>1846</v>
      </c>
      <c r="E164" s="457">
        <v>3</v>
      </c>
      <c r="F164" s="457" t="s">
        <v>1893</v>
      </c>
      <c r="G164" s="457"/>
      <c r="H164" s="457">
        <v>7</v>
      </c>
      <c r="I164" s="604" t="s">
        <v>2687</v>
      </c>
      <c r="J164" s="457" t="s">
        <v>137</v>
      </c>
    </row>
    <row r="165" spans="2:10" x14ac:dyDescent="0.35">
      <c r="B165" s="603" t="s">
        <v>2731</v>
      </c>
      <c r="C165" s="457">
        <v>2</v>
      </c>
      <c r="D165" s="457" t="s">
        <v>1846</v>
      </c>
      <c r="E165" s="457">
        <v>3</v>
      </c>
      <c r="F165" s="457" t="s">
        <v>1893</v>
      </c>
      <c r="G165" s="457"/>
      <c r="H165" s="457">
        <v>8</v>
      </c>
      <c r="I165" s="604" t="s">
        <v>2732</v>
      </c>
      <c r="J165" s="457" t="s">
        <v>137</v>
      </c>
    </row>
    <row r="166" spans="2:10" x14ac:dyDescent="0.35">
      <c r="B166" s="600" t="s">
        <v>2035</v>
      </c>
      <c r="C166" s="601">
        <v>2</v>
      </c>
      <c r="D166" s="601" t="s">
        <v>1846</v>
      </c>
      <c r="E166" s="601">
        <v>4</v>
      </c>
      <c r="F166" s="601" t="s">
        <v>1895</v>
      </c>
      <c r="G166" s="601">
        <v>1</v>
      </c>
      <c r="H166" s="601">
        <v>1</v>
      </c>
      <c r="I166" s="602" t="s">
        <v>1895</v>
      </c>
      <c r="J166" s="601" t="s">
        <v>137</v>
      </c>
    </row>
    <row r="167" spans="2:10" x14ac:dyDescent="0.35">
      <c r="B167" s="603" t="s">
        <v>2158</v>
      </c>
      <c r="C167" s="457">
        <v>2</v>
      </c>
      <c r="D167" s="457" t="s">
        <v>1846</v>
      </c>
      <c r="E167" s="457">
        <v>4</v>
      </c>
      <c r="F167" s="457" t="s">
        <v>1895</v>
      </c>
      <c r="G167" s="457"/>
      <c r="H167" s="457">
        <v>2</v>
      </c>
      <c r="I167" s="604" t="s">
        <v>2159</v>
      </c>
      <c r="J167" s="457" t="s">
        <v>137</v>
      </c>
    </row>
    <row r="168" spans="2:10" x14ac:dyDescent="0.35">
      <c r="B168" s="603" t="s">
        <v>2299</v>
      </c>
      <c r="C168" s="457">
        <v>2</v>
      </c>
      <c r="D168" s="457" t="s">
        <v>1846</v>
      </c>
      <c r="E168" s="457">
        <v>4</v>
      </c>
      <c r="F168" s="457" t="s">
        <v>1895</v>
      </c>
      <c r="G168" s="457"/>
      <c r="H168" s="457">
        <v>3</v>
      </c>
      <c r="I168" s="604" t="s">
        <v>2300</v>
      </c>
      <c r="J168" s="457" t="s">
        <v>137</v>
      </c>
    </row>
    <row r="169" spans="2:10" x14ac:dyDescent="0.35">
      <c r="B169" s="603" t="s">
        <v>2440</v>
      </c>
      <c r="C169" s="457">
        <v>2</v>
      </c>
      <c r="D169" s="457" t="s">
        <v>1846</v>
      </c>
      <c r="E169" s="457">
        <v>4</v>
      </c>
      <c r="F169" s="457" t="s">
        <v>1895</v>
      </c>
      <c r="G169" s="457"/>
      <c r="H169" s="457">
        <v>4</v>
      </c>
      <c r="I169" s="604" t="s">
        <v>2441</v>
      </c>
      <c r="J169" s="457" t="s">
        <v>137</v>
      </c>
    </row>
    <row r="170" spans="2:10" x14ac:dyDescent="0.35">
      <c r="B170" s="600" t="s">
        <v>2046</v>
      </c>
      <c r="C170" s="601">
        <v>2</v>
      </c>
      <c r="D170" s="601" t="s">
        <v>1846</v>
      </c>
      <c r="E170" s="601">
        <v>5</v>
      </c>
      <c r="F170" s="601" t="s">
        <v>1897</v>
      </c>
      <c r="G170" s="601">
        <v>1</v>
      </c>
      <c r="H170" s="601">
        <v>1</v>
      </c>
      <c r="I170" s="602" t="s">
        <v>1897</v>
      </c>
      <c r="J170" s="601" t="s">
        <v>137</v>
      </c>
    </row>
    <row r="171" spans="2:10" x14ac:dyDescent="0.35">
      <c r="B171" s="603" t="s">
        <v>2170</v>
      </c>
      <c r="C171" s="457">
        <v>2</v>
      </c>
      <c r="D171" s="457" t="s">
        <v>1846</v>
      </c>
      <c r="E171" s="457">
        <v>5</v>
      </c>
      <c r="F171" s="457" t="s">
        <v>1897</v>
      </c>
      <c r="G171" s="457"/>
      <c r="H171" s="457">
        <v>2</v>
      </c>
      <c r="I171" s="604" t="s">
        <v>2171</v>
      </c>
      <c r="J171" s="457" t="s">
        <v>137</v>
      </c>
    </row>
    <row r="172" spans="2:10" x14ac:dyDescent="0.35">
      <c r="B172" s="603" t="s">
        <v>2310</v>
      </c>
      <c r="C172" s="457">
        <v>2</v>
      </c>
      <c r="D172" s="457" t="s">
        <v>1846</v>
      </c>
      <c r="E172" s="457">
        <v>5</v>
      </c>
      <c r="F172" s="457" t="s">
        <v>1897</v>
      </c>
      <c r="G172" s="457"/>
      <c r="H172" s="457">
        <v>3</v>
      </c>
      <c r="I172" s="604" t="s">
        <v>2128</v>
      </c>
      <c r="J172" s="457" t="s">
        <v>137</v>
      </c>
    </row>
    <row r="173" spans="2:10" x14ac:dyDescent="0.35">
      <c r="B173" s="603" t="s">
        <v>2447</v>
      </c>
      <c r="C173" s="457">
        <v>2</v>
      </c>
      <c r="D173" s="457" t="s">
        <v>1846</v>
      </c>
      <c r="E173" s="457">
        <v>5</v>
      </c>
      <c r="F173" s="457" t="s">
        <v>1897</v>
      </c>
      <c r="G173" s="457"/>
      <c r="H173" s="457">
        <v>4</v>
      </c>
      <c r="I173" s="604" t="s">
        <v>1939</v>
      </c>
      <c r="J173" s="457" t="s">
        <v>137</v>
      </c>
    </row>
    <row r="174" spans="2:10" x14ac:dyDescent="0.35">
      <c r="B174" s="603" t="s">
        <v>2557</v>
      </c>
      <c r="C174" s="457">
        <v>2</v>
      </c>
      <c r="D174" s="457" t="s">
        <v>1846</v>
      </c>
      <c r="E174" s="457">
        <v>5</v>
      </c>
      <c r="F174" s="457" t="s">
        <v>1897</v>
      </c>
      <c r="G174" s="457"/>
      <c r="H174" s="457">
        <v>5</v>
      </c>
      <c r="I174" s="604" t="s">
        <v>2326</v>
      </c>
      <c r="J174" s="457" t="s">
        <v>137</v>
      </c>
    </row>
    <row r="175" spans="2:10" x14ac:dyDescent="0.35">
      <c r="B175" s="603" t="s">
        <v>2643</v>
      </c>
      <c r="C175" s="457">
        <v>2</v>
      </c>
      <c r="D175" s="457" t="s">
        <v>1846</v>
      </c>
      <c r="E175" s="457">
        <v>5</v>
      </c>
      <c r="F175" s="457" t="s">
        <v>1897</v>
      </c>
      <c r="G175" s="457"/>
      <c r="H175" s="457">
        <v>6</v>
      </c>
      <c r="I175" s="604" t="s">
        <v>1845</v>
      </c>
      <c r="J175" s="457" t="s">
        <v>137</v>
      </c>
    </row>
    <row r="176" spans="2:10" x14ac:dyDescent="0.35">
      <c r="B176" s="603" t="s">
        <v>2699</v>
      </c>
      <c r="C176" s="457">
        <v>2</v>
      </c>
      <c r="D176" s="457" t="s">
        <v>1846</v>
      </c>
      <c r="E176" s="457">
        <v>5</v>
      </c>
      <c r="F176" s="457" t="s">
        <v>1897</v>
      </c>
      <c r="G176" s="457"/>
      <c r="H176" s="457">
        <v>7</v>
      </c>
      <c r="I176" s="604" t="s">
        <v>2700</v>
      </c>
      <c r="J176" s="457" t="s">
        <v>137</v>
      </c>
    </row>
    <row r="177" spans="2:10" x14ac:dyDescent="0.35">
      <c r="B177" s="603" t="s">
        <v>2742</v>
      </c>
      <c r="C177" s="457">
        <v>2</v>
      </c>
      <c r="D177" s="457" t="s">
        <v>1846</v>
      </c>
      <c r="E177" s="457">
        <v>5</v>
      </c>
      <c r="F177" s="457" t="s">
        <v>1897</v>
      </c>
      <c r="G177" s="457"/>
      <c r="H177" s="457">
        <v>8</v>
      </c>
      <c r="I177" s="604" t="s">
        <v>2743</v>
      </c>
      <c r="J177" s="457" t="s">
        <v>137</v>
      </c>
    </row>
    <row r="178" spans="2:10" x14ac:dyDescent="0.35">
      <c r="B178" s="600" t="s">
        <v>2055</v>
      </c>
      <c r="C178" s="601">
        <v>2</v>
      </c>
      <c r="D178" s="601" t="s">
        <v>1846</v>
      </c>
      <c r="E178" s="601">
        <v>6</v>
      </c>
      <c r="F178" s="601" t="s">
        <v>1899</v>
      </c>
      <c r="G178" s="601">
        <v>1</v>
      </c>
      <c r="H178" s="601">
        <v>1</v>
      </c>
      <c r="I178" s="602" t="s">
        <v>1899</v>
      </c>
      <c r="J178" s="601" t="s">
        <v>137</v>
      </c>
    </row>
    <row r="179" spans="2:10" x14ac:dyDescent="0.35">
      <c r="B179" s="603" t="s">
        <v>2184</v>
      </c>
      <c r="C179" s="457">
        <v>2</v>
      </c>
      <c r="D179" s="457" t="s">
        <v>1846</v>
      </c>
      <c r="E179" s="457">
        <v>6</v>
      </c>
      <c r="F179" s="457" t="s">
        <v>1899</v>
      </c>
      <c r="G179" s="457"/>
      <c r="H179" s="457">
        <v>2</v>
      </c>
      <c r="I179" s="604" t="s">
        <v>2145</v>
      </c>
      <c r="J179" s="457" t="s">
        <v>137</v>
      </c>
    </row>
    <row r="180" spans="2:10" x14ac:dyDescent="0.35">
      <c r="B180" s="603" t="s">
        <v>2322</v>
      </c>
      <c r="C180" s="457">
        <v>2</v>
      </c>
      <c r="D180" s="457" t="s">
        <v>1846</v>
      </c>
      <c r="E180" s="457">
        <v>6</v>
      </c>
      <c r="F180" s="457" t="s">
        <v>1899</v>
      </c>
      <c r="G180" s="457"/>
      <c r="H180" s="457">
        <v>3</v>
      </c>
      <c r="I180" s="604" t="s">
        <v>1845</v>
      </c>
      <c r="J180" s="457" t="s">
        <v>137</v>
      </c>
    </row>
    <row r="181" spans="2:10" x14ac:dyDescent="0.35">
      <c r="B181" s="603" t="s">
        <v>2456</v>
      </c>
      <c r="C181" s="457">
        <v>2</v>
      </c>
      <c r="D181" s="457" t="s">
        <v>1846</v>
      </c>
      <c r="E181" s="457">
        <v>6</v>
      </c>
      <c r="F181" s="457" t="s">
        <v>1899</v>
      </c>
      <c r="G181" s="457"/>
      <c r="H181" s="457">
        <v>4</v>
      </c>
      <c r="I181" s="604" t="s">
        <v>2457</v>
      </c>
      <c r="J181" s="457" t="s">
        <v>137</v>
      </c>
    </row>
    <row r="182" spans="2:10" x14ac:dyDescent="0.35">
      <c r="B182" s="603" t="s">
        <v>2565</v>
      </c>
      <c r="C182" s="457">
        <v>2</v>
      </c>
      <c r="D182" s="457" t="s">
        <v>1846</v>
      </c>
      <c r="E182" s="457">
        <v>6</v>
      </c>
      <c r="F182" s="457" t="s">
        <v>1899</v>
      </c>
      <c r="G182" s="457"/>
      <c r="H182" s="457">
        <v>5</v>
      </c>
      <c r="I182" s="604" t="s">
        <v>2247</v>
      </c>
      <c r="J182" s="457" t="s">
        <v>137</v>
      </c>
    </row>
    <row r="183" spans="2:10" x14ac:dyDescent="0.35">
      <c r="B183" s="603" t="s">
        <v>2650</v>
      </c>
      <c r="C183" s="457">
        <v>2</v>
      </c>
      <c r="D183" s="457" t="s">
        <v>1846</v>
      </c>
      <c r="E183" s="457">
        <v>6</v>
      </c>
      <c r="F183" s="457" t="s">
        <v>1899</v>
      </c>
      <c r="G183" s="457"/>
      <c r="H183" s="457">
        <v>6</v>
      </c>
      <c r="I183" s="604" t="s">
        <v>2106</v>
      </c>
      <c r="J183" s="457" t="s">
        <v>137</v>
      </c>
    </row>
    <row r="184" spans="2:10" x14ac:dyDescent="0.35">
      <c r="B184" s="603" t="s">
        <v>2705</v>
      </c>
      <c r="C184" s="457">
        <v>2</v>
      </c>
      <c r="D184" s="457" t="s">
        <v>1846</v>
      </c>
      <c r="E184" s="457">
        <v>6</v>
      </c>
      <c r="F184" s="457" t="s">
        <v>1899</v>
      </c>
      <c r="G184" s="457"/>
      <c r="H184" s="457">
        <v>7</v>
      </c>
      <c r="I184" s="604" t="s">
        <v>2706</v>
      </c>
      <c r="J184" s="457" t="s">
        <v>137</v>
      </c>
    </row>
    <row r="185" spans="2:10" x14ac:dyDescent="0.35">
      <c r="B185" s="603" t="s">
        <v>2746</v>
      </c>
      <c r="C185" s="457">
        <v>2</v>
      </c>
      <c r="D185" s="457" t="s">
        <v>1846</v>
      </c>
      <c r="E185" s="457">
        <v>6</v>
      </c>
      <c r="F185" s="457" t="s">
        <v>1899</v>
      </c>
      <c r="G185" s="457"/>
      <c r="H185" s="457">
        <v>8</v>
      </c>
      <c r="I185" s="604" t="s">
        <v>2747</v>
      </c>
      <c r="J185" s="457" t="s">
        <v>137</v>
      </c>
    </row>
    <row r="186" spans="2:10" x14ac:dyDescent="0.35">
      <c r="B186" s="600" t="s">
        <v>2064</v>
      </c>
      <c r="C186" s="601">
        <v>2</v>
      </c>
      <c r="D186" s="601" t="s">
        <v>1846</v>
      </c>
      <c r="E186" s="601">
        <v>7</v>
      </c>
      <c r="F186" s="601" t="s">
        <v>1901</v>
      </c>
      <c r="G186" s="601">
        <v>1</v>
      </c>
      <c r="H186" s="601">
        <v>1</v>
      </c>
      <c r="I186" s="602" t="s">
        <v>1901</v>
      </c>
      <c r="J186" s="601" t="s">
        <v>137</v>
      </c>
    </row>
    <row r="187" spans="2:10" x14ac:dyDescent="0.35">
      <c r="B187" s="603" t="s">
        <v>2194</v>
      </c>
      <c r="C187" s="457">
        <v>2</v>
      </c>
      <c r="D187" s="457" t="s">
        <v>1846</v>
      </c>
      <c r="E187" s="457">
        <v>7</v>
      </c>
      <c r="F187" s="457" t="s">
        <v>1901</v>
      </c>
      <c r="G187" s="457"/>
      <c r="H187" s="457">
        <v>2</v>
      </c>
      <c r="I187" s="604" t="s">
        <v>2195</v>
      </c>
      <c r="J187" s="457" t="s">
        <v>137</v>
      </c>
    </row>
    <row r="188" spans="2:10" x14ac:dyDescent="0.35">
      <c r="B188" s="603" t="s">
        <v>2334</v>
      </c>
      <c r="C188" s="457">
        <v>2</v>
      </c>
      <c r="D188" s="457" t="s">
        <v>1846</v>
      </c>
      <c r="E188" s="457">
        <v>7</v>
      </c>
      <c r="F188" s="457" t="s">
        <v>1901</v>
      </c>
      <c r="G188" s="457"/>
      <c r="H188" s="457">
        <v>3</v>
      </c>
      <c r="I188" s="604" t="s">
        <v>1974</v>
      </c>
      <c r="J188" s="457" t="s">
        <v>137</v>
      </c>
    </row>
    <row r="189" spans="2:10" x14ac:dyDescent="0.35">
      <c r="B189" s="603" t="s">
        <v>2465</v>
      </c>
      <c r="C189" s="457">
        <v>2</v>
      </c>
      <c r="D189" s="457" t="s">
        <v>1846</v>
      </c>
      <c r="E189" s="457">
        <v>7</v>
      </c>
      <c r="F189" s="457" t="s">
        <v>1901</v>
      </c>
      <c r="G189" s="457"/>
      <c r="H189" s="457">
        <v>4</v>
      </c>
      <c r="I189" s="604" t="s">
        <v>2034</v>
      </c>
      <c r="J189" s="457" t="s">
        <v>137</v>
      </c>
    </row>
    <row r="190" spans="2:10" x14ac:dyDescent="0.35">
      <c r="B190" s="603" t="s">
        <v>2572</v>
      </c>
      <c r="C190" s="457">
        <v>2</v>
      </c>
      <c r="D190" s="457" t="s">
        <v>1846</v>
      </c>
      <c r="E190" s="457">
        <v>7</v>
      </c>
      <c r="F190" s="457" t="s">
        <v>1901</v>
      </c>
      <c r="G190" s="457"/>
      <c r="H190" s="457">
        <v>5</v>
      </c>
      <c r="I190" s="604" t="s">
        <v>2573</v>
      </c>
      <c r="J190" s="457" t="s">
        <v>137</v>
      </c>
    </row>
    <row r="191" spans="2:10" x14ac:dyDescent="0.35">
      <c r="B191" s="603" t="s">
        <v>2653</v>
      </c>
      <c r="C191" s="457">
        <v>2</v>
      </c>
      <c r="D191" s="457" t="s">
        <v>1846</v>
      </c>
      <c r="E191" s="457">
        <v>7</v>
      </c>
      <c r="F191" s="457" t="s">
        <v>1901</v>
      </c>
      <c r="G191" s="457"/>
      <c r="H191" s="457">
        <v>6</v>
      </c>
      <c r="I191" s="604" t="s">
        <v>2654</v>
      </c>
      <c r="J191" s="457" t="s">
        <v>137</v>
      </c>
    </row>
    <row r="192" spans="2:10" x14ac:dyDescent="0.35">
      <c r="B192" s="603" t="s">
        <v>2709</v>
      </c>
      <c r="C192" s="457">
        <v>2</v>
      </c>
      <c r="D192" s="457" t="s">
        <v>1846</v>
      </c>
      <c r="E192" s="457">
        <v>7</v>
      </c>
      <c r="F192" s="457" t="s">
        <v>1901</v>
      </c>
      <c r="G192" s="457"/>
      <c r="H192" s="457">
        <v>7</v>
      </c>
      <c r="I192" s="604" t="s">
        <v>2710</v>
      </c>
      <c r="J192" s="457" t="s">
        <v>137</v>
      </c>
    </row>
    <row r="193" spans="2:10" x14ac:dyDescent="0.35">
      <c r="B193" s="600" t="s">
        <v>2073</v>
      </c>
      <c r="C193" s="601">
        <v>2</v>
      </c>
      <c r="D193" s="601" t="s">
        <v>1846</v>
      </c>
      <c r="E193" s="601">
        <v>8</v>
      </c>
      <c r="F193" s="601" t="s">
        <v>1903</v>
      </c>
      <c r="G193" s="601">
        <v>1</v>
      </c>
      <c r="H193" s="601">
        <v>1</v>
      </c>
      <c r="I193" s="602" t="s">
        <v>2074</v>
      </c>
      <c r="J193" s="601" t="s">
        <v>137</v>
      </c>
    </row>
    <row r="194" spans="2:10" x14ac:dyDescent="0.35">
      <c r="B194" s="603" t="s">
        <v>2206</v>
      </c>
      <c r="C194" s="457">
        <v>2</v>
      </c>
      <c r="D194" s="457" t="s">
        <v>1846</v>
      </c>
      <c r="E194" s="457">
        <v>8</v>
      </c>
      <c r="F194" s="457" t="s">
        <v>1903</v>
      </c>
      <c r="G194" s="457"/>
      <c r="H194" s="457">
        <v>2</v>
      </c>
      <c r="I194" s="604" t="s">
        <v>2106</v>
      </c>
      <c r="J194" s="457" t="s">
        <v>137</v>
      </c>
    </row>
    <row r="195" spans="2:10" x14ac:dyDescent="0.35">
      <c r="B195" s="603" t="s">
        <v>2344</v>
      </c>
      <c r="C195" s="457">
        <v>2</v>
      </c>
      <c r="D195" s="457" t="s">
        <v>1846</v>
      </c>
      <c r="E195" s="457">
        <v>8</v>
      </c>
      <c r="F195" s="457" t="s">
        <v>1903</v>
      </c>
      <c r="G195" s="457"/>
      <c r="H195" s="457">
        <v>3</v>
      </c>
      <c r="I195" s="604" t="s">
        <v>1937</v>
      </c>
      <c r="J195" s="457" t="s">
        <v>137</v>
      </c>
    </row>
    <row r="196" spans="2:10" x14ac:dyDescent="0.35">
      <c r="B196" s="603" t="s">
        <v>2474</v>
      </c>
      <c r="C196" s="457">
        <v>2</v>
      </c>
      <c r="D196" s="457" t="s">
        <v>1846</v>
      </c>
      <c r="E196" s="457">
        <v>8</v>
      </c>
      <c r="F196" s="457" t="s">
        <v>1903</v>
      </c>
      <c r="G196" s="457"/>
      <c r="H196" s="457">
        <v>4</v>
      </c>
      <c r="I196" s="604" t="s">
        <v>2475</v>
      </c>
      <c r="J196" s="457" t="s">
        <v>137</v>
      </c>
    </row>
    <row r="197" spans="2:10" x14ac:dyDescent="0.35">
      <c r="B197" s="603" t="s">
        <v>2577</v>
      </c>
      <c r="C197" s="457">
        <v>2</v>
      </c>
      <c r="D197" s="457" t="s">
        <v>1846</v>
      </c>
      <c r="E197" s="457">
        <v>8</v>
      </c>
      <c r="F197" s="457" t="s">
        <v>1903</v>
      </c>
      <c r="G197" s="457"/>
      <c r="H197" s="457">
        <v>5</v>
      </c>
      <c r="I197" s="604" t="s">
        <v>2578</v>
      </c>
      <c r="J197" s="457" t="s">
        <v>137</v>
      </c>
    </row>
    <row r="198" spans="2:10" x14ac:dyDescent="0.35">
      <c r="B198" s="600" t="s">
        <v>2083</v>
      </c>
      <c r="C198" s="601">
        <v>2</v>
      </c>
      <c r="D198" s="601" t="s">
        <v>1846</v>
      </c>
      <c r="E198" s="601">
        <v>9</v>
      </c>
      <c r="F198" s="601" t="s">
        <v>1905</v>
      </c>
      <c r="G198" s="601">
        <v>1</v>
      </c>
      <c r="H198" s="601">
        <v>1</v>
      </c>
      <c r="I198" s="602" t="s">
        <v>1905</v>
      </c>
      <c r="J198" s="601" t="s">
        <v>137</v>
      </c>
    </row>
    <row r="199" spans="2:10" x14ac:dyDescent="0.35">
      <c r="B199" s="603" t="s">
        <v>2216</v>
      </c>
      <c r="C199" s="457">
        <v>2</v>
      </c>
      <c r="D199" s="457" t="s">
        <v>1846</v>
      </c>
      <c r="E199" s="457">
        <v>9</v>
      </c>
      <c r="F199" s="457" t="s">
        <v>1905</v>
      </c>
      <c r="G199" s="457"/>
      <c r="H199" s="457">
        <v>2</v>
      </c>
      <c r="I199" s="604" t="s">
        <v>2217</v>
      </c>
      <c r="J199" s="457" t="s">
        <v>137</v>
      </c>
    </row>
    <row r="200" spans="2:10" x14ac:dyDescent="0.35">
      <c r="B200" s="603" t="s">
        <v>2355</v>
      </c>
      <c r="C200" s="457">
        <v>2</v>
      </c>
      <c r="D200" s="457" t="s">
        <v>1846</v>
      </c>
      <c r="E200" s="457">
        <v>9</v>
      </c>
      <c r="F200" s="457" t="s">
        <v>1905</v>
      </c>
      <c r="G200" s="457"/>
      <c r="H200" s="457">
        <v>3</v>
      </c>
      <c r="I200" s="604" t="s">
        <v>2356</v>
      </c>
      <c r="J200" s="457" t="s">
        <v>137</v>
      </c>
    </row>
    <row r="201" spans="2:10" x14ac:dyDescent="0.35">
      <c r="B201" s="603" t="s">
        <v>2484</v>
      </c>
      <c r="C201" s="457">
        <v>2</v>
      </c>
      <c r="D201" s="457" t="s">
        <v>1846</v>
      </c>
      <c r="E201" s="457">
        <v>9</v>
      </c>
      <c r="F201" s="457" t="s">
        <v>1905</v>
      </c>
      <c r="G201" s="457"/>
      <c r="H201" s="457">
        <v>4</v>
      </c>
      <c r="I201" s="604" t="s">
        <v>2485</v>
      </c>
      <c r="J201" s="457" t="s">
        <v>137</v>
      </c>
    </row>
    <row r="202" spans="2:10" x14ac:dyDescent="0.35">
      <c r="B202" s="603" t="s">
        <v>2585</v>
      </c>
      <c r="C202" s="457">
        <v>2</v>
      </c>
      <c r="D202" s="457" t="s">
        <v>1846</v>
      </c>
      <c r="E202" s="457">
        <v>9</v>
      </c>
      <c r="F202" s="457" t="s">
        <v>1905</v>
      </c>
      <c r="G202" s="457"/>
      <c r="H202" s="457">
        <v>5</v>
      </c>
      <c r="I202" s="604" t="s">
        <v>2586</v>
      </c>
      <c r="J202" s="457" t="s">
        <v>137</v>
      </c>
    </row>
    <row r="203" spans="2:10" x14ac:dyDescent="0.35">
      <c r="B203" s="600" t="s">
        <v>2089</v>
      </c>
      <c r="C203" s="601">
        <v>2</v>
      </c>
      <c r="D203" s="601" t="s">
        <v>1846</v>
      </c>
      <c r="E203" s="601">
        <v>10</v>
      </c>
      <c r="F203" s="601" t="s">
        <v>1907</v>
      </c>
      <c r="G203" s="601">
        <v>1</v>
      </c>
      <c r="H203" s="601">
        <v>1</v>
      </c>
      <c r="I203" s="602" t="s">
        <v>2090</v>
      </c>
      <c r="J203" s="601" t="s">
        <v>137</v>
      </c>
    </row>
    <row r="204" spans="2:10" x14ac:dyDescent="0.35">
      <c r="B204" s="603" t="s">
        <v>2223</v>
      </c>
      <c r="C204" s="457">
        <v>2</v>
      </c>
      <c r="D204" s="457" t="s">
        <v>1846</v>
      </c>
      <c r="E204" s="457">
        <v>10</v>
      </c>
      <c r="F204" s="457" t="s">
        <v>1907</v>
      </c>
      <c r="G204" s="457"/>
      <c r="H204" s="457">
        <v>2</v>
      </c>
      <c r="I204" s="604" t="s">
        <v>2224</v>
      </c>
      <c r="J204" s="457" t="s">
        <v>137</v>
      </c>
    </row>
    <row r="205" spans="2:10" x14ac:dyDescent="0.35">
      <c r="B205" s="603" t="s">
        <v>2360</v>
      </c>
      <c r="C205" s="457">
        <v>2</v>
      </c>
      <c r="D205" s="457" t="s">
        <v>1846</v>
      </c>
      <c r="E205" s="457">
        <v>10</v>
      </c>
      <c r="F205" s="457" t="s">
        <v>1907</v>
      </c>
      <c r="G205" s="457"/>
      <c r="H205" s="457">
        <v>3</v>
      </c>
      <c r="I205" s="604" t="s">
        <v>2253</v>
      </c>
      <c r="J205" s="457" t="s">
        <v>137</v>
      </c>
    </row>
    <row r="206" spans="2:10" x14ac:dyDescent="0.35">
      <c r="B206" s="603" t="s">
        <v>2488</v>
      </c>
      <c r="C206" s="457">
        <v>2</v>
      </c>
      <c r="D206" s="457" t="s">
        <v>1846</v>
      </c>
      <c r="E206" s="457">
        <v>10</v>
      </c>
      <c r="F206" s="457" t="s">
        <v>1907</v>
      </c>
      <c r="G206" s="457"/>
      <c r="H206" s="457">
        <v>4</v>
      </c>
      <c r="I206" s="604" t="s">
        <v>2489</v>
      </c>
      <c r="J206" s="457" t="s">
        <v>137</v>
      </c>
    </row>
    <row r="207" spans="2:10" x14ac:dyDescent="0.35">
      <c r="B207" s="603" t="s">
        <v>2591</v>
      </c>
      <c r="C207" s="457">
        <v>2</v>
      </c>
      <c r="D207" s="457" t="s">
        <v>1846</v>
      </c>
      <c r="E207" s="457">
        <v>10</v>
      </c>
      <c r="F207" s="457" t="s">
        <v>1907</v>
      </c>
      <c r="G207" s="457"/>
      <c r="H207" s="457">
        <v>5</v>
      </c>
      <c r="I207" s="604" t="s">
        <v>2592</v>
      </c>
      <c r="J207" s="457" t="s">
        <v>137</v>
      </c>
    </row>
    <row r="208" spans="2:10" x14ac:dyDescent="0.35">
      <c r="B208" s="603" t="s">
        <v>2665</v>
      </c>
      <c r="C208" s="457">
        <v>2</v>
      </c>
      <c r="D208" s="457" t="s">
        <v>1846</v>
      </c>
      <c r="E208" s="457">
        <v>10</v>
      </c>
      <c r="F208" s="457" t="s">
        <v>1907</v>
      </c>
      <c r="G208" s="457"/>
      <c r="H208" s="457">
        <v>6</v>
      </c>
      <c r="I208" s="604" t="s">
        <v>2666</v>
      </c>
      <c r="J208" s="457" t="s">
        <v>137</v>
      </c>
    </row>
    <row r="209" spans="2:10" x14ac:dyDescent="0.35">
      <c r="B209" s="603" t="s">
        <v>2715</v>
      </c>
      <c r="C209" s="457">
        <v>2</v>
      </c>
      <c r="D209" s="457" t="s">
        <v>1846</v>
      </c>
      <c r="E209" s="457">
        <v>10</v>
      </c>
      <c r="F209" s="457" t="s">
        <v>1907</v>
      </c>
      <c r="G209" s="457"/>
      <c r="H209" s="457">
        <v>7</v>
      </c>
      <c r="I209" s="604" t="s">
        <v>2164</v>
      </c>
      <c r="J209" s="457" t="s">
        <v>137</v>
      </c>
    </row>
    <row r="210" spans="2:10" x14ac:dyDescent="0.35">
      <c r="B210" s="603" t="s">
        <v>2748</v>
      </c>
      <c r="C210" s="457">
        <v>2</v>
      </c>
      <c r="D210" s="457" t="s">
        <v>1846</v>
      </c>
      <c r="E210" s="457">
        <v>10</v>
      </c>
      <c r="F210" s="457" t="s">
        <v>1907</v>
      </c>
      <c r="G210" s="457"/>
      <c r="H210" s="457">
        <v>8</v>
      </c>
      <c r="I210" s="604" t="s">
        <v>2749</v>
      </c>
      <c r="J210" s="457" t="s">
        <v>137</v>
      </c>
    </row>
    <row r="211" spans="2:10" x14ac:dyDescent="0.35">
      <c r="B211" s="603" t="s">
        <v>2771</v>
      </c>
      <c r="C211" s="457">
        <v>2</v>
      </c>
      <c r="D211" s="457" t="s">
        <v>1846</v>
      </c>
      <c r="E211" s="457">
        <v>10</v>
      </c>
      <c r="F211" s="457" t="s">
        <v>1907</v>
      </c>
      <c r="G211" s="457"/>
      <c r="H211" s="457">
        <v>9</v>
      </c>
      <c r="I211" s="604" t="s">
        <v>2772</v>
      </c>
      <c r="J211" s="457" t="s">
        <v>137</v>
      </c>
    </row>
    <row r="212" spans="2:10" x14ac:dyDescent="0.35">
      <c r="B212" s="603" t="s">
        <v>2788</v>
      </c>
      <c r="C212" s="457">
        <v>2</v>
      </c>
      <c r="D212" s="457" t="s">
        <v>1846</v>
      </c>
      <c r="E212" s="457">
        <v>10</v>
      </c>
      <c r="F212" s="457" t="s">
        <v>1907</v>
      </c>
      <c r="G212" s="457"/>
      <c r="H212" s="457">
        <v>10</v>
      </c>
      <c r="I212" s="604" t="s">
        <v>2789</v>
      </c>
      <c r="J212" s="457" t="s">
        <v>137</v>
      </c>
    </row>
    <row r="213" spans="2:10" x14ac:dyDescent="0.35">
      <c r="B213" s="603" t="s">
        <v>2805</v>
      </c>
      <c r="C213" s="457">
        <v>2</v>
      </c>
      <c r="D213" s="457" t="s">
        <v>1846</v>
      </c>
      <c r="E213" s="457">
        <v>10</v>
      </c>
      <c r="F213" s="457" t="s">
        <v>1907</v>
      </c>
      <c r="G213" s="457"/>
      <c r="H213" s="457">
        <v>11</v>
      </c>
      <c r="I213" s="604" t="s">
        <v>2806</v>
      </c>
      <c r="J213" s="457" t="s">
        <v>137</v>
      </c>
    </row>
    <row r="214" spans="2:10" x14ac:dyDescent="0.35">
      <c r="B214" s="603" t="s">
        <v>2820</v>
      </c>
      <c r="C214" s="457">
        <v>2</v>
      </c>
      <c r="D214" s="457" t="s">
        <v>1846</v>
      </c>
      <c r="E214" s="457">
        <v>10</v>
      </c>
      <c r="F214" s="457" t="s">
        <v>1907</v>
      </c>
      <c r="G214" s="457"/>
      <c r="H214" s="457">
        <v>12</v>
      </c>
      <c r="I214" s="604" t="s">
        <v>2649</v>
      </c>
      <c r="J214" s="457" t="s">
        <v>137</v>
      </c>
    </row>
    <row r="215" spans="2:10" x14ac:dyDescent="0.35">
      <c r="B215" s="603" t="s">
        <v>2831</v>
      </c>
      <c r="C215" s="457">
        <v>2</v>
      </c>
      <c r="D215" s="457" t="s">
        <v>1846</v>
      </c>
      <c r="E215" s="457">
        <v>10</v>
      </c>
      <c r="F215" s="457" t="s">
        <v>1907</v>
      </c>
      <c r="G215" s="457"/>
      <c r="H215" s="457">
        <v>13</v>
      </c>
      <c r="I215" s="604" t="s">
        <v>2832</v>
      </c>
      <c r="J215" s="457" t="s">
        <v>137</v>
      </c>
    </row>
    <row r="216" spans="2:10" x14ac:dyDescent="0.35">
      <c r="B216" s="600" t="s">
        <v>2097</v>
      </c>
      <c r="C216" s="601">
        <v>2</v>
      </c>
      <c r="D216" s="601" t="s">
        <v>1846</v>
      </c>
      <c r="E216" s="601">
        <v>11</v>
      </c>
      <c r="F216" s="601" t="s">
        <v>1909</v>
      </c>
      <c r="G216" s="601">
        <v>1</v>
      </c>
      <c r="H216" s="601">
        <v>1</v>
      </c>
      <c r="I216" s="602" t="s">
        <v>1909</v>
      </c>
      <c r="J216" s="601" t="s">
        <v>137</v>
      </c>
    </row>
    <row r="217" spans="2:10" x14ac:dyDescent="0.35">
      <c r="B217" s="603" t="s">
        <v>2232</v>
      </c>
      <c r="C217" s="457">
        <v>2</v>
      </c>
      <c r="D217" s="457" t="s">
        <v>1846</v>
      </c>
      <c r="E217" s="457">
        <v>11</v>
      </c>
      <c r="F217" s="457" t="s">
        <v>1909</v>
      </c>
      <c r="G217" s="457"/>
      <c r="H217" s="457">
        <v>2</v>
      </c>
      <c r="I217" s="604" t="s">
        <v>2233</v>
      </c>
      <c r="J217" s="457" t="s">
        <v>137</v>
      </c>
    </row>
    <row r="218" spans="2:10" x14ac:dyDescent="0.35">
      <c r="B218" s="603" t="s">
        <v>2369</v>
      </c>
      <c r="C218" s="457">
        <v>2</v>
      </c>
      <c r="D218" s="457" t="s">
        <v>1846</v>
      </c>
      <c r="E218" s="457">
        <v>11</v>
      </c>
      <c r="F218" s="457" t="s">
        <v>1909</v>
      </c>
      <c r="G218" s="457"/>
      <c r="H218" s="457">
        <v>3</v>
      </c>
      <c r="I218" s="604" t="s">
        <v>2370</v>
      </c>
      <c r="J218" s="457" t="s">
        <v>137</v>
      </c>
    </row>
    <row r="219" spans="2:10" x14ac:dyDescent="0.35">
      <c r="B219" s="603" t="s">
        <v>2498</v>
      </c>
      <c r="C219" s="457">
        <v>2</v>
      </c>
      <c r="D219" s="457" t="s">
        <v>1846</v>
      </c>
      <c r="E219" s="457">
        <v>11</v>
      </c>
      <c r="F219" s="457" t="s">
        <v>1909</v>
      </c>
      <c r="G219" s="457"/>
      <c r="H219" s="457">
        <v>4</v>
      </c>
      <c r="I219" s="604" t="s">
        <v>2072</v>
      </c>
      <c r="J219" s="457" t="s">
        <v>137</v>
      </c>
    </row>
    <row r="220" spans="2:10" x14ac:dyDescent="0.35">
      <c r="B220" s="603" t="s">
        <v>2597</v>
      </c>
      <c r="C220" s="457">
        <v>2</v>
      </c>
      <c r="D220" s="457" t="s">
        <v>1846</v>
      </c>
      <c r="E220" s="457">
        <v>11</v>
      </c>
      <c r="F220" s="457" t="s">
        <v>1909</v>
      </c>
      <c r="G220" s="457"/>
      <c r="H220" s="457">
        <v>5</v>
      </c>
      <c r="I220" s="604" t="s">
        <v>2177</v>
      </c>
      <c r="J220" s="457" t="s">
        <v>137</v>
      </c>
    </row>
    <row r="221" spans="2:10" x14ac:dyDescent="0.35">
      <c r="B221" s="603" t="s">
        <v>2667</v>
      </c>
      <c r="C221" s="457">
        <v>2</v>
      </c>
      <c r="D221" s="457" t="s">
        <v>1846</v>
      </c>
      <c r="E221" s="457">
        <v>11</v>
      </c>
      <c r="F221" s="457" t="s">
        <v>1909</v>
      </c>
      <c r="G221" s="457"/>
      <c r="H221" s="457">
        <v>6</v>
      </c>
      <c r="I221" s="604" t="s">
        <v>2521</v>
      </c>
      <c r="J221" s="457" t="s">
        <v>137</v>
      </c>
    </row>
    <row r="222" spans="2:10" x14ac:dyDescent="0.35">
      <c r="B222" s="603" t="s">
        <v>2716</v>
      </c>
      <c r="C222" s="457">
        <v>2</v>
      </c>
      <c r="D222" s="457" t="s">
        <v>1846</v>
      </c>
      <c r="E222" s="457">
        <v>11</v>
      </c>
      <c r="F222" s="457" t="s">
        <v>1909</v>
      </c>
      <c r="G222" s="457"/>
      <c r="H222" s="457">
        <v>7</v>
      </c>
      <c r="I222" s="604" t="s">
        <v>2717</v>
      </c>
      <c r="J222" s="457" t="s">
        <v>137</v>
      </c>
    </row>
    <row r="223" spans="2:10" x14ac:dyDescent="0.35">
      <c r="B223" s="600" t="s">
        <v>2103</v>
      </c>
      <c r="C223" s="601">
        <v>2</v>
      </c>
      <c r="D223" s="601" t="s">
        <v>1846</v>
      </c>
      <c r="E223" s="601">
        <v>12</v>
      </c>
      <c r="F223" s="601" t="s">
        <v>1911</v>
      </c>
      <c r="G223" s="601">
        <v>1</v>
      </c>
      <c r="H223" s="601">
        <v>1</v>
      </c>
      <c r="I223" s="602" t="s">
        <v>2104</v>
      </c>
      <c r="J223" s="601" t="s">
        <v>137</v>
      </c>
    </row>
    <row r="224" spans="2:10" x14ac:dyDescent="0.35">
      <c r="B224" s="603" t="s">
        <v>2240</v>
      </c>
      <c r="C224" s="457">
        <v>2</v>
      </c>
      <c r="D224" s="457" t="s">
        <v>1846</v>
      </c>
      <c r="E224" s="457">
        <v>12</v>
      </c>
      <c r="F224" s="457" t="s">
        <v>1911</v>
      </c>
      <c r="G224" s="457"/>
      <c r="H224" s="457">
        <v>2</v>
      </c>
      <c r="I224" s="604" t="s">
        <v>2241</v>
      </c>
      <c r="J224" s="457" t="s">
        <v>137</v>
      </c>
    </row>
    <row r="225" spans="2:10" x14ac:dyDescent="0.35">
      <c r="B225" s="603" t="s">
        <v>2375</v>
      </c>
      <c r="C225" s="457">
        <v>2</v>
      </c>
      <c r="D225" s="457" t="s">
        <v>1846</v>
      </c>
      <c r="E225" s="457">
        <v>12</v>
      </c>
      <c r="F225" s="457" t="s">
        <v>1911</v>
      </c>
      <c r="G225" s="457"/>
      <c r="H225" s="457">
        <v>3</v>
      </c>
      <c r="I225" s="604" t="s">
        <v>2376</v>
      </c>
      <c r="J225" s="457" t="s">
        <v>137</v>
      </c>
    </row>
    <row r="226" spans="2:10" x14ac:dyDescent="0.35">
      <c r="B226" s="603" t="s">
        <v>2503</v>
      </c>
      <c r="C226" s="457">
        <v>2</v>
      </c>
      <c r="D226" s="457" t="s">
        <v>1846</v>
      </c>
      <c r="E226" s="457">
        <v>12</v>
      </c>
      <c r="F226" s="457" t="s">
        <v>1911</v>
      </c>
      <c r="G226" s="457"/>
      <c r="H226" s="457">
        <v>4</v>
      </c>
      <c r="I226" s="604" t="s">
        <v>2074</v>
      </c>
      <c r="J226" s="457" t="s">
        <v>137</v>
      </c>
    </row>
    <row r="227" spans="2:10" x14ac:dyDescent="0.35">
      <c r="B227" s="603" t="s">
        <v>2602</v>
      </c>
      <c r="C227" s="457">
        <v>2</v>
      </c>
      <c r="D227" s="457" t="s">
        <v>1846</v>
      </c>
      <c r="E227" s="457">
        <v>12</v>
      </c>
      <c r="F227" s="457" t="s">
        <v>1911</v>
      </c>
      <c r="G227" s="457"/>
      <c r="H227" s="457">
        <v>5</v>
      </c>
      <c r="I227" s="604" t="s">
        <v>2603</v>
      </c>
      <c r="J227" s="457" t="s">
        <v>137</v>
      </c>
    </row>
    <row r="228" spans="2:10" x14ac:dyDescent="0.35">
      <c r="B228" s="600" t="s">
        <v>2107</v>
      </c>
      <c r="C228" s="601">
        <v>2</v>
      </c>
      <c r="D228" s="601" t="s">
        <v>1846</v>
      </c>
      <c r="E228" s="601">
        <v>13</v>
      </c>
      <c r="F228" s="601" t="s">
        <v>1913</v>
      </c>
      <c r="G228" s="601">
        <v>1</v>
      </c>
      <c r="H228" s="601">
        <v>1</v>
      </c>
      <c r="I228" s="602" t="s">
        <v>1913</v>
      </c>
      <c r="J228" s="601" t="s">
        <v>137</v>
      </c>
    </row>
    <row r="229" spans="2:10" x14ac:dyDescent="0.35">
      <c r="B229" s="603" t="s">
        <v>2244</v>
      </c>
      <c r="C229" s="457">
        <v>2</v>
      </c>
      <c r="D229" s="457" t="s">
        <v>1846</v>
      </c>
      <c r="E229" s="457">
        <v>13</v>
      </c>
      <c r="F229" s="457" t="s">
        <v>1913</v>
      </c>
      <c r="G229" s="457"/>
      <c r="H229" s="457">
        <v>2</v>
      </c>
      <c r="I229" s="604" t="s">
        <v>2245</v>
      </c>
      <c r="J229" s="457" t="s">
        <v>137</v>
      </c>
    </row>
    <row r="230" spans="2:10" x14ac:dyDescent="0.35">
      <c r="B230" s="603" t="s">
        <v>2379</v>
      </c>
      <c r="C230" s="457">
        <v>2</v>
      </c>
      <c r="D230" s="457" t="s">
        <v>1846</v>
      </c>
      <c r="E230" s="457">
        <v>13</v>
      </c>
      <c r="F230" s="457" t="s">
        <v>1913</v>
      </c>
      <c r="G230" s="457"/>
      <c r="H230" s="457">
        <v>3</v>
      </c>
      <c r="I230" s="604" t="s">
        <v>2380</v>
      </c>
      <c r="J230" s="457" t="s">
        <v>137</v>
      </c>
    </row>
    <row r="231" spans="2:10" x14ac:dyDescent="0.35">
      <c r="B231" s="603" t="s">
        <v>2506</v>
      </c>
      <c r="C231" s="457">
        <v>2</v>
      </c>
      <c r="D231" s="457" t="s">
        <v>1846</v>
      </c>
      <c r="E231" s="457">
        <v>13</v>
      </c>
      <c r="F231" s="457" t="s">
        <v>1913</v>
      </c>
      <c r="G231" s="457"/>
      <c r="H231" s="457">
        <v>4</v>
      </c>
      <c r="I231" s="604" t="s">
        <v>2507</v>
      </c>
      <c r="J231" s="457" t="s">
        <v>137</v>
      </c>
    </row>
    <row r="232" spans="2:10" x14ac:dyDescent="0.35">
      <c r="B232" s="603" t="s">
        <v>2606</v>
      </c>
      <c r="C232" s="457">
        <v>2</v>
      </c>
      <c r="D232" s="457" t="s">
        <v>1846</v>
      </c>
      <c r="E232" s="457">
        <v>13</v>
      </c>
      <c r="F232" s="457" t="s">
        <v>1913</v>
      </c>
      <c r="G232" s="457"/>
      <c r="H232" s="457">
        <v>5</v>
      </c>
      <c r="I232" s="604" t="s">
        <v>2607</v>
      </c>
      <c r="J232" s="457" t="s">
        <v>137</v>
      </c>
    </row>
    <row r="233" spans="2:10" x14ac:dyDescent="0.35">
      <c r="B233" s="603" t="s">
        <v>2668</v>
      </c>
      <c r="C233" s="457">
        <v>2</v>
      </c>
      <c r="D233" s="457" t="s">
        <v>1846</v>
      </c>
      <c r="E233" s="457">
        <v>13</v>
      </c>
      <c r="F233" s="457" t="s">
        <v>1913</v>
      </c>
      <c r="G233" s="457"/>
      <c r="H233" s="457">
        <v>6</v>
      </c>
      <c r="I233" s="604" t="s">
        <v>2669</v>
      </c>
      <c r="J233" s="457" t="s">
        <v>137</v>
      </c>
    </row>
    <row r="234" spans="2:10" x14ac:dyDescent="0.35">
      <c r="B234" s="603" t="s">
        <v>2718</v>
      </c>
      <c r="C234" s="457">
        <v>2</v>
      </c>
      <c r="D234" s="457" t="s">
        <v>1846</v>
      </c>
      <c r="E234" s="457">
        <v>13</v>
      </c>
      <c r="F234" s="457" t="s">
        <v>1913</v>
      </c>
      <c r="G234" s="457"/>
      <c r="H234" s="457">
        <v>7</v>
      </c>
      <c r="I234" s="604" t="s">
        <v>2719</v>
      </c>
      <c r="J234" s="457" t="s">
        <v>137</v>
      </c>
    </row>
    <row r="235" spans="2:10" x14ac:dyDescent="0.35">
      <c r="B235" s="603" t="s">
        <v>2750</v>
      </c>
      <c r="C235" s="457">
        <v>2</v>
      </c>
      <c r="D235" s="457" t="s">
        <v>1846</v>
      </c>
      <c r="E235" s="457">
        <v>13</v>
      </c>
      <c r="F235" s="457" t="s">
        <v>1913</v>
      </c>
      <c r="G235" s="457"/>
      <c r="H235" s="457">
        <v>8</v>
      </c>
      <c r="I235" s="604" t="s">
        <v>2751</v>
      </c>
      <c r="J235" s="457" t="s">
        <v>137</v>
      </c>
    </row>
    <row r="236" spans="2:10" x14ac:dyDescent="0.35">
      <c r="B236" s="600" t="s">
        <v>2110</v>
      </c>
      <c r="C236" s="601">
        <v>2</v>
      </c>
      <c r="D236" s="601" t="s">
        <v>1846</v>
      </c>
      <c r="E236" s="601">
        <v>14</v>
      </c>
      <c r="F236" s="601" t="s">
        <v>1915</v>
      </c>
      <c r="G236" s="601">
        <v>1</v>
      </c>
      <c r="H236" s="601">
        <v>1</v>
      </c>
      <c r="I236" s="602" t="s">
        <v>1915</v>
      </c>
      <c r="J236" s="601" t="s">
        <v>137</v>
      </c>
    </row>
    <row r="237" spans="2:10" x14ac:dyDescent="0.35">
      <c r="B237" s="603" t="s">
        <v>2248</v>
      </c>
      <c r="C237" s="457">
        <v>2</v>
      </c>
      <c r="D237" s="457" t="s">
        <v>1846</v>
      </c>
      <c r="E237" s="457">
        <v>14</v>
      </c>
      <c r="F237" s="457" t="s">
        <v>1915</v>
      </c>
      <c r="G237" s="457"/>
      <c r="H237" s="457">
        <v>2</v>
      </c>
      <c r="I237" s="604" t="s">
        <v>2249</v>
      </c>
      <c r="J237" s="457" t="s">
        <v>137</v>
      </c>
    </row>
    <row r="238" spans="2:10" x14ac:dyDescent="0.35">
      <c r="B238" s="603" t="s">
        <v>2383</v>
      </c>
      <c r="C238" s="457">
        <v>2</v>
      </c>
      <c r="D238" s="457" t="s">
        <v>1846</v>
      </c>
      <c r="E238" s="457">
        <v>14</v>
      </c>
      <c r="F238" s="457" t="s">
        <v>1915</v>
      </c>
      <c r="G238" s="457"/>
      <c r="H238" s="457">
        <v>3</v>
      </c>
      <c r="I238" s="604" t="s">
        <v>2384</v>
      </c>
      <c r="J238" s="457" t="s">
        <v>137</v>
      </c>
    </row>
    <row r="239" spans="2:10" x14ac:dyDescent="0.35">
      <c r="B239" s="603" t="s">
        <v>2508</v>
      </c>
      <c r="C239" s="457">
        <v>2</v>
      </c>
      <c r="D239" s="457" t="s">
        <v>1846</v>
      </c>
      <c r="E239" s="457">
        <v>14</v>
      </c>
      <c r="F239" s="457" t="s">
        <v>1915</v>
      </c>
      <c r="G239" s="457"/>
      <c r="H239" s="457">
        <v>4</v>
      </c>
      <c r="I239" s="604" t="s">
        <v>2509</v>
      </c>
      <c r="J239" s="457" t="s">
        <v>137</v>
      </c>
    </row>
    <row r="240" spans="2:10" x14ac:dyDescent="0.35">
      <c r="B240" s="600" t="s">
        <v>2112</v>
      </c>
      <c r="C240" s="601">
        <v>2</v>
      </c>
      <c r="D240" s="601" t="s">
        <v>1846</v>
      </c>
      <c r="E240" s="601">
        <v>15</v>
      </c>
      <c r="F240" s="601" t="s">
        <v>1917</v>
      </c>
      <c r="G240" s="601">
        <v>1</v>
      </c>
      <c r="H240" s="601">
        <v>1</v>
      </c>
      <c r="I240" s="602" t="s">
        <v>1937</v>
      </c>
      <c r="J240" s="601" t="s">
        <v>137</v>
      </c>
    </row>
    <row r="241" spans="2:10" x14ac:dyDescent="0.35">
      <c r="B241" s="603" t="s">
        <v>2252</v>
      </c>
      <c r="C241" s="457">
        <v>2</v>
      </c>
      <c r="D241" s="457" t="s">
        <v>1846</v>
      </c>
      <c r="E241" s="457">
        <v>15</v>
      </c>
      <c r="F241" s="457" t="s">
        <v>1917</v>
      </c>
      <c r="G241" s="457"/>
      <c r="H241" s="457">
        <v>2</v>
      </c>
      <c r="I241" s="604" t="s">
        <v>2253</v>
      </c>
      <c r="J241" s="457" t="s">
        <v>137</v>
      </c>
    </row>
    <row r="242" spans="2:10" x14ac:dyDescent="0.35">
      <c r="B242" s="603" t="s">
        <v>2386</v>
      </c>
      <c r="C242" s="457">
        <v>2</v>
      </c>
      <c r="D242" s="457" t="s">
        <v>1846</v>
      </c>
      <c r="E242" s="457">
        <v>15</v>
      </c>
      <c r="F242" s="457" t="s">
        <v>1917</v>
      </c>
      <c r="G242" s="457"/>
      <c r="H242" s="457">
        <v>3</v>
      </c>
      <c r="I242" s="604" t="s">
        <v>2387</v>
      </c>
      <c r="J242" s="457" t="s">
        <v>137</v>
      </c>
    </row>
    <row r="243" spans="2:10" x14ac:dyDescent="0.35">
      <c r="B243" s="603" t="s">
        <v>2511</v>
      </c>
      <c r="C243" s="457">
        <v>2</v>
      </c>
      <c r="D243" s="457" t="s">
        <v>1846</v>
      </c>
      <c r="E243" s="457">
        <v>15</v>
      </c>
      <c r="F243" s="457" t="s">
        <v>1917</v>
      </c>
      <c r="G243" s="457"/>
      <c r="H243" s="457">
        <v>4</v>
      </c>
      <c r="I243" s="604" t="s">
        <v>2512</v>
      </c>
      <c r="J243" s="457" t="s">
        <v>137</v>
      </c>
    </row>
    <row r="244" spans="2:10" x14ac:dyDescent="0.35">
      <c r="B244" s="600" t="s">
        <v>2114</v>
      </c>
      <c r="C244" s="601">
        <v>2</v>
      </c>
      <c r="D244" s="601" t="s">
        <v>1846</v>
      </c>
      <c r="E244" s="601">
        <v>16</v>
      </c>
      <c r="F244" s="601" t="s">
        <v>1919</v>
      </c>
      <c r="G244" s="601">
        <v>1</v>
      </c>
      <c r="H244" s="601">
        <v>1</v>
      </c>
      <c r="I244" s="602" t="s">
        <v>2115</v>
      </c>
      <c r="J244" s="601" t="s">
        <v>137</v>
      </c>
    </row>
    <row r="245" spans="2:10" x14ac:dyDescent="0.35">
      <c r="B245" s="603" t="s">
        <v>2255</v>
      </c>
      <c r="C245" s="457">
        <v>2</v>
      </c>
      <c r="D245" s="457" t="s">
        <v>1846</v>
      </c>
      <c r="E245" s="457">
        <v>16</v>
      </c>
      <c r="F245" s="457" t="s">
        <v>1919</v>
      </c>
      <c r="G245" s="457"/>
      <c r="H245" s="457">
        <v>2</v>
      </c>
      <c r="I245" s="604" t="s">
        <v>2221</v>
      </c>
      <c r="J245" s="457" t="s">
        <v>137</v>
      </c>
    </row>
    <row r="246" spans="2:10" x14ac:dyDescent="0.35">
      <c r="B246" s="603" t="s">
        <v>2390</v>
      </c>
      <c r="C246" s="457">
        <v>2</v>
      </c>
      <c r="D246" s="457" t="s">
        <v>1846</v>
      </c>
      <c r="E246" s="457">
        <v>16</v>
      </c>
      <c r="F246" s="457" t="s">
        <v>1919</v>
      </c>
      <c r="G246" s="457"/>
      <c r="H246" s="457">
        <v>3</v>
      </c>
      <c r="I246" s="604" t="s">
        <v>2391</v>
      </c>
      <c r="J246" s="457" t="s">
        <v>137</v>
      </c>
    </row>
    <row r="247" spans="2:10" x14ac:dyDescent="0.35">
      <c r="B247" s="600" t="s">
        <v>2010</v>
      </c>
      <c r="C247" s="601">
        <v>3</v>
      </c>
      <c r="D247" s="601" t="s">
        <v>1847</v>
      </c>
      <c r="E247" s="601">
        <v>1</v>
      </c>
      <c r="F247" s="601" t="s">
        <v>1853</v>
      </c>
      <c r="G247" s="601">
        <v>1</v>
      </c>
      <c r="H247" s="601">
        <v>1</v>
      </c>
      <c r="I247" s="602" t="s">
        <v>2011</v>
      </c>
      <c r="J247" s="601" t="s">
        <v>137</v>
      </c>
    </row>
    <row r="248" spans="2:10" x14ac:dyDescent="0.35">
      <c r="B248" s="603" t="s">
        <v>2125</v>
      </c>
      <c r="C248" s="457">
        <v>3</v>
      </c>
      <c r="D248" s="457" t="s">
        <v>1847</v>
      </c>
      <c r="E248" s="457">
        <v>1</v>
      </c>
      <c r="F248" s="457" t="s">
        <v>1853</v>
      </c>
      <c r="G248" s="457"/>
      <c r="H248" s="457">
        <v>2</v>
      </c>
      <c r="I248" s="604" t="s">
        <v>2126</v>
      </c>
      <c r="J248" s="457" t="s">
        <v>137</v>
      </c>
    </row>
    <row r="249" spans="2:10" x14ac:dyDescent="0.35">
      <c r="B249" s="603" t="s">
        <v>2268</v>
      </c>
      <c r="C249" s="457">
        <v>3</v>
      </c>
      <c r="D249" s="457" t="s">
        <v>1847</v>
      </c>
      <c r="E249" s="457">
        <v>1</v>
      </c>
      <c r="F249" s="457" t="s">
        <v>1853</v>
      </c>
      <c r="G249" s="457"/>
      <c r="H249" s="457">
        <v>3</v>
      </c>
      <c r="I249" s="604" t="s">
        <v>2008</v>
      </c>
      <c r="J249" s="457" t="s">
        <v>137</v>
      </c>
    </row>
    <row r="250" spans="2:10" x14ac:dyDescent="0.35">
      <c r="B250" s="603" t="s">
        <v>2403</v>
      </c>
      <c r="C250" s="457">
        <v>3</v>
      </c>
      <c r="D250" s="457" t="s">
        <v>1847</v>
      </c>
      <c r="E250" s="457">
        <v>1</v>
      </c>
      <c r="F250" s="457" t="s">
        <v>1853</v>
      </c>
      <c r="G250" s="457"/>
      <c r="H250" s="457">
        <v>4</v>
      </c>
      <c r="I250" s="604" t="s">
        <v>2404</v>
      </c>
      <c r="J250" s="457" t="s">
        <v>137</v>
      </c>
    </row>
    <row r="251" spans="2:10" x14ac:dyDescent="0.35">
      <c r="B251" s="603" t="s">
        <v>2524</v>
      </c>
      <c r="C251" s="457">
        <v>3</v>
      </c>
      <c r="D251" s="457" t="s">
        <v>1847</v>
      </c>
      <c r="E251" s="457">
        <v>1</v>
      </c>
      <c r="F251" s="457" t="s">
        <v>1853</v>
      </c>
      <c r="G251" s="457"/>
      <c r="H251" s="457">
        <v>5</v>
      </c>
      <c r="I251" s="604" t="s">
        <v>2525</v>
      </c>
      <c r="J251" s="457" t="s">
        <v>137</v>
      </c>
    </row>
    <row r="252" spans="2:10" x14ac:dyDescent="0.35">
      <c r="B252" s="603" t="s">
        <v>2615</v>
      </c>
      <c r="C252" s="457">
        <v>3</v>
      </c>
      <c r="D252" s="457" t="s">
        <v>1847</v>
      </c>
      <c r="E252" s="457">
        <v>1</v>
      </c>
      <c r="F252" s="457" t="s">
        <v>1853</v>
      </c>
      <c r="G252" s="457"/>
      <c r="H252" s="457">
        <v>6</v>
      </c>
      <c r="I252" s="604" t="s">
        <v>2616</v>
      </c>
      <c r="J252" s="457" t="s">
        <v>137</v>
      </c>
    </row>
    <row r="253" spans="2:10" x14ac:dyDescent="0.35">
      <c r="B253" s="603" t="s">
        <v>2675</v>
      </c>
      <c r="C253" s="457">
        <v>3</v>
      </c>
      <c r="D253" s="457" t="s">
        <v>1847</v>
      </c>
      <c r="E253" s="457">
        <v>1</v>
      </c>
      <c r="F253" s="457" t="s">
        <v>1853</v>
      </c>
      <c r="G253" s="457"/>
      <c r="H253" s="457">
        <v>7</v>
      </c>
      <c r="I253" s="604" t="s">
        <v>2676</v>
      </c>
      <c r="J253" s="457" t="s">
        <v>137</v>
      </c>
    </row>
    <row r="254" spans="2:10" x14ac:dyDescent="0.35">
      <c r="B254" s="603" t="s">
        <v>2724</v>
      </c>
      <c r="C254" s="457">
        <v>3</v>
      </c>
      <c r="D254" s="457" t="s">
        <v>1847</v>
      </c>
      <c r="E254" s="457">
        <v>1</v>
      </c>
      <c r="F254" s="457" t="s">
        <v>1853</v>
      </c>
      <c r="G254" s="457"/>
      <c r="H254" s="457">
        <v>8</v>
      </c>
      <c r="I254" s="604" t="s">
        <v>2725</v>
      </c>
      <c r="J254" s="457" t="s">
        <v>137</v>
      </c>
    </row>
    <row r="255" spans="2:10" x14ac:dyDescent="0.35">
      <c r="B255" s="603" t="s">
        <v>2758</v>
      </c>
      <c r="C255" s="457">
        <v>3</v>
      </c>
      <c r="D255" s="457" t="s">
        <v>1847</v>
      </c>
      <c r="E255" s="457">
        <v>1</v>
      </c>
      <c r="F255" s="457" t="s">
        <v>1853</v>
      </c>
      <c r="G255" s="457"/>
      <c r="H255" s="457">
        <v>9</v>
      </c>
      <c r="I255" s="604" t="s">
        <v>2631</v>
      </c>
      <c r="J255" s="457" t="s">
        <v>137</v>
      </c>
    </row>
    <row r="256" spans="2:10" x14ac:dyDescent="0.35">
      <c r="B256" s="603" t="s">
        <v>2778</v>
      </c>
      <c r="C256" s="457">
        <v>3</v>
      </c>
      <c r="D256" s="457" t="s">
        <v>1847</v>
      </c>
      <c r="E256" s="457">
        <v>1</v>
      </c>
      <c r="F256" s="457" t="s">
        <v>1853</v>
      </c>
      <c r="G256" s="457"/>
      <c r="H256" s="457">
        <v>10</v>
      </c>
      <c r="I256" s="604" t="s">
        <v>2779</v>
      </c>
      <c r="J256" s="457" t="s">
        <v>137</v>
      </c>
    </row>
    <row r="257" spans="2:10" x14ac:dyDescent="0.35">
      <c r="B257" s="603" t="s">
        <v>2796</v>
      </c>
      <c r="C257" s="457">
        <v>3</v>
      </c>
      <c r="D257" s="457" t="s">
        <v>1847</v>
      </c>
      <c r="E257" s="457">
        <v>1</v>
      </c>
      <c r="F257" s="457" t="s">
        <v>1853</v>
      </c>
      <c r="G257" s="457"/>
      <c r="H257" s="457">
        <v>11</v>
      </c>
      <c r="I257" s="604" t="s">
        <v>2797</v>
      </c>
      <c r="J257" s="457" t="s">
        <v>137</v>
      </c>
    </row>
    <row r="258" spans="2:10" x14ac:dyDescent="0.35">
      <c r="B258" s="600" t="s">
        <v>2018</v>
      </c>
      <c r="C258" s="601">
        <v>3</v>
      </c>
      <c r="D258" s="601" t="s">
        <v>1847</v>
      </c>
      <c r="E258" s="601">
        <v>2</v>
      </c>
      <c r="F258" s="601" t="s">
        <v>1920</v>
      </c>
      <c r="G258" s="601">
        <v>1</v>
      </c>
      <c r="H258" s="601">
        <v>1</v>
      </c>
      <c r="I258" s="602" t="s">
        <v>1920</v>
      </c>
      <c r="J258" s="601" t="s">
        <v>137</v>
      </c>
    </row>
    <row r="259" spans="2:10" x14ac:dyDescent="0.35">
      <c r="B259" s="603" t="s">
        <v>2137</v>
      </c>
      <c r="C259" s="457">
        <v>3</v>
      </c>
      <c r="D259" s="457" t="s">
        <v>1847</v>
      </c>
      <c r="E259" s="457">
        <v>2</v>
      </c>
      <c r="F259" s="457" t="s">
        <v>1920</v>
      </c>
      <c r="G259" s="457"/>
      <c r="H259" s="457">
        <v>2</v>
      </c>
      <c r="I259" s="604" t="s">
        <v>2034</v>
      </c>
      <c r="J259" s="457" t="s">
        <v>137</v>
      </c>
    </row>
    <row r="260" spans="2:10" x14ac:dyDescent="0.35">
      <c r="B260" s="603" t="s">
        <v>2278</v>
      </c>
      <c r="C260" s="457">
        <v>3</v>
      </c>
      <c r="D260" s="457" t="s">
        <v>1847</v>
      </c>
      <c r="E260" s="457">
        <v>2</v>
      </c>
      <c r="F260" s="457" t="s">
        <v>1920</v>
      </c>
      <c r="G260" s="457"/>
      <c r="H260" s="457">
        <v>3</v>
      </c>
      <c r="I260" s="604" t="s">
        <v>2279</v>
      </c>
      <c r="J260" s="457" t="s">
        <v>137</v>
      </c>
    </row>
    <row r="261" spans="2:10" x14ac:dyDescent="0.35">
      <c r="B261" s="603" t="s">
        <v>2417</v>
      </c>
      <c r="C261" s="457">
        <v>3</v>
      </c>
      <c r="D261" s="457" t="s">
        <v>1847</v>
      </c>
      <c r="E261" s="457">
        <v>2</v>
      </c>
      <c r="F261" s="457" t="s">
        <v>1920</v>
      </c>
      <c r="G261" s="457"/>
      <c r="H261" s="457">
        <v>4</v>
      </c>
      <c r="I261" s="604" t="s">
        <v>2418</v>
      </c>
      <c r="J261" s="457" t="s">
        <v>137</v>
      </c>
    </row>
    <row r="262" spans="2:10" x14ac:dyDescent="0.35">
      <c r="B262" s="603" t="s">
        <v>2534</v>
      </c>
      <c r="C262" s="457">
        <v>3</v>
      </c>
      <c r="D262" s="457" t="s">
        <v>1847</v>
      </c>
      <c r="E262" s="457">
        <v>2</v>
      </c>
      <c r="F262" s="457" t="s">
        <v>1920</v>
      </c>
      <c r="G262" s="457"/>
      <c r="H262" s="457">
        <v>5</v>
      </c>
      <c r="I262" s="604" t="s">
        <v>2535</v>
      </c>
      <c r="J262" s="457" t="s">
        <v>137</v>
      </c>
    </row>
    <row r="263" spans="2:10" x14ac:dyDescent="0.35">
      <c r="B263" s="600" t="s">
        <v>2027</v>
      </c>
      <c r="C263" s="601">
        <v>3</v>
      </c>
      <c r="D263" s="601" t="s">
        <v>1847</v>
      </c>
      <c r="E263" s="601">
        <v>3</v>
      </c>
      <c r="F263" s="601" t="s">
        <v>1921</v>
      </c>
      <c r="G263" s="601">
        <v>1</v>
      </c>
      <c r="H263" s="601">
        <v>1</v>
      </c>
      <c r="I263" s="602" t="s">
        <v>2028</v>
      </c>
      <c r="J263" s="601" t="s">
        <v>137</v>
      </c>
    </row>
    <row r="264" spans="2:10" x14ac:dyDescent="0.35">
      <c r="B264" s="603" t="s">
        <v>2147</v>
      </c>
      <c r="C264" s="457">
        <v>3</v>
      </c>
      <c r="D264" s="457" t="s">
        <v>1847</v>
      </c>
      <c r="E264" s="457">
        <v>3</v>
      </c>
      <c r="F264" s="457" t="s">
        <v>1921</v>
      </c>
      <c r="G264" s="457"/>
      <c r="H264" s="457">
        <v>2</v>
      </c>
      <c r="I264" s="604" t="s">
        <v>2148</v>
      </c>
      <c r="J264" s="457" t="s">
        <v>137</v>
      </c>
    </row>
    <row r="265" spans="2:10" x14ac:dyDescent="0.35">
      <c r="B265" s="603" t="s">
        <v>2289</v>
      </c>
      <c r="C265" s="457">
        <v>3</v>
      </c>
      <c r="D265" s="457" t="s">
        <v>1847</v>
      </c>
      <c r="E265" s="457">
        <v>3</v>
      </c>
      <c r="F265" s="457" t="s">
        <v>1921</v>
      </c>
      <c r="G265" s="457"/>
      <c r="H265" s="457">
        <v>3</v>
      </c>
      <c r="I265" s="604" t="s">
        <v>2106</v>
      </c>
      <c r="J265" s="457" t="s">
        <v>137</v>
      </c>
    </row>
    <row r="266" spans="2:10" x14ac:dyDescent="0.35">
      <c r="B266" s="603" t="s">
        <v>2429</v>
      </c>
      <c r="C266" s="457">
        <v>3</v>
      </c>
      <c r="D266" s="457" t="s">
        <v>1847</v>
      </c>
      <c r="E266" s="457">
        <v>3</v>
      </c>
      <c r="F266" s="457" t="s">
        <v>1921</v>
      </c>
      <c r="G266" s="457"/>
      <c r="H266" s="457">
        <v>4</v>
      </c>
      <c r="I266" s="604" t="s">
        <v>1937</v>
      </c>
      <c r="J266" s="457" t="s">
        <v>137</v>
      </c>
    </row>
    <row r="267" spans="2:10" x14ac:dyDescent="0.35">
      <c r="B267" s="603" t="s">
        <v>2546</v>
      </c>
      <c r="C267" s="457">
        <v>3</v>
      </c>
      <c r="D267" s="457" t="s">
        <v>1847</v>
      </c>
      <c r="E267" s="457">
        <v>3</v>
      </c>
      <c r="F267" s="457" t="s">
        <v>1921</v>
      </c>
      <c r="G267" s="457"/>
      <c r="H267" s="457">
        <v>5</v>
      </c>
      <c r="I267" s="604" t="s">
        <v>2326</v>
      </c>
      <c r="J267" s="457" t="s">
        <v>137</v>
      </c>
    </row>
    <row r="268" spans="2:10" x14ac:dyDescent="0.35">
      <c r="B268" s="603" t="s">
        <v>2630</v>
      </c>
      <c r="C268" s="457">
        <v>3</v>
      </c>
      <c r="D268" s="457" t="s">
        <v>1847</v>
      </c>
      <c r="E268" s="457">
        <v>3</v>
      </c>
      <c r="F268" s="457" t="s">
        <v>1921</v>
      </c>
      <c r="G268" s="457"/>
      <c r="H268" s="457">
        <v>6</v>
      </c>
      <c r="I268" s="604" t="s">
        <v>2631</v>
      </c>
      <c r="J268" s="457" t="s">
        <v>137</v>
      </c>
    </row>
    <row r="269" spans="2:10" x14ac:dyDescent="0.35">
      <c r="B269" s="603" t="s">
        <v>2688</v>
      </c>
      <c r="C269" s="457">
        <v>3</v>
      </c>
      <c r="D269" s="457" t="s">
        <v>1847</v>
      </c>
      <c r="E269" s="457">
        <v>3</v>
      </c>
      <c r="F269" s="457" t="s">
        <v>1921</v>
      </c>
      <c r="G269" s="457"/>
      <c r="H269" s="457">
        <v>7</v>
      </c>
      <c r="I269" s="604" t="s">
        <v>1891</v>
      </c>
      <c r="J269" s="457" t="s">
        <v>137</v>
      </c>
    </row>
    <row r="270" spans="2:10" x14ac:dyDescent="0.35">
      <c r="B270" s="603" t="s">
        <v>2733</v>
      </c>
      <c r="C270" s="457">
        <v>3</v>
      </c>
      <c r="D270" s="457" t="s">
        <v>1847</v>
      </c>
      <c r="E270" s="457">
        <v>3</v>
      </c>
      <c r="F270" s="457" t="s">
        <v>1921</v>
      </c>
      <c r="G270" s="457"/>
      <c r="H270" s="457">
        <v>8</v>
      </c>
      <c r="I270" s="604" t="s">
        <v>2734</v>
      </c>
      <c r="J270" s="457" t="s">
        <v>137</v>
      </c>
    </row>
    <row r="271" spans="2:10" x14ac:dyDescent="0.35">
      <c r="B271" s="600" t="s">
        <v>2036</v>
      </c>
      <c r="C271" s="601">
        <v>3</v>
      </c>
      <c r="D271" s="601" t="s">
        <v>1847</v>
      </c>
      <c r="E271" s="601">
        <v>4</v>
      </c>
      <c r="F271" s="601" t="s">
        <v>1922</v>
      </c>
      <c r="G271" s="601">
        <v>1</v>
      </c>
      <c r="H271" s="601">
        <v>1</v>
      </c>
      <c r="I271" s="602" t="s">
        <v>2037</v>
      </c>
      <c r="J271" s="601" t="s">
        <v>137</v>
      </c>
    </row>
    <row r="272" spans="2:10" x14ac:dyDescent="0.35">
      <c r="B272" s="603" t="s">
        <v>2160</v>
      </c>
      <c r="C272" s="457">
        <v>3</v>
      </c>
      <c r="D272" s="457" t="s">
        <v>1847</v>
      </c>
      <c r="E272" s="457">
        <v>4</v>
      </c>
      <c r="F272" s="457" t="s">
        <v>1922</v>
      </c>
      <c r="G272" s="457"/>
      <c r="H272" s="457">
        <v>2</v>
      </c>
      <c r="I272" s="604" t="s">
        <v>2161</v>
      </c>
      <c r="J272" s="457" t="s">
        <v>137</v>
      </c>
    </row>
    <row r="273" spans="2:10" x14ac:dyDescent="0.35">
      <c r="B273" s="603" t="s">
        <v>2301</v>
      </c>
      <c r="C273" s="457">
        <v>3</v>
      </c>
      <c r="D273" s="457" t="s">
        <v>1847</v>
      </c>
      <c r="E273" s="457">
        <v>4</v>
      </c>
      <c r="F273" s="457" t="s">
        <v>1922</v>
      </c>
      <c r="G273" s="457"/>
      <c r="H273" s="457">
        <v>3</v>
      </c>
      <c r="I273" s="604" t="s">
        <v>2302</v>
      </c>
      <c r="J273" s="457" t="s">
        <v>137</v>
      </c>
    </row>
    <row r="274" spans="2:10" x14ac:dyDescent="0.35">
      <c r="B274" s="600" t="s">
        <v>2047</v>
      </c>
      <c r="C274" s="601">
        <v>3</v>
      </c>
      <c r="D274" s="601" t="s">
        <v>1847</v>
      </c>
      <c r="E274" s="601">
        <v>5</v>
      </c>
      <c r="F274" s="601" t="s">
        <v>1924</v>
      </c>
      <c r="G274" s="601">
        <v>1</v>
      </c>
      <c r="H274" s="601">
        <v>1</v>
      </c>
      <c r="I274" s="602" t="s">
        <v>1924</v>
      </c>
      <c r="J274" s="601" t="s">
        <v>137</v>
      </c>
    </row>
    <row r="275" spans="2:10" x14ac:dyDescent="0.35">
      <c r="B275" s="603" t="s">
        <v>2172</v>
      </c>
      <c r="C275" s="457">
        <v>3</v>
      </c>
      <c r="D275" s="457" t="s">
        <v>1847</v>
      </c>
      <c r="E275" s="457">
        <v>5</v>
      </c>
      <c r="F275" s="457" t="s">
        <v>1924</v>
      </c>
      <c r="G275" s="457"/>
      <c r="H275" s="457">
        <v>2</v>
      </c>
      <c r="I275" s="604" t="s">
        <v>2173</v>
      </c>
      <c r="J275" s="457" t="s">
        <v>137</v>
      </c>
    </row>
    <row r="276" spans="2:10" x14ac:dyDescent="0.35">
      <c r="B276" s="603" t="s">
        <v>2311</v>
      </c>
      <c r="C276" s="457">
        <v>3</v>
      </c>
      <c r="D276" s="457" t="s">
        <v>1847</v>
      </c>
      <c r="E276" s="457">
        <v>5</v>
      </c>
      <c r="F276" s="457" t="s">
        <v>1924</v>
      </c>
      <c r="G276" s="457"/>
      <c r="H276" s="457">
        <v>3</v>
      </c>
      <c r="I276" s="604" t="s">
        <v>2312</v>
      </c>
      <c r="J276" s="457" t="s">
        <v>137</v>
      </c>
    </row>
    <row r="277" spans="2:10" x14ac:dyDescent="0.35">
      <c r="B277" s="603" t="s">
        <v>2448</v>
      </c>
      <c r="C277" s="457">
        <v>3</v>
      </c>
      <c r="D277" s="457" t="s">
        <v>1847</v>
      </c>
      <c r="E277" s="457">
        <v>5</v>
      </c>
      <c r="F277" s="457" t="s">
        <v>1924</v>
      </c>
      <c r="G277" s="457"/>
      <c r="H277" s="457">
        <v>4</v>
      </c>
      <c r="I277" s="604" t="s">
        <v>1953</v>
      </c>
      <c r="J277" s="457" t="s">
        <v>137</v>
      </c>
    </row>
    <row r="278" spans="2:10" x14ac:dyDescent="0.35">
      <c r="B278" s="603" t="s">
        <v>2558</v>
      </c>
      <c r="C278" s="457">
        <v>3</v>
      </c>
      <c r="D278" s="457" t="s">
        <v>1847</v>
      </c>
      <c r="E278" s="457">
        <v>5</v>
      </c>
      <c r="F278" s="457" t="s">
        <v>1924</v>
      </c>
      <c r="G278" s="457"/>
      <c r="H278" s="457">
        <v>5</v>
      </c>
      <c r="I278" s="604" t="s">
        <v>2559</v>
      </c>
      <c r="J278" s="457" t="s">
        <v>137</v>
      </c>
    </row>
    <row r="279" spans="2:10" x14ac:dyDescent="0.35">
      <c r="B279" s="603" t="s">
        <v>2644</v>
      </c>
      <c r="C279" s="457">
        <v>3</v>
      </c>
      <c r="D279" s="457" t="s">
        <v>1847</v>
      </c>
      <c r="E279" s="457">
        <v>5</v>
      </c>
      <c r="F279" s="457" t="s">
        <v>1924</v>
      </c>
      <c r="G279" s="457"/>
      <c r="H279" s="457">
        <v>6</v>
      </c>
      <c r="I279" s="604" t="s">
        <v>2645</v>
      </c>
      <c r="J279" s="457" t="s">
        <v>137</v>
      </c>
    </row>
    <row r="280" spans="2:10" x14ac:dyDescent="0.35">
      <c r="B280" s="603" t="s">
        <v>2701</v>
      </c>
      <c r="C280" s="457">
        <v>3</v>
      </c>
      <c r="D280" s="457" t="s">
        <v>1847</v>
      </c>
      <c r="E280" s="457">
        <v>5</v>
      </c>
      <c r="F280" s="457" t="s">
        <v>1924</v>
      </c>
      <c r="G280" s="457"/>
      <c r="H280" s="457">
        <v>7</v>
      </c>
      <c r="I280" s="604" t="s">
        <v>2702</v>
      </c>
      <c r="J280" s="457" t="s">
        <v>137</v>
      </c>
    </row>
    <row r="281" spans="2:10" x14ac:dyDescent="0.35">
      <c r="B281" s="603" t="s">
        <v>2744</v>
      </c>
      <c r="C281" s="457">
        <v>3</v>
      </c>
      <c r="D281" s="457" t="s">
        <v>1847</v>
      </c>
      <c r="E281" s="457">
        <v>5</v>
      </c>
      <c r="F281" s="457" t="s">
        <v>1924</v>
      </c>
      <c r="G281" s="457"/>
      <c r="H281" s="457">
        <v>8</v>
      </c>
      <c r="I281" s="604" t="s">
        <v>2745</v>
      </c>
      <c r="J281" s="457" t="s">
        <v>137</v>
      </c>
    </row>
    <row r="282" spans="2:10" x14ac:dyDescent="0.35">
      <c r="B282" s="603" t="s">
        <v>2770</v>
      </c>
      <c r="C282" s="457">
        <v>3</v>
      </c>
      <c r="D282" s="457" t="s">
        <v>1847</v>
      </c>
      <c r="E282" s="457">
        <v>5</v>
      </c>
      <c r="F282" s="457" t="s">
        <v>1924</v>
      </c>
      <c r="G282" s="457"/>
      <c r="H282" s="457">
        <v>9</v>
      </c>
      <c r="I282" s="604" t="s">
        <v>2479</v>
      </c>
      <c r="J282" s="457" t="s">
        <v>137</v>
      </c>
    </row>
    <row r="283" spans="2:10" x14ac:dyDescent="0.35">
      <c r="B283" s="603" t="s">
        <v>2786</v>
      </c>
      <c r="C283" s="457">
        <v>3</v>
      </c>
      <c r="D283" s="457" t="s">
        <v>1847</v>
      </c>
      <c r="E283" s="457">
        <v>5</v>
      </c>
      <c r="F283" s="457" t="s">
        <v>1924</v>
      </c>
      <c r="G283" s="457"/>
      <c r="H283" s="457">
        <v>10</v>
      </c>
      <c r="I283" s="604" t="s">
        <v>2787</v>
      </c>
      <c r="J283" s="457" t="s">
        <v>137</v>
      </c>
    </row>
    <row r="284" spans="2:10" x14ac:dyDescent="0.35">
      <c r="B284" s="603" t="s">
        <v>2803</v>
      </c>
      <c r="C284" s="457">
        <v>3</v>
      </c>
      <c r="D284" s="457" t="s">
        <v>1847</v>
      </c>
      <c r="E284" s="457">
        <v>5</v>
      </c>
      <c r="F284" s="457" t="s">
        <v>1924</v>
      </c>
      <c r="G284" s="457"/>
      <c r="H284" s="457">
        <v>11</v>
      </c>
      <c r="I284" s="604" t="s">
        <v>2804</v>
      </c>
      <c r="J284" s="457" t="s">
        <v>137</v>
      </c>
    </row>
    <row r="285" spans="2:10" x14ac:dyDescent="0.35">
      <c r="B285" s="603" t="s">
        <v>2818</v>
      </c>
      <c r="C285" s="457">
        <v>3</v>
      </c>
      <c r="D285" s="457" t="s">
        <v>1847</v>
      </c>
      <c r="E285" s="457">
        <v>5</v>
      </c>
      <c r="F285" s="457" t="s">
        <v>1924</v>
      </c>
      <c r="G285" s="457"/>
      <c r="H285" s="457">
        <v>12</v>
      </c>
      <c r="I285" s="604" t="s">
        <v>2819</v>
      </c>
      <c r="J285" s="457" t="s">
        <v>137</v>
      </c>
    </row>
    <row r="286" spans="2:10" x14ac:dyDescent="0.35">
      <c r="B286" s="600" t="s">
        <v>2056</v>
      </c>
      <c r="C286" s="601">
        <v>3</v>
      </c>
      <c r="D286" s="601" t="s">
        <v>1847</v>
      </c>
      <c r="E286" s="601">
        <v>6</v>
      </c>
      <c r="F286" s="601" t="s">
        <v>1926</v>
      </c>
      <c r="G286" s="601">
        <v>1</v>
      </c>
      <c r="H286" s="601">
        <v>1</v>
      </c>
      <c r="I286" s="602" t="s">
        <v>2057</v>
      </c>
      <c r="J286" s="601" t="s">
        <v>137</v>
      </c>
    </row>
    <row r="287" spans="2:10" x14ac:dyDescent="0.35">
      <c r="B287" s="603" t="s">
        <v>2185</v>
      </c>
      <c r="C287" s="457">
        <v>3</v>
      </c>
      <c r="D287" s="457" t="s">
        <v>1847</v>
      </c>
      <c r="E287" s="457">
        <v>6</v>
      </c>
      <c r="F287" s="457" t="s">
        <v>1926</v>
      </c>
      <c r="G287" s="457"/>
      <c r="H287" s="457">
        <v>2</v>
      </c>
      <c r="I287" s="604" t="s">
        <v>2186</v>
      </c>
      <c r="J287" s="457" t="s">
        <v>137</v>
      </c>
    </row>
    <row r="288" spans="2:10" x14ac:dyDescent="0.35">
      <c r="B288" s="603" t="s">
        <v>2323</v>
      </c>
      <c r="C288" s="457">
        <v>3</v>
      </c>
      <c r="D288" s="457" t="s">
        <v>1847</v>
      </c>
      <c r="E288" s="457">
        <v>6</v>
      </c>
      <c r="F288" s="457" t="s">
        <v>1926</v>
      </c>
      <c r="G288" s="457"/>
      <c r="H288" s="457">
        <v>3</v>
      </c>
      <c r="I288" s="604" t="s">
        <v>2324</v>
      </c>
      <c r="J288" s="457" t="s">
        <v>137</v>
      </c>
    </row>
    <row r="289" spans="2:10" x14ac:dyDescent="0.35">
      <c r="B289" s="600" t="s">
        <v>2065</v>
      </c>
      <c r="C289" s="601">
        <v>3</v>
      </c>
      <c r="D289" s="601" t="s">
        <v>1847</v>
      </c>
      <c r="E289" s="601">
        <v>7</v>
      </c>
      <c r="F289" s="601" t="s">
        <v>1928</v>
      </c>
      <c r="G289" s="601">
        <v>1</v>
      </c>
      <c r="H289" s="601">
        <v>1</v>
      </c>
      <c r="I289" s="602" t="s">
        <v>1937</v>
      </c>
      <c r="J289" s="601" t="s">
        <v>137</v>
      </c>
    </row>
    <row r="290" spans="2:10" x14ac:dyDescent="0.35">
      <c r="B290" s="603" t="s">
        <v>2196</v>
      </c>
      <c r="C290" s="457">
        <v>3</v>
      </c>
      <c r="D290" s="457" t="s">
        <v>1847</v>
      </c>
      <c r="E290" s="457">
        <v>7</v>
      </c>
      <c r="F290" s="457" t="s">
        <v>1928</v>
      </c>
      <c r="G290" s="457"/>
      <c r="H290" s="457">
        <v>2</v>
      </c>
      <c r="I290" s="604" t="s">
        <v>2197</v>
      </c>
      <c r="J290" s="457" t="s">
        <v>137</v>
      </c>
    </row>
    <row r="291" spans="2:10" x14ac:dyDescent="0.35">
      <c r="B291" s="603" t="s">
        <v>2335</v>
      </c>
      <c r="C291" s="457">
        <v>3</v>
      </c>
      <c r="D291" s="457" t="s">
        <v>1847</v>
      </c>
      <c r="E291" s="457">
        <v>7</v>
      </c>
      <c r="F291" s="457" t="s">
        <v>1928</v>
      </c>
      <c r="G291" s="457"/>
      <c r="H291" s="457">
        <v>3</v>
      </c>
      <c r="I291" s="604" t="s">
        <v>2336</v>
      </c>
      <c r="J291" s="457" t="s">
        <v>137</v>
      </c>
    </row>
    <row r="292" spans="2:10" x14ac:dyDescent="0.35">
      <c r="B292" s="603" t="s">
        <v>2466</v>
      </c>
      <c r="C292" s="457">
        <v>3</v>
      </c>
      <c r="D292" s="457" t="s">
        <v>1847</v>
      </c>
      <c r="E292" s="457">
        <v>7</v>
      </c>
      <c r="F292" s="457" t="s">
        <v>1928</v>
      </c>
      <c r="G292" s="457"/>
      <c r="H292" s="457">
        <v>4</v>
      </c>
      <c r="I292" s="604" t="s">
        <v>2467</v>
      </c>
      <c r="J292" s="457" t="s">
        <v>137</v>
      </c>
    </row>
    <row r="293" spans="2:10" x14ac:dyDescent="0.35">
      <c r="B293" s="603" t="s">
        <v>2574</v>
      </c>
      <c r="C293" s="457">
        <v>3</v>
      </c>
      <c r="D293" s="457" t="s">
        <v>1847</v>
      </c>
      <c r="E293" s="457">
        <v>7</v>
      </c>
      <c r="F293" s="457" t="s">
        <v>1928</v>
      </c>
      <c r="G293" s="457"/>
      <c r="H293" s="457">
        <v>5</v>
      </c>
      <c r="I293" s="604" t="s">
        <v>2479</v>
      </c>
      <c r="J293" s="457" t="s">
        <v>137</v>
      </c>
    </row>
    <row r="294" spans="2:10" x14ac:dyDescent="0.35">
      <c r="B294" s="600" t="s">
        <v>2075</v>
      </c>
      <c r="C294" s="601">
        <v>3</v>
      </c>
      <c r="D294" s="601" t="s">
        <v>1847</v>
      </c>
      <c r="E294" s="601">
        <v>8</v>
      </c>
      <c r="F294" s="601" t="s">
        <v>1930</v>
      </c>
      <c r="G294" s="601">
        <v>1</v>
      </c>
      <c r="H294" s="601">
        <v>1</v>
      </c>
      <c r="I294" s="602" t="s">
        <v>2076</v>
      </c>
      <c r="J294" s="601" t="s">
        <v>137</v>
      </c>
    </row>
    <row r="295" spans="2:10" x14ac:dyDescent="0.35">
      <c r="B295" s="603" t="s">
        <v>2207</v>
      </c>
      <c r="C295" s="457">
        <v>3</v>
      </c>
      <c r="D295" s="457" t="s">
        <v>1847</v>
      </c>
      <c r="E295" s="457">
        <v>8</v>
      </c>
      <c r="F295" s="457" t="s">
        <v>1930</v>
      </c>
      <c r="G295" s="457"/>
      <c r="H295" s="457">
        <v>2</v>
      </c>
      <c r="I295" s="604" t="s">
        <v>1939</v>
      </c>
      <c r="J295" s="457" t="s">
        <v>137</v>
      </c>
    </row>
    <row r="296" spans="2:10" x14ac:dyDescent="0.35">
      <c r="B296" s="603" t="s">
        <v>2345</v>
      </c>
      <c r="C296" s="457">
        <v>3</v>
      </c>
      <c r="D296" s="457" t="s">
        <v>1847</v>
      </c>
      <c r="E296" s="457">
        <v>8</v>
      </c>
      <c r="F296" s="457" t="s">
        <v>1930</v>
      </c>
      <c r="G296" s="457"/>
      <c r="H296" s="457">
        <v>3</v>
      </c>
      <c r="I296" s="604" t="s">
        <v>2346</v>
      </c>
      <c r="J296" s="457" t="s">
        <v>137</v>
      </c>
    </row>
    <row r="297" spans="2:10" x14ac:dyDescent="0.35">
      <c r="B297" s="603" t="s">
        <v>2476</v>
      </c>
      <c r="C297" s="457">
        <v>3</v>
      </c>
      <c r="D297" s="457" t="s">
        <v>1847</v>
      </c>
      <c r="E297" s="457">
        <v>8</v>
      </c>
      <c r="F297" s="457" t="s">
        <v>1930</v>
      </c>
      <c r="G297" s="457"/>
      <c r="H297" s="457">
        <v>4</v>
      </c>
      <c r="I297" s="604" t="s">
        <v>2477</v>
      </c>
      <c r="J297" s="457" t="s">
        <v>137</v>
      </c>
    </row>
    <row r="298" spans="2:10" x14ac:dyDescent="0.35">
      <c r="B298" s="600" t="s">
        <v>2012</v>
      </c>
      <c r="C298" s="601">
        <v>4</v>
      </c>
      <c r="D298" s="601" t="s">
        <v>1848</v>
      </c>
      <c r="E298" s="601">
        <v>1</v>
      </c>
      <c r="F298" s="601" t="s">
        <v>1853</v>
      </c>
      <c r="G298" s="601">
        <v>1</v>
      </c>
      <c r="H298" s="601">
        <v>1</v>
      </c>
      <c r="I298" s="602" t="s">
        <v>1848</v>
      </c>
      <c r="J298" s="601" t="s">
        <v>137</v>
      </c>
    </row>
    <row r="299" spans="2:10" x14ac:dyDescent="0.35">
      <c r="B299" s="603" t="s">
        <v>2127</v>
      </c>
      <c r="C299" s="457">
        <v>4</v>
      </c>
      <c r="D299" s="457" t="s">
        <v>1848</v>
      </c>
      <c r="E299" s="457">
        <v>1</v>
      </c>
      <c r="F299" s="457" t="s">
        <v>1853</v>
      </c>
      <c r="G299" s="457"/>
      <c r="H299" s="457">
        <v>2</v>
      </c>
      <c r="I299" s="604" t="s">
        <v>2128</v>
      </c>
      <c r="J299" s="457" t="s">
        <v>137</v>
      </c>
    </row>
    <row r="300" spans="2:10" x14ac:dyDescent="0.35">
      <c r="B300" s="603" t="s">
        <v>2269</v>
      </c>
      <c r="C300" s="457">
        <v>4</v>
      </c>
      <c r="D300" s="457" t="s">
        <v>1848</v>
      </c>
      <c r="E300" s="457">
        <v>1</v>
      </c>
      <c r="F300" s="457" t="s">
        <v>1853</v>
      </c>
      <c r="G300" s="457"/>
      <c r="H300" s="457">
        <v>3</v>
      </c>
      <c r="I300" s="604" t="s">
        <v>2205</v>
      </c>
      <c r="J300" s="457" t="s">
        <v>137</v>
      </c>
    </row>
    <row r="301" spans="2:10" x14ac:dyDescent="0.35">
      <c r="B301" s="603" t="s">
        <v>2405</v>
      </c>
      <c r="C301" s="457">
        <v>4</v>
      </c>
      <c r="D301" s="457" t="s">
        <v>1848</v>
      </c>
      <c r="E301" s="457">
        <v>1</v>
      </c>
      <c r="F301" s="457" t="s">
        <v>1853</v>
      </c>
      <c r="G301" s="457"/>
      <c r="H301" s="457">
        <v>4</v>
      </c>
      <c r="I301" s="604" t="s">
        <v>2406</v>
      </c>
      <c r="J301" s="457" t="s">
        <v>137</v>
      </c>
    </row>
    <row r="302" spans="2:10" x14ac:dyDescent="0.35">
      <c r="B302" s="603" t="s">
        <v>2526</v>
      </c>
      <c r="C302" s="457">
        <v>4</v>
      </c>
      <c r="D302" s="457" t="s">
        <v>1848</v>
      </c>
      <c r="E302" s="457">
        <v>1</v>
      </c>
      <c r="F302" s="457" t="s">
        <v>1853</v>
      </c>
      <c r="G302" s="457"/>
      <c r="H302" s="457">
        <v>5</v>
      </c>
      <c r="I302" s="604" t="s">
        <v>2527</v>
      </c>
      <c r="J302" s="457" t="s">
        <v>137</v>
      </c>
    </row>
    <row r="303" spans="2:10" x14ac:dyDescent="0.35">
      <c r="B303" s="600" t="s">
        <v>2019</v>
      </c>
      <c r="C303" s="601">
        <v>4</v>
      </c>
      <c r="D303" s="601" t="s">
        <v>1848</v>
      </c>
      <c r="E303" s="601">
        <v>2</v>
      </c>
      <c r="F303" s="601" t="s">
        <v>1931</v>
      </c>
      <c r="G303" s="601">
        <v>1</v>
      </c>
      <c r="H303" s="601">
        <v>1</v>
      </c>
      <c r="I303" s="602" t="s">
        <v>1931</v>
      </c>
      <c r="J303" s="601" t="s">
        <v>137</v>
      </c>
    </row>
    <row r="304" spans="2:10" x14ac:dyDescent="0.35">
      <c r="B304" s="603" t="s">
        <v>2138</v>
      </c>
      <c r="C304" s="457">
        <v>4</v>
      </c>
      <c r="D304" s="457" t="s">
        <v>1848</v>
      </c>
      <c r="E304" s="457">
        <v>2</v>
      </c>
      <c r="F304" s="457" t="s">
        <v>1931</v>
      </c>
      <c r="G304" s="457"/>
      <c r="H304" s="457">
        <v>2</v>
      </c>
      <c r="I304" s="604" t="s">
        <v>2074</v>
      </c>
      <c r="J304" s="457" t="s">
        <v>137</v>
      </c>
    </row>
    <row r="305" spans="2:10" x14ac:dyDescent="0.35">
      <c r="B305" s="603" t="s">
        <v>2280</v>
      </c>
      <c r="C305" s="457">
        <v>4</v>
      </c>
      <c r="D305" s="457" t="s">
        <v>1848</v>
      </c>
      <c r="E305" s="457">
        <v>2</v>
      </c>
      <c r="F305" s="457" t="s">
        <v>1931</v>
      </c>
      <c r="G305" s="457"/>
      <c r="H305" s="457">
        <v>3</v>
      </c>
      <c r="I305" s="604" t="s">
        <v>1945</v>
      </c>
      <c r="J305" s="457" t="s">
        <v>137</v>
      </c>
    </row>
    <row r="306" spans="2:10" x14ac:dyDescent="0.35">
      <c r="B306" s="603" t="s">
        <v>2419</v>
      </c>
      <c r="C306" s="457">
        <v>4</v>
      </c>
      <c r="D306" s="457" t="s">
        <v>1848</v>
      </c>
      <c r="E306" s="457">
        <v>2</v>
      </c>
      <c r="F306" s="457" t="s">
        <v>1931</v>
      </c>
      <c r="G306" s="457"/>
      <c r="H306" s="457">
        <v>4</v>
      </c>
      <c r="I306" s="604" t="s">
        <v>2420</v>
      </c>
      <c r="J306" s="457" t="s">
        <v>137</v>
      </c>
    </row>
    <row r="307" spans="2:10" x14ac:dyDescent="0.35">
      <c r="B307" s="603" t="s">
        <v>2536</v>
      </c>
      <c r="C307" s="457">
        <v>4</v>
      </c>
      <c r="D307" s="457" t="s">
        <v>1848</v>
      </c>
      <c r="E307" s="457">
        <v>2</v>
      </c>
      <c r="F307" s="457" t="s">
        <v>1931</v>
      </c>
      <c r="G307" s="457"/>
      <c r="H307" s="457">
        <v>5</v>
      </c>
      <c r="I307" s="604" t="s">
        <v>2537</v>
      </c>
      <c r="J307" s="457" t="s">
        <v>137</v>
      </c>
    </row>
    <row r="308" spans="2:10" x14ac:dyDescent="0.35">
      <c r="B308" s="603" t="s">
        <v>2620</v>
      </c>
      <c r="C308" s="457">
        <v>4</v>
      </c>
      <c r="D308" s="457" t="s">
        <v>1848</v>
      </c>
      <c r="E308" s="457">
        <v>2</v>
      </c>
      <c r="F308" s="457" t="s">
        <v>1931</v>
      </c>
      <c r="G308" s="457"/>
      <c r="H308" s="457">
        <v>6</v>
      </c>
      <c r="I308" s="604" t="s">
        <v>2621</v>
      </c>
      <c r="J308" s="457" t="s">
        <v>137</v>
      </c>
    </row>
    <row r="309" spans="2:10" x14ac:dyDescent="0.35">
      <c r="B309" s="600" t="s">
        <v>2029</v>
      </c>
      <c r="C309" s="601">
        <v>4</v>
      </c>
      <c r="D309" s="601" t="s">
        <v>1848</v>
      </c>
      <c r="E309" s="601">
        <v>3</v>
      </c>
      <c r="F309" s="601" t="s">
        <v>1933</v>
      </c>
      <c r="G309" s="601">
        <v>1</v>
      </c>
      <c r="H309" s="601">
        <v>1</v>
      </c>
      <c r="I309" s="602" t="s">
        <v>1933</v>
      </c>
      <c r="J309" s="601" t="s">
        <v>137</v>
      </c>
    </row>
    <row r="310" spans="2:10" x14ac:dyDescent="0.35">
      <c r="B310" s="603" t="s">
        <v>2149</v>
      </c>
      <c r="C310" s="457">
        <v>4</v>
      </c>
      <c r="D310" s="457" t="s">
        <v>1848</v>
      </c>
      <c r="E310" s="457">
        <v>3</v>
      </c>
      <c r="F310" s="457" t="s">
        <v>1933</v>
      </c>
      <c r="G310" s="457"/>
      <c r="H310" s="457">
        <v>2</v>
      </c>
      <c r="I310" s="604" t="s">
        <v>2109</v>
      </c>
      <c r="J310" s="457" t="s">
        <v>137</v>
      </c>
    </row>
    <row r="311" spans="2:10" x14ac:dyDescent="0.35">
      <c r="B311" s="603" t="s">
        <v>2290</v>
      </c>
      <c r="C311" s="457">
        <v>4</v>
      </c>
      <c r="D311" s="457" t="s">
        <v>1848</v>
      </c>
      <c r="E311" s="457">
        <v>3</v>
      </c>
      <c r="F311" s="457" t="s">
        <v>1933</v>
      </c>
      <c r="G311" s="457"/>
      <c r="H311" s="457">
        <v>3</v>
      </c>
      <c r="I311" s="604" t="s">
        <v>2145</v>
      </c>
      <c r="J311" s="457" t="s">
        <v>137</v>
      </c>
    </row>
    <row r="312" spans="2:10" x14ac:dyDescent="0.35">
      <c r="B312" s="603" t="s">
        <v>2430</v>
      </c>
      <c r="C312" s="457">
        <v>4</v>
      </c>
      <c r="D312" s="457" t="s">
        <v>1848</v>
      </c>
      <c r="E312" s="457">
        <v>3</v>
      </c>
      <c r="F312" s="457" t="s">
        <v>1933</v>
      </c>
      <c r="G312" s="457"/>
      <c r="H312" s="457">
        <v>4</v>
      </c>
      <c r="I312" s="604" t="s">
        <v>2431</v>
      </c>
      <c r="J312" s="457" t="s">
        <v>137</v>
      </c>
    </row>
    <row r="313" spans="2:10" x14ac:dyDescent="0.35">
      <c r="B313" s="603" t="s">
        <v>2547</v>
      </c>
      <c r="C313" s="457">
        <v>4</v>
      </c>
      <c r="D313" s="457" t="s">
        <v>1848</v>
      </c>
      <c r="E313" s="457">
        <v>3</v>
      </c>
      <c r="F313" s="457" t="s">
        <v>1933</v>
      </c>
      <c r="G313" s="457"/>
      <c r="H313" s="457">
        <v>5</v>
      </c>
      <c r="I313" s="604" t="s">
        <v>2548</v>
      </c>
      <c r="J313" s="457" t="s">
        <v>137</v>
      </c>
    </row>
    <row r="314" spans="2:10" x14ac:dyDescent="0.35">
      <c r="B314" s="603" t="s">
        <v>2632</v>
      </c>
      <c r="C314" s="457">
        <v>4</v>
      </c>
      <c r="D314" s="457" t="s">
        <v>1848</v>
      </c>
      <c r="E314" s="457">
        <v>3</v>
      </c>
      <c r="F314" s="457" t="s">
        <v>1933</v>
      </c>
      <c r="G314" s="457"/>
      <c r="H314" s="457">
        <v>6</v>
      </c>
      <c r="I314" s="604" t="s">
        <v>2479</v>
      </c>
      <c r="J314" s="457" t="s">
        <v>137</v>
      </c>
    </row>
    <row r="315" spans="2:10" x14ac:dyDescent="0.35">
      <c r="B315" s="603" t="s">
        <v>2689</v>
      </c>
      <c r="C315" s="457">
        <v>4</v>
      </c>
      <c r="D315" s="457" t="s">
        <v>1848</v>
      </c>
      <c r="E315" s="457">
        <v>3</v>
      </c>
      <c r="F315" s="457" t="s">
        <v>1933</v>
      </c>
      <c r="G315" s="457"/>
      <c r="H315" s="457">
        <v>7</v>
      </c>
      <c r="I315" s="604" t="s">
        <v>2690</v>
      </c>
      <c r="J315" s="457" t="s">
        <v>137</v>
      </c>
    </row>
    <row r="316" spans="2:10" x14ac:dyDescent="0.35">
      <c r="B316" s="603" t="s">
        <v>2735</v>
      </c>
      <c r="C316" s="457">
        <v>4</v>
      </c>
      <c r="D316" s="457" t="s">
        <v>1848</v>
      </c>
      <c r="E316" s="457">
        <v>3</v>
      </c>
      <c r="F316" s="457" t="s">
        <v>1933</v>
      </c>
      <c r="G316" s="457"/>
      <c r="H316" s="457">
        <v>8</v>
      </c>
      <c r="I316" s="604" t="s">
        <v>2736</v>
      </c>
      <c r="J316" s="457" t="s">
        <v>137</v>
      </c>
    </row>
    <row r="317" spans="2:10" x14ac:dyDescent="0.35">
      <c r="B317" s="600" t="s">
        <v>2038</v>
      </c>
      <c r="C317" s="601">
        <v>4</v>
      </c>
      <c r="D317" s="601" t="s">
        <v>1848</v>
      </c>
      <c r="E317" s="601">
        <v>4</v>
      </c>
      <c r="F317" s="601" t="s">
        <v>1935</v>
      </c>
      <c r="G317" s="601">
        <v>1</v>
      </c>
      <c r="H317" s="601">
        <v>1</v>
      </c>
      <c r="I317" s="602" t="s">
        <v>1935</v>
      </c>
      <c r="J317" s="601" t="s">
        <v>137</v>
      </c>
    </row>
    <row r="318" spans="2:10" x14ac:dyDescent="0.35">
      <c r="B318" s="603" t="s">
        <v>2162</v>
      </c>
      <c r="C318" s="457">
        <v>4</v>
      </c>
      <c r="D318" s="457" t="s">
        <v>1848</v>
      </c>
      <c r="E318" s="457">
        <v>4</v>
      </c>
      <c r="F318" s="457" t="s">
        <v>1935</v>
      </c>
      <c r="G318" s="457"/>
      <c r="H318" s="457">
        <v>2</v>
      </c>
      <c r="I318" s="604" t="s">
        <v>2074</v>
      </c>
      <c r="J318" s="457" t="s">
        <v>137</v>
      </c>
    </row>
    <row r="319" spans="2:10" x14ac:dyDescent="0.35">
      <c r="B319" s="603" t="s">
        <v>2303</v>
      </c>
      <c r="C319" s="457">
        <v>4</v>
      </c>
      <c r="D319" s="457" t="s">
        <v>1848</v>
      </c>
      <c r="E319" s="457">
        <v>4</v>
      </c>
      <c r="F319" s="457" t="s">
        <v>1935</v>
      </c>
      <c r="G319" s="457"/>
      <c r="H319" s="457">
        <v>3</v>
      </c>
      <c r="I319" s="604" t="s">
        <v>2106</v>
      </c>
      <c r="J319" s="457" t="s">
        <v>137</v>
      </c>
    </row>
    <row r="320" spans="2:10" x14ac:dyDescent="0.35">
      <c r="B320" s="603" t="s">
        <v>2442</v>
      </c>
      <c r="C320" s="457">
        <v>4</v>
      </c>
      <c r="D320" s="457" t="s">
        <v>1848</v>
      </c>
      <c r="E320" s="457">
        <v>4</v>
      </c>
      <c r="F320" s="457" t="s">
        <v>1935</v>
      </c>
      <c r="G320" s="457"/>
      <c r="H320" s="457">
        <v>4</v>
      </c>
      <c r="I320" s="604" t="s">
        <v>2171</v>
      </c>
      <c r="J320" s="457" t="s">
        <v>137</v>
      </c>
    </row>
    <row r="321" spans="2:10" x14ac:dyDescent="0.35">
      <c r="B321" s="603" t="s">
        <v>2556</v>
      </c>
      <c r="C321" s="457">
        <v>4</v>
      </c>
      <c r="D321" s="457" t="s">
        <v>1848</v>
      </c>
      <c r="E321" s="457">
        <v>4</v>
      </c>
      <c r="F321" s="457" t="s">
        <v>1935</v>
      </c>
      <c r="G321" s="457"/>
      <c r="H321" s="457">
        <v>5</v>
      </c>
      <c r="I321" s="604" t="s">
        <v>1933</v>
      </c>
      <c r="J321" s="457" t="s">
        <v>137</v>
      </c>
    </row>
    <row r="322" spans="2:10" x14ac:dyDescent="0.35">
      <c r="B322" s="603" t="s">
        <v>2641</v>
      </c>
      <c r="C322" s="457">
        <v>4</v>
      </c>
      <c r="D322" s="457" t="s">
        <v>1848</v>
      </c>
      <c r="E322" s="457">
        <v>4</v>
      </c>
      <c r="F322" s="457" t="s">
        <v>1935</v>
      </c>
      <c r="G322" s="457"/>
      <c r="H322" s="457">
        <v>6</v>
      </c>
      <c r="I322" s="604" t="s">
        <v>2642</v>
      </c>
      <c r="J322" s="457" t="s">
        <v>137</v>
      </c>
    </row>
    <row r="323" spans="2:10" x14ac:dyDescent="0.35">
      <c r="B323" s="600" t="s">
        <v>2048</v>
      </c>
      <c r="C323" s="601">
        <v>4</v>
      </c>
      <c r="D323" s="601" t="s">
        <v>1848</v>
      </c>
      <c r="E323" s="601">
        <v>5</v>
      </c>
      <c r="F323" s="601" t="s">
        <v>1937</v>
      </c>
      <c r="G323" s="601">
        <v>1</v>
      </c>
      <c r="H323" s="601">
        <v>1</v>
      </c>
      <c r="I323" s="602" t="s">
        <v>1937</v>
      </c>
      <c r="J323" s="601" t="s">
        <v>137</v>
      </c>
    </row>
    <row r="324" spans="2:10" x14ac:dyDescent="0.35">
      <c r="B324" s="603" t="s">
        <v>2174</v>
      </c>
      <c r="C324" s="457">
        <v>4</v>
      </c>
      <c r="D324" s="457" t="s">
        <v>1848</v>
      </c>
      <c r="E324" s="457">
        <v>5</v>
      </c>
      <c r="F324" s="457" t="s">
        <v>1937</v>
      </c>
      <c r="G324" s="457"/>
      <c r="H324" s="457">
        <v>2</v>
      </c>
      <c r="I324" s="604" t="s">
        <v>2175</v>
      </c>
      <c r="J324" s="457" t="s">
        <v>137</v>
      </c>
    </row>
    <row r="325" spans="2:10" x14ac:dyDescent="0.35">
      <c r="B325" s="603" t="s">
        <v>2313</v>
      </c>
      <c r="C325" s="457">
        <v>4</v>
      </c>
      <c r="D325" s="457" t="s">
        <v>1848</v>
      </c>
      <c r="E325" s="457">
        <v>5</v>
      </c>
      <c r="F325" s="457" t="s">
        <v>1937</v>
      </c>
      <c r="G325" s="457"/>
      <c r="H325" s="457">
        <v>3</v>
      </c>
      <c r="I325" s="604" t="s">
        <v>2034</v>
      </c>
      <c r="J325" s="457" t="s">
        <v>137</v>
      </c>
    </row>
    <row r="326" spans="2:10" x14ac:dyDescent="0.35">
      <c r="B326" s="603" t="s">
        <v>2449</v>
      </c>
      <c r="C326" s="457">
        <v>4</v>
      </c>
      <c r="D326" s="457" t="s">
        <v>1848</v>
      </c>
      <c r="E326" s="457">
        <v>5</v>
      </c>
      <c r="F326" s="457" t="s">
        <v>1937</v>
      </c>
      <c r="G326" s="457"/>
      <c r="H326" s="457">
        <v>4</v>
      </c>
      <c r="I326" s="604" t="s">
        <v>2450</v>
      </c>
      <c r="J326" s="457" t="s">
        <v>137</v>
      </c>
    </row>
    <row r="327" spans="2:10" x14ac:dyDescent="0.35">
      <c r="B327" s="603" t="s">
        <v>2560</v>
      </c>
      <c r="C327" s="457">
        <v>4</v>
      </c>
      <c r="D327" s="457" t="s">
        <v>1848</v>
      </c>
      <c r="E327" s="457">
        <v>5</v>
      </c>
      <c r="F327" s="457" t="s">
        <v>1937</v>
      </c>
      <c r="G327" s="457"/>
      <c r="H327" s="457">
        <v>5</v>
      </c>
      <c r="I327" s="604" t="s">
        <v>2326</v>
      </c>
      <c r="J327" s="457" t="s">
        <v>137</v>
      </c>
    </row>
    <row r="328" spans="2:10" x14ac:dyDescent="0.35">
      <c r="B328" s="600" t="s">
        <v>2058</v>
      </c>
      <c r="C328" s="601">
        <v>4</v>
      </c>
      <c r="D328" s="601" t="s">
        <v>1848</v>
      </c>
      <c r="E328" s="601">
        <v>6</v>
      </c>
      <c r="F328" s="601" t="s">
        <v>1939</v>
      </c>
      <c r="G328" s="601">
        <v>1</v>
      </c>
      <c r="H328" s="601">
        <v>1</v>
      </c>
      <c r="I328" s="602" t="s">
        <v>1939</v>
      </c>
      <c r="J328" s="601" t="s">
        <v>137</v>
      </c>
    </row>
    <row r="329" spans="2:10" x14ac:dyDescent="0.35">
      <c r="B329" s="603" t="s">
        <v>2187</v>
      </c>
      <c r="C329" s="457">
        <v>4</v>
      </c>
      <c r="D329" s="457" t="s">
        <v>1848</v>
      </c>
      <c r="E329" s="457">
        <v>6</v>
      </c>
      <c r="F329" s="457" t="s">
        <v>1939</v>
      </c>
      <c r="G329" s="457"/>
      <c r="H329" s="457">
        <v>2</v>
      </c>
      <c r="I329" s="604" t="s">
        <v>1845</v>
      </c>
      <c r="J329" s="457" t="s">
        <v>137</v>
      </c>
    </row>
    <row r="330" spans="2:10" x14ac:dyDescent="0.35">
      <c r="B330" s="603" t="s">
        <v>2325</v>
      </c>
      <c r="C330" s="457">
        <v>4</v>
      </c>
      <c r="D330" s="457" t="s">
        <v>1848</v>
      </c>
      <c r="E330" s="457">
        <v>6</v>
      </c>
      <c r="F330" s="457" t="s">
        <v>1939</v>
      </c>
      <c r="G330" s="457"/>
      <c r="H330" s="457">
        <v>3</v>
      </c>
      <c r="I330" s="604" t="s">
        <v>2326</v>
      </c>
      <c r="J330" s="457" t="s">
        <v>137</v>
      </c>
    </row>
    <row r="331" spans="2:10" x14ac:dyDescent="0.35">
      <c r="B331" s="603" t="s">
        <v>2458</v>
      </c>
      <c r="C331" s="457">
        <v>4</v>
      </c>
      <c r="D331" s="457" t="s">
        <v>1848</v>
      </c>
      <c r="E331" s="457">
        <v>6</v>
      </c>
      <c r="F331" s="457" t="s">
        <v>1939</v>
      </c>
      <c r="G331" s="457"/>
      <c r="H331" s="457">
        <v>4</v>
      </c>
      <c r="I331" s="604" t="s">
        <v>2205</v>
      </c>
      <c r="J331" s="457" t="s">
        <v>137</v>
      </c>
    </row>
    <row r="332" spans="2:10" x14ac:dyDescent="0.35">
      <c r="B332" s="600" t="s">
        <v>2066</v>
      </c>
      <c r="C332" s="601">
        <v>4</v>
      </c>
      <c r="D332" s="601" t="s">
        <v>1848</v>
      </c>
      <c r="E332" s="601">
        <v>7</v>
      </c>
      <c r="F332" s="601" t="s">
        <v>1941</v>
      </c>
      <c r="G332" s="601">
        <v>1</v>
      </c>
      <c r="H332" s="601">
        <v>1</v>
      </c>
      <c r="I332" s="602" t="s">
        <v>2067</v>
      </c>
      <c r="J332" s="601" t="s">
        <v>137</v>
      </c>
    </row>
    <row r="333" spans="2:10" x14ac:dyDescent="0.35">
      <c r="B333" s="603" t="s">
        <v>2198</v>
      </c>
      <c r="C333" s="457">
        <v>4</v>
      </c>
      <c r="D333" s="457" t="s">
        <v>1848</v>
      </c>
      <c r="E333" s="457">
        <v>7</v>
      </c>
      <c r="F333" s="457" t="s">
        <v>1941</v>
      </c>
      <c r="G333" s="457"/>
      <c r="H333" s="457">
        <v>2</v>
      </c>
      <c r="I333" s="604" t="s">
        <v>2199</v>
      </c>
      <c r="J333" s="457" t="s">
        <v>137</v>
      </c>
    </row>
    <row r="334" spans="2:10" x14ac:dyDescent="0.35">
      <c r="B334" s="603" t="s">
        <v>2337</v>
      </c>
      <c r="C334" s="457">
        <v>4</v>
      </c>
      <c r="D334" s="457" t="s">
        <v>1848</v>
      </c>
      <c r="E334" s="457">
        <v>7</v>
      </c>
      <c r="F334" s="457" t="s">
        <v>1941</v>
      </c>
      <c r="G334" s="457"/>
      <c r="H334" s="457">
        <v>3</v>
      </c>
      <c r="I334" s="604" t="s">
        <v>2338</v>
      </c>
      <c r="J334" s="457" t="s">
        <v>137</v>
      </c>
    </row>
    <row r="335" spans="2:10" x14ac:dyDescent="0.35">
      <c r="B335" s="600" t="s">
        <v>2077</v>
      </c>
      <c r="C335" s="601">
        <v>4</v>
      </c>
      <c r="D335" s="601" t="s">
        <v>1848</v>
      </c>
      <c r="E335" s="601">
        <v>8</v>
      </c>
      <c r="F335" s="601" t="s">
        <v>1943</v>
      </c>
      <c r="G335" s="601">
        <v>1</v>
      </c>
      <c r="H335" s="601">
        <v>1</v>
      </c>
      <c r="I335" s="602" t="s">
        <v>2078</v>
      </c>
      <c r="J335" s="601" t="s">
        <v>137</v>
      </c>
    </row>
    <row r="336" spans="2:10" x14ac:dyDescent="0.35">
      <c r="B336" s="603" t="s">
        <v>2208</v>
      </c>
      <c r="C336" s="457">
        <v>4</v>
      </c>
      <c r="D336" s="457" t="s">
        <v>1848</v>
      </c>
      <c r="E336" s="457">
        <v>8</v>
      </c>
      <c r="F336" s="457" t="s">
        <v>1943</v>
      </c>
      <c r="G336" s="457"/>
      <c r="H336" s="457">
        <v>2</v>
      </c>
      <c r="I336" s="604" t="s">
        <v>2209</v>
      </c>
      <c r="J336" s="457" t="s">
        <v>137</v>
      </c>
    </row>
    <row r="337" spans="2:10" x14ac:dyDescent="0.35">
      <c r="B337" s="603" t="s">
        <v>2347</v>
      </c>
      <c r="C337" s="457">
        <v>4</v>
      </c>
      <c r="D337" s="457" t="s">
        <v>1848</v>
      </c>
      <c r="E337" s="457">
        <v>8</v>
      </c>
      <c r="F337" s="457" t="s">
        <v>1943</v>
      </c>
      <c r="G337" s="457"/>
      <c r="H337" s="457">
        <v>3</v>
      </c>
      <c r="I337" s="604" t="s">
        <v>2348</v>
      </c>
      <c r="J337" s="457" t="s">
        <v>137</v>
      </c>
    </row>
    <row r="338" spans="2:10" x14ac:dyDescent="0.35">
      <c r="B338" s="600" t="s">
        <v>2084</v>
      </c>
      <c r="C338" s="601">
        <v>4</v>
      </c>
      <c r="D338" s="601" t="s">
        <v>1848</v>
      </c>
      <c r="E338" s="601">
        <v>9</v>
      </c>
      <c r="F338" s="601" t="s">
        <v>1945</v>
      </c>
      <c r="G338" s="601">
        <v>1</v>
      </c>
      <c r="H338" s="601">
        <v>1</v>
      </c>
      <c r="I338" s="602" t="s">
        <v>1945</v>
      </c>
      <c r="J338" s="601" t="s">
        <v>137</v>
      </c>
    </row>
    <row r="339" spans="2:10" x14ac:dyDescent="0.35">
      <c r="B339" s="603" t="s">
        <v>2218</v>
      </c>
      <c r="C339" s="457">
        <v>4</v>
      </c>
      <c r="D339" s="457" t="s">
        <v>1848</v>
      </c>
      <c r="E339" s="457">
        <v>9</v>
      </c>
      <c r="F339" s="457" t="s">
        <v>1945</v>
      </c>
      <c r="G339" s="457"/>
      <c r="H339" s="457">
        <v>2</v>
      </c>
      <c r="I339" s="604" t="s">
        <v>2219</v>
      </c>
      <c r="J339" s="457" t="s">
        <v>137</v>
      </c>
    </row>
    <row r="340" spans="2:10" x14ac:dyDescent="0.35">
      <c r="B340" s="600" t="s">
        <v>2091</v>
      </c>
      <c r="C340" s="601">
        <v>4</v>
      </c>
      <c r="D340" s="601" t="s">
        <v>1848</v>
      </c>
      <c r="E340" s="601">
        <v>10</v>
      </c>
      <c r="F340" s="601" t="s">
        <v>1947</v>
      </c>
      <c r="G340" s="601">
        <v>1</v>
      </c>
      <c r="H340" s="601">
        <v>1</v>
      </c>
      <c r="I340" s="602" t="s">
        <v>2092</v>
      </c>
      <c r="J340" s="601" t="s">
        <v>137</v>
      </c>
    </row>
    <row r="341" spans="2:10" x14ac:dyDescent="0.35">
      <c r="B341" s="603" t="s">
        <v>2225</v>
      </c>
      <c r="C341" s="457">
        <v>4</v>
      </c>
      <c r="D341" s="457" t="s">
        <v>1848</v>
      </c>
      <c r="E341" s="457">
        <v>10</v>
      </c>
      <c r="F341" s="457" t="s">
        <v>1947</v>
      </c>
      <c r="G341" s="457"/>
      <c r="H341" s="457">
        <v>2</v>
      </c>
      <c r="I341" s="604" t="s">
        <v>2226</v>
      </c>
      <c r="J341" s="457" t="s">
        <v>137</v>
      </c>
    </row>
    <row r="342" spans="2:10" x14ac:dyDescent="0.35">
      <c r="B342" s="603" t="s">
        <v>2361</v>
      </c>
      <c r="C342" s="457">
        <v>4</v>
      </c>
      <c r="D342" s="457" t="s">
        <v>1848</v>
      </c>
      <c r="E342" s="457">
        <v>10</v>
      </c>
      <c r="F342" s="457" t="s">
        <v>1947</v>
      </c>
      <c r="G342" s="457"/>
      <c r="H342" s="457">
        <v>3</v>
      </c>
      <c r="I342" s="604" t="s">
        <v>2362</v>
      </c>
      <c r="J342" s="457" t="s">
        <v>137</v>
      </c>
    </row>
    <row r="343" spans="2:10" x14ac:dyDescent="0.35">
      <c r="B343" s="603" t="s">
        <v>2490</v>
      </c>
      <c r="C343" s="457">
        <v>4</v>
      </c>
      <c r="D343" s="457" t="s">
        <v>1848</v>
      </c>
      <c r="E343" s="457">
        <v>10</v>
      </c>
      <c r="F343" s="457" t="s">
        <v>1947</v>
      </c>
      <c r="G343" s="457"/>
      <c r="H343" s="457">
        <v>4</v>
      </c>
      <c r="I343" s="604" t="s">
        <v>2491</v>
      </c>
      <c r="J343" s="457" t="s">
        <v>137</v>
      </c>
    </row>
    <row r="344" spans="2:10" x14ac:dyDescent="0.35">
      <c r="B344" s="603" t="s">
        <v>2593</v>
      </c>
      <c r="C344" s="457">
        <v>4</v>
      </c>
      <c r="D344" s="457" t="s">
        <v>1848</v>
      </c>
      <c r="E344" s="457">
        <v>10</v>
      </c>
      <c r="F344" s="457" t="s">
        <v>1947</v>
      </c>
      <c r="G344" s="457"/>
      <c r="H344" s="457">
        <v>5</v>
      </c>
      <c r="I344" s="604" t="s">
        <v>2594</v>
      </c>
      <c r="J344" s="457" t="s">
        <v>137</v>
      </c>
    </row>
    <row r="345" spans="2:10" x14ac:dyDescent="0.35">
      <c r="B345" s="600" t="s">
        <v>2013</v>
      </c>
      <c r="C345" s="601">
        <v>5</v>
      </c>
      <c r="D345" s="601" t="s">
        <v>1849</v>
      </c>
      <c r="E345" s="601">
        <v>1</v>
      </c>
      <c r="F345" s="601" t="s">
        <v>1949</v>
      </c>
      <c r="G345" s="601">
        <v>1</v>
      </c>
      <c r="H345" s="601">
        <v>1</v>
      </c>
      <c r="I345" s="602" t="s">
        <v>1949</v>
      </c>
      <c r="J345" s="601" t="s">
        <v>137</v>
      </c>
    </row>
    <row r="346" spans="2:10" x14ac:dyDescent="0.35">
      <c r="B346" s="603" t="s">
        <v>2129</v>
      </c>
      <c r="C346" s="457">
        <v>5</v>
      </c>
      <c r="D346" s="457" t="s">
        <v>1849</v>
      </c>
      <c r="E346" s="457">
        <v>1</v>
      </c>
      <c r="F346" s="457" t="s">
        <v>1949</v>
      </c>
      <c r="G346" s="457"/>
      <c r="H346" s="457">
        <v>2</v>
      </c>
      <c r="I346" s="604" t="s">
        <v>2130</v>
      </c>
      <c r="J346" s="457" t="s">
        <v>137</v>
      </c>
    </row>
    <row r="347" spans="2:10" x14ac:dyDescent="0.35">
      <c r="B347" s="603" t="s">
        <v>2270</v>
      </c>
      <c r="C347" s="457">
        <v>5</v>
      </c>
      <c r="D347" s="457" t="s">
        <v>1849</v>
      </c>
      <c r="E347" s="457">
        <v>1</v>
      </c>
      <c r="F347" s="457" t="s">
        <v>1949</v>
      </c>
      <c r="G347" s="457"/>
      <c r="H347" s="457">
        <v>3</v>
      </c>
      <c r="I347" s="604" t="s">
        <v>2271</v>
      </c>
      <c r="J347" s="457" t="s">
        <v>137</v>
      </c>
    </row>
    <row r="348" spans="2:10" x14ac:dyDescent="0.35">
      <c r="B348" s="603" t="s">
        <v>2407</v>
      </c>
      <c r="C348" s="457">
        <v>5</v>
      </c>
      <c r="D348" s="457" t="s">
        <v>1849</v>
      </c>
      <c r="E348" s="457">
        <v>1</v>
      </c>
      <c r="F348" s="457" t="s">
        <v>1949</v>
      </c>
      <c r="G348" s="457"/>
      <c r="H348" s="457">
        <v>4</v>
      </c>
      <c r="I348" s="604" t="s">
        <v>2408</v>
      </c>
      <c r="J348" s="457" t="s">
        <v>137</v>
      </c>
    </row>
    <row r="349" spans="2:10" x14ac:dyDescent="0.35">
      <c r="B349" s="603" t="s">
        <v>2528</v>
      </c>
      <c r="C349" s="457">
        <v>5</v>
      </c>
      <c r="D349" s="457" t="s">
        <v>1849</v>
      </c>
      <c r="E349" s="457">
        <v>1</v>
      </c>
      <c r="F349" s="457" t="s">
        <v>1949</v>
      </c>
      <c r="G349" s="457"/>
      <c r="H349" s="457">
        <v>5</v>
      </c>
      <c r="I349" s="604" t="s">
        <v>2529</v>
      </c>
      <c r="J349" s="457" t="s">
        <v>137</v>
      </c>
    </row>
    <row r="350" spans="2:10" x14ac:dyDescent="0.35">
      <c r="B350" s="600" t="s">
        <v>2020</v>
      </c>
      <c r="C350" s="601">
        <v>5</v>
      </c>
      <c r="D350" s="601" t="s">
        <v>1849</v>
      </c>
      <c r="E350" s="601">
        <v>2</v>
      </c>
      <c r="F350" s="601" t="s">
        <v>1951</v>
      </c>
      <c r="G350" s="601">
        <v>1</v>
      </c>
      <c r="H350" s="601">
        <v>1</v>
      </c>
      <c r="I350" s="602" t="s">
        <v>1951</v>
      </c>
      <c r="J350" s="601" t="s">
        <v>137</v>
      </c>
    </row>
    <row r="351" spans="2:10" x14ac:dyDescent="0.35">
      <c r="B351" s="603" t="s">
        <v>2139</v>
      </c>
      <c r="C351" s="457">
        <v>5</v>
      </c>
      <c r="D351" s="457" t="s">
        <v>1849</v>
      </c>
      <c r="E351" s="457">
        <v>2</v>
      </c>
      <c r="F351" s="457" t="s">
        <v>1951</v>
      </c>
      <c r="G351" s="457"/>
      <c r="H351" s="457">
        <v>2</v>
      </c>
      <c r="I351" s="604" t="s">
        <v>2140</v>
      </c>
      <c r="J351" s="457" t="s">
        <v>137</v>
      </c>
    </row>
    <row r="352" spans="2:10" x14ac:dyDescent="0.35">
      <c r="B352" s="603" t="s">
        <v>2281</v>
      </c>
      <c r="C352" s="457">
        <v>5</v>
      </c>
      <c r="D352" s="457" t="s">
        <v>1849</v>
      </c>
      <c r="E352" s="457">
        <v>2</v>
      </c>
      <c r="F352" s="457" t="s">
        <v>1951</v>
      </c>
      <c r="G352" s="457"/>
      <c r="H352" s="457">
        <v>3</v>
      </c>
      <c r="I352" s="604" t="s">
        <v>2067</v>
      </c>
      <c r="J352" s="457" t="s">
        <v>137</v>
      </c>
    </row>
    <row r="353" spans="2:10" x14ac:dyDescent="0.35">
      <c r="B353" s="603" t="s">
        <v>2421</v>
      </c>
      <c r="C353" s="457">
        <v>5</v>
      </c>
      <c r="D353" s="457" t="s">
        <v>1849</v>
      </c>
      <c r="E353" s="457">
        <v>2</v>
      </c>
      <c r="F353" s="457" t="s">
        <v>1951</v>
      </c>
      <c r="G353" s="457"/>
      <c r="H353" s="457">
        <v>4</v>
      </c>
      <c r="I353" s="604" t="s">
        <v>2422</v>
      </c>
      <c r="J353" s="457" t="s">
        <v>137</v>
      </c>
    </row>
    <row r="354" spans="2:10" x14ac:dyDescent="0.35">
      <c r="B354" s="603" t="s">
        <v>2538</v>
      </c>
      <c r="C354" s="457">
        <v>5</v>
      </c>
      <c r="D354" s="457" t="s">
        <v>1849</v>
      </c>
      <c r="E354" s="457">
        <v>2</v>
      </c>
      <c r="F354" s="457" t="s">
        <v>1951</v>
      </c>
      <c r="G354" s="457"/>
      <c r="H354" s="457">
        <v>5</v>
      </c>
      <c r="I354" s="604" t="s">
        <v>2539</v>
      </c>
      <c r="J354" s="457" t="s">
        <v>137</v>
      </c>
    </row>
    <row r="355" spans="2:10" x14ac:dyDescent="0.35">
      <c r="B355" s="603" t="s">
        <v>2622</v>
      </c>
      <c r="C355" s="457">
        <v>5</v>
      </c>
      <c r="D355" s="457" t="s">
        <v>1849</v>
      </c>
      <c r="E355" s="457">
        <v>2</v>
      </c>
      <c r="F355" s="457" t="s">
        <v>1951</v>
      </c>
      <c r="G355" s="457"/>
      <c r="H355" s="457">
        <v>6</v>
      </c>
      <c r="I355" s="604" t="s">
        <v>2623</v>
      </c>
      <c r="J355" s="457" t="s">
        <v>137</v>
      </c>
    </row>
    <row r="356" spans="2:10" x14ac:dyDescent="0.35">
      <c r="B356" s="603" t="s">
        <v>2680</v>
      </c>
      <c r="C356" s="457">
        <v>5</v>
      </c>
      <c r="D356" s="457" t="s">
        <v>1849</v>
      </c>
      <c r="E356" s="457">
        <v>2</v>
      </c>
      <c r="F356" s="457" t="s">
        <v>1951</v>
      </c>
      <c r="G356" s="457"/>
      <c r="H356" s="457">
        <v>7</v>
      </c>
      <c r="I356" s="604" t="s">
        <v>2681</v>
      </c>
      <c r="J356" s="457" t="s">
        <v>137</v>
      </c>
    </row>
    <row r="357" spans="2:10" x14ac:dyDescent="0.35">
      <c r="B357" s="600" t="s">
        <v>2030</v>
      </c>
      <c r="C357" s="601">
        <v>5</v>
      </c>
      <c r="D357" s="601" t="s">
        <v>1849</v>
      </c>
      <c r="E357" s="601">
        <v>3</v>
      </c>
      <c r="F357" s="601" t="s">
        <v>1953</v>
      </c>
      <c r="G357" s="601">
        <v>1</v>
      </c>
      <c r="H357" s="601">
        <v>1</v>
      </c>
      <c r="I357" s="602" t="s">
        <v>1953</v>
      </c>
      <c r="J357" s="601" t="s">
        <v>137</v>
      </c>
    </row>
    <row r="358" spans="2:10" x14ac:dyDescent="0.35">
      <c r="B358" s="603" t="s">
        <v>2150</v>
      </c>
      <c r="C358" s="457">
        <v>5</v>
      </c>
      <c r="D358" s="457" t="s">
        <v>1849</v>
      </c>
      <c r="E358" s="457">
        <v>3</v>
      </c>
      <c r="F358" s="457" t="s">
        <v>1953</v>
      </c>
      <c r="G358" s="457"/>
      <c r="H358" s="457">
        <v>2</v>
      </c>
      <c r="I358" s="604" t="s">
        <v>2151</v>
      </c>
      <c r="J358" s="457" t="s">
        <v>137</v>
      </c>
    </row>
    <row r="359" spans="2:10" x14ac:dyDescent="0.35">
      <c r="B359" s="603" t="s">
        <v>2291</v>
      </c>
      <c r="C359" s="457">
        <v>5</v>
      </c>
      <c r="D359" s="457" t="s">
        <v>1849</v>
      </c>
      <c r="E359" s="457">
        <v>3</v>
      </c>
      <c r="F359" s="457" t="s">
        <v>1953</v>
      </c>
      <c r="G359" s="457"/>
      <c r="H359" s="457">
        <v>3</v>
      </c>
      <c r="I359" s="604" t="s">
        <v>2292</v>
      </c>
      <c r="J359" s="457" t="s">
        <v>137</v>
      </c>
    </row>
    <row r="360" spans="2:10" x14ac:dyDescent="0.35">
      <c r="B360" s="603" t="s">
        <v>2432</v>
      </c>
      <c r="C360" s="457">
        <v>5</v>
      </c>
      <c r="D360" s="457" t="s">
        <v>1849</v>
      </c>
      <c r="E360" s="457">
        <v>3</v>
      </c>
      <c r="F360" s="457" t="s">
        <v>1953</v>
      </c>
      <c r="G360" s="457"/>
      <c r="H360" s="457">
        <v>4</v>
      </c>
      <c r="I360" s="604" t="s">
        <v>2433</v>
      </c>
      <c r="J360" s="457" t="s">
        <v>137</v>
      </c>
    </row>
    <row r="361" spans="2:10" x14ac:dyDescent="0.35">
      <c r="B361" s="603" t="s">
        <v>2549</v>
      </c>
      <c r="C361" s="457">
        <v>5</v>
      </c>
      <c r="D361" s="457" t="s">
        <v>1849</v>
      </c>
      <c r="E361" s="457">
        <v>3</v>
      </c>
      <c r="F361" s="457" t="s">
        <v>1953</v>
      </c>
      <c r="G361" s="457"/>
      <c r="H361" s="457">
        <v>5</v>
      </c>
      <c r="I361" s="604" t="s">
        <v>2550</v>
      </c>
      <c r="J361" s="457" t="s">
        <v>137</v>
      </c>
    </row>
    <row r="362" spans="2:10" x14ac:dyDescent="0.35">
      <c r="B362" s="603" t="s">
        <v>2633</v>
      </c>
      <c r="C362" s="457">
        <v>5</v>
      </c>
      <c r="D362" s="457" t="s">
        <v>1849</v>
      </c>
      <c r="E362" s="457">
        <v>3</v>
      </c>
      <c r="F362" s="457" t="s">
        <v>1953</v>
      </c>
      <c r="G362" s="457"/>
      <c r="H362" s="457">
        <v>6</v>
      </c>
      <c r="I362" s="604" t="s">
        <v>2634</v>
      </c>
      <c r="J362" s="457" t="s">
        <v>137</v>
      </c>
    </row>
    <row r="363" spans="2:10" x14ac:dyDescent="0.35">
      <c r="B363" s="603" t="s">
        <v>2691</v>
      </c>
      <c r="C363" s="457">
        <v>5</v>
      </c>
      <c r="D363" s="457" t="s">
        <v>1849</v>
      </c>
      <c r="E363" s="457">
        <v>3</v>
      </c>
      <c r="F363" s="457" t="s">
        <v>1953</v>
      </c>
      <c r="G363" s="457"/>
      <c r="H363" s="457">
        <v>7</v>
      </c>
      <c r="I363" s="604" t="s">
        <v>2692</v>
      </c>
      <c r="J363" s="457" t="s">
        <v>137</v>
      </c>
    </row>
    <row r="364" spans="2:10" x14ac:dyDescent="0.35">
      <c r="B364" s="603" t="s">
        <v>2737</v>
      </c>
      <c r="C364" s="457">
        <v>5</v>
      </c>
      <c r="D364" s="457" t="s">
        <v>1849</v>
      </c>
      <c r="E364" s="457">
        <v>3</v>
      </c>
      <c r="F364" s="457" t="s">
        <v>1953</v>
      </c>
      <c r="G364" s="457"/>
      <c r="H364" s="457">
        <v>8</v>
      </c>
      <c r="I364" s="604" t="s">
        <v>2738</v>
      </c>
      <c r="J364" s="457" t="s">
        <v>137</v>
      </c>
    </row>
    <row r="365" spans="2:10" x14ac:dyDescent="0.35">
      <c r="B365" s="603" t="s">
        <v>2764</v>
      </c>
      <c r="C365" s="457">
        <v>5</v>
      </c>
      <c r="D365" s="457" t="s">
        <v>1849</v>
      </c>
      <c r="E365" s="457">
        <v>3</v>
      </c>
      <c r="F365" s="457" t="s">
        <v>1953</v>
      </c>
      <c r="G365" s="457"/>
      <c r="H365" s="457">
        <v>9</v>
      </c>
      <c r="I365" s="604" t="s">
        <v>2765</v>
      </c>
      <c r="J365" s="457" t="s">
        <v>137</v>
      </c>
    </row>
    <row r="366" spans="2:10" x14ac:dyDescent="0.35">
      <c r="B366" s="600" t="s">
        <v>2039</v>
      </c>
      <c r="C366" s="601">
        <v>5</v>
      </c>
      <c r="D366" s="601" t="s">
        <v>1849</v>
      </c>
      <c r="E366" s="601">
        <v>4</v>
      </c>
      <c r="F366" s="601" t="s">
        <v>1955</v>
      </c>
      <c r="G366" s="601">
        <v>1</v>
      </c>
      <c r="H366" s="601">
        <v>1</v>
      </c>
      <c r="I366" s="602" t="s">
        <v>1955</v>
      </c>
      <c r="J366" s="601" t="s">
        <v>137</v>
      </c>
    </row>
    <row r="367" spans="2:10" x14ac:dyDescent="0.35">
      <c r="B367" s="603" t="s">
        <v>2163</v>
      </c>
      <c r="C367" s="457">
        <v>5</v>
      </c>
      <c r="D367" s="457" t="s">
        <v>1849</v>
      </c>
      <c r="E367" s="457">
        <v>4</v>
      </c>
      <c r="F367" s="457" t="s">
        <v>1955</v>
      </c>
      <c r="G367" s="457"/>
      <c r="H367" s="457">
        <v>2</v>
      </c>
      <c r="I367" s="604" t="s">
        <v>2164</v>
      </c>
      <c r="J367" s="457" t="s">
        <v>137</v>
      </c>
    </row>
    <row r="368" spans="2:10" x14ac:dyDescent="0.35">
      <c r="B368" s="603" t="s">
        <v>2304</v>
      </c>
      <c r="C368" s="457">
        <v>5</v>
      </c>
      <c r="D368" s="457" t="s">
        <v>1849</v>
      </c>
      <c r="E368" s="457">
        <v>4</v>
      </c>
      <c r="F368" s="457" t="s">
        <v>1955</v>
      </c>
      <c r="G368" s="457"/>
      <c r="H368" s="457">
        <v>3</v>
      </c>
      <c r="I368" s="604" t="s">
        <v>2305</v>
      </c>
      <c r="J368" s="457" t="s">
        <v>137</v>
      </c>
    </row>
    <row r="369" spans="2:10" x14ac:dyDescent="0.35">
      <c r="B369" s="603" t="s">
        <v>2443</v>
      </c>
      <c r="C369" s="457">
        <v>5</v>
      </c>
      <c r="D369" s="457" t="s">
        <v>1849</v>
      </c>
      <c r="E369" s="457">
        <v>4</v>
      </c>
      <c r="F369" s="457" t="s">
        <v>1955</v>
      </c>
      <c r="G369" s="457"/>
      <c r="H369" s="457">
        <v>4</v>
      </c>
      <c r="I369" s="604" t="s">
        <v>2444</v>
      </c>
      <c r="J369" s="457" t="s">
        <v>137</v>
      </c>
    </row>
    <row r="370" spans="2:10" x14ac:dyDescent="0.35">
      <c r="B370" s="600" t="s">
        <v>2049</v>
      </c>
      <c r="C370" s="601">
        <v>5</v>
      </c>
      <c r="D370" s="601" t="s">
        <v>1849</v>
      </c>
      <c r="E370" s="601">
        <v>5</v>
      </c>
      <c r="F370" s="601" t="s">
        <v>1957</v>
      </c>
      <c r="G370" s="601">
        <v>1</v>
      </c>
      <c r="H370" s="601">
        <v>1</v>
      </c>
      <c r="I370" s="602" t="s">
        <v>2050</v>
      </c>
      <c r="J370" s="601" t="s">
        <v>137</v>
      </c>
    </row>
    <row r="371" spans="2:10" x14ac:dyDescent="0.35">
      <c r="B371" s="603" t="s">
        <v>2176</v>
      </c>
      <c r="C371" s="457">
        <v>5</v>
      </c>
      <c r="D371" s="457" t="s">
        <v>1849</v>
      </c>
      <c r="E371" s="457">
        <v>5</v>
      </c>
      <c r="F371" s="457" t="s">
        <v>1957</v>
      </c>
      <c r="G371" s="457"/>
      <c r="H371" s="457">
        <v>2</v>
      </c>
      <c r="I371" s="604" t="s">
        <v>2177</v>
      </c>
      <c r="J371" s="457" t="s">
        <v>137</v>
      </c>
    </row>
    <row r="372" spans="2:10" x14ac:dyDescent="0.35">
      <c r="B372" s="603" t="s">
        <v>2314</v>
      </c>
      <c r="C372" s="457">
        <v>5</v>
      </c>
      <c r="D372" s="457" t="s">
        <v>1849</v>
      </c>
      <c r="E372" s="457">
        <v>5</v>
      </c>
      <c r="F372" s="457" t="s">
        <v>1957</v>
      </c>
      <c r="G372" s="457"/>
      <c r="H372" s="457">
        <v>3</v>
      </c>
      <c r="I372" s="604" t="s">
        <v>2315</v>
      </c>
      <c r="J372" s="457" t="s">
        <v>137</v>
      </c>
    </row>
    <row r="373" spans="2:10" x14ac:dyDescent="0.35">
      <c r="B373" s="603" t="s">
        <v>2451</v>
      </c>
      <c r="C373" s="457">
        <v>5</v>
      </c>
      <c r="D373" s="457" t="s">
        <v>1849</v>
      </c>
      <c r="E373" s="457">
        <v>5</v>
      </c>
      <c r="F373" s="457" t="s">
        <v>1957</v>
      </c>
      <c r="G373" s="457"/>
      <c r="H373" s="457">
        <v>4</v>
      </c>
      <c r="I373" s="604" t="s">
        <v>1941</v>
      </c>
      <c r="J373" s="457" t="s">
        <v>137</v>
      </c>
    </row>
    <row r="374" spans="2:10" x14ac:dyDescent="0.35">
      <c r="B374" s="600" t="s">
        <v>2059</v>
      </c>
      <c r="C374" s="601">
        <v>5</v>
      </c>
      <c r="D374" s="601" t="s">
        <v>1849</v>
      </c>
      <c r="E374" s="601">
        <v>6</v>
      </c>
      <c r="F374" s="601" t="s">
        <v>1959</v>
      </c>
      <c r="G374" s="601">
        <v>1</v>
      </c>
      <c r="H374" s="601">
        <v>1</v>
      </c>
      <c r="I374" s="602" t="s">
        <v>1959</v>
      </c>
      <c r="J374" s="601" t="s">
        <v>137</v>
      </c>
    </row>
    <row r="375" spans="2:10" x14ac:dyDescent="0.35">
      <c r="B375" s="603" t="s">
        <v>2188</v>
      </c>
      <c r="C375" s="457">
        <v>5</v>
      </c>
      <c r="D375" s="457" t="s">
        <v>1849</v>
      </c>
      <c r="E375" s="457">
        <v>6</v>
      </c>
      <c r="F375" s="457" t="s">
        <v>1959</v>
      </c>
      <c r="G375" s="457"/>
      <c r="H375" s="457">
        <v>2</v>
      </c>
      <c r="I375" s="604" t="s">
        <v>2177</v>
      </c>
      <c r="J375" s="457" t="s">
        <v>137</v>
      </c>
    </row>
    <row r="376" spans="2:10" x14ac:dyDescent="0.35">
      <c r="B376" s="603" t="s">
        <v>2327</v>
      </c>
      <c r="C376" s="457">
        <v>5</v>
      </c>
      <c r="D376" s="457" t="s">
        <v>1849</v>
      </c>
      <c r="E376" s="457">
        <v>6</v>
      </c>
      <c r="F376" s="457" t="s">
        <v>1959</v>
      </c>
      <c r="G376" s="457"/>
      <c r="H376" s="457">
        <v>3</v>
      </c>
      <c r="I376" s="604" t="s">
        <v>2145</v>
      </c>
      <c r="J376" s="457" t="s">
        <v>137</v>
      </c>
    </row>
    <row r="377" spans="2:10" x14ac:dyDescent="0.35">
      <c r="B377" s="603" t="s">
        <v>2459</v>
      </c>
      <c r="C377" s="457">
        <v>5</v>
      </c>
      <c r="D377" s="457" t="s">
        <v>1849</v>
      </c>
      <c r="E377" s="457">
        <v>6</v>
      </c>
      <c r="F377" s="457" t="s">
        <v>1959</v>
      </c>
      <c r="G377" s="457"/>
      <c r="H377" s="457">
        <v>4</v>
      </c>
      <c r="I377" s="604" t="s">
        <v>2460</v>
      </c>
      <c r="J377" s="457" t="s">
        <v>137</v>
      </c>
    </row>
    <row r="378" spans="2:10" x14ac:dyDescent="0.35">
      <c r="B378" s="603" t="s">
        <v>2566</v>
      </c>
      <c r="C378" s="457">
        <v>5</v>
      </c>
      <c r="D378" s="457" t="s">
        <v>1849</v>
      </c>
      <c r="E378" s="457">
        <v>6</v>
      </c>
      <c r="F378" s="457" t="s">
        <v>1959</v>
      </c>
      <c r="G378" s="457"/>
      <c r="H378" s="457">
        <v>5</v>
      </c>
      <c r="I378" s="604" t="s">
        <v>2567</v>
      </c>
      <c r="J378" s="457" t="s">
        <v>137</v>
      </c>
    </row>
    <row r="379" spans="2:10" x14ac:dyDescent="0.35">
      <c r="B379" s="600" t="s">
        <v>2068</v>
      </c>
      <c r="C379" s="601">
        <v>5</v>
      </c>
      <c r="D379" s="601" t="s">
        <v>1849</v>
      </c>
      <c r="E379" s="601">
        <v>7</v>
      </c>
      <c r="F379" s="601" t="s">
        <v>1961</v>
      </c>
      <c r="G379" s="601">
        <v>1</v>
      </c>
      <c r="H379" s="601">
        <v>1</v>
      </c>
      <c r="I379" s="602" t="s">
        <v>2069</v>
      </c>
      <c r="J379" s="601" t="s">
        <v>137</v>
      </c>
    </row>
    <row r="380" spans="2:10" x14ac:dyDescent="0.35">
      <c r="B380" s="603" t="s">
        <v>2200</v>
      </c>
      <c r="C380" s="457">
        <v>5</v>
      </c>
      <c r="D380" s="457" t="s">
        <v>1849</v>
      </c>
      <c r="E380" s="457">
        <v>7</v>
      </c>
      <c r="F380" s="457" t="s">
        <v>1961</v>
      </c>
      <c r="G380" s="457"/>
      <c r="H380" s="457">
        <v>2</v>
      </c>
      <c r="I380" s="604" t="s">
        <v>2201</v>
      </c>
      <c r="J380" s="457" t="s">
        <v>137</v>
      </c>
    </row>
    <row r="381" spans="2:10" x14ac:dyDescent="0.35">
      <c r="B381" s="603" t="s">
        <v>2339</v>
      </c>
      <c r="C381" s="457">
        <v>5</v>
      </c>
      <c r="D381" s="457" t="s">
        <v>1849</v>
      </c>
      <c r="E381" s="457">
        <v>7</v>
      </c>
      <c r="F381" s="457" t="s">
        <v>1961</v>
      </c>
      <c r="G381" s="457"/>
      <c r="H381" s="457">
        <v>3</v>
      </c>
      <c r="I381" s="604" t="s">
        <v>2106</v>
      </c>
      <c r="J381" s="457" t="s">
        <v>137</v>
      </c>
    </row>
    <row r="382" spans="2:10" x14ac:dyDescent="0.35">
      <c r="B382" s="603" t="s">
        <v>2468</v>
      </c>
      <c r="C382" s="457">
        <v>5</v>
      </c>
      <c r="D382" s="457" t="s">
        <v>1849</v>
      </c>
      <c r="E382" s="457">
        <v>7</v>
      </c>
      <c r="F382" s="457" t="s">
        <v>1961</v>
      </c>
      <c r="G382" s="457"/>
      <c r="H382" s="457">
        <v>4</v>
      </c>
      <c r="I382" s="604" t="s">
        <v>2469</v>
      </c>
      <c r="J382" s="457" t="s">
        <v>137</v>
      </c>
    </row>
    <row r="383" spans="2:10" x14ac:dyDescent="0.35">
      <c r="B383" s="600" t="s">
        <v>2079</v>
      </c>
      <c r="C383" s="601">
        <v>5</v>
      </c>
      <c r="D383" s="601" t="s">
        <v>1849</v>
      </c>
      <c r="E383" s="601">
        <v>8</v>
      </c>
      <c r="F383" s="601" t="s">
        <v>1963</v>
      </c>
      <c r="G383" s="601">
        <v>1</v>
      </c>
      <c r="H383" s="601">
        <v>1</v>
      </c>
      <c r="I383" s="602" t="s">
        <v>1963</v>
      </c>
      <c r="J383" s="601" t="s">
        <v>137</v>
      </c>
    </row>
    <row r="384" spans="2:10" x14ac:dyDescent="0.35">
      <c r="B384" s="603" t="s">
        <v>2210</v>
      </c>
      <c r="C384" s="457">
        <v>5</v>
      </c>
      <c r="D384" s="457" t="s">
        <v>1849</v>
      </c>
      <c r="E384" s="457">
        <v>8</v>
      </c>
      <c r="F384" s="457" t="s">
        <v>1963</v>
      </c>
      <c r="G384" s="457"/>
      <c r="H384" s="457">
        <v>2</v>
      </c>
      <c r="I384" s="604" t="s">
        <v>2211</v>
      </c>
      <c r="J384" s="457" t="s">
        <v>137</v>
      </c>
    </row>
    <row r="385" spans="2:10" x14ac:dyDescent="0.35">
      <c r="B385" s="603" t="s">
        <v>2349</v>
      </c>
      <c r="C385" s="457">
        <v>5</v>
      </c>
      <c r="D385" s="457" t="s">
        <v>1849</v>
      </c>
      <c r="E385" s="457">
        <v>8</v>
      </c>
      <c r="F385" s="457" t="s">
        <v>1963</v>
      </c>
      <c r="G385" s="457"/>
      <c r="H385" s="457">
        <v>3</v>
      </c>
      <c r="I385" s="604" t="s">
        <v>2350</v>
      </c>
      <c r="J385" s="457" t="s">
        <v>137</v>
      </c>
    </row>
    <row r="386" spans="2:10" x14ac:dyDescent="0.35">
      <c r="B386" s="603" t="s">
        <v>2478</v>
      </c>
      <c r="C386" s="457">
        <v>5</v>
      </c>
      <c r="D386" s="457" t="s">
        <v>1849</v>
      </c>
      <c r="E386" s="457">
        <v>8</v>
      </c>
      <c r="F386" s="457" t="s">
        <v>1963</v>
      </c>
      <c r="G386" s="457"/>
      <c r="H386" s="457">
        <v>4</v>
      </c>
      <c r="I386" s="604" t="s">
        <v>2479</v>
      </c>
      <c r="J386" s="457" t="s">
        <v>137</v>
      </c>
    </row>
    <row r="387" spans="2:10" x14ac:dyDescent="0.35">
      <c r="B387" s="603" t="s">
        <v>2579</v>
      </c>
      <c r="C387" s="457">
        <v>5</v>
      </c>
      <c r="D387" s="457" t="s">
        <v>1849</v>
      </c>
      <c r="E387" s="457">
        <v>8</v>
      </c>
      <c r="F387" s="457" t="s">
        <v>1963</v>
      </c>
      <c r="G387" s="457"/>
      <c r="H387" s="457">
        <v>5</v>
      </c>
      <c r="I387" s="604" t="s">
        <v>2580</v>
      </c>
      <c r="J387" s="457" t="s">
        <v>137</v>
      </c>
    </row>
    <row r="388" spans="2:10" x14ac:dyDescent="0.35">
      <c r="B388" s="603" t="s">
        <v>2657</v>
      </c>
      <c r="C388" s="457">
        <v>5</v>
      </c>
      <c r="D388" s="457" t="s">
        <v>1849</v>
      </c>
      <c r="E388" s="457">
        <v>8</v>
      </c>
      <c r="F388" s="457" t="s">
        <v>1963</v>
      </c>
      <c r="G388" s="457"/>
      <c r="H388" s="457">
        <v>6</v>
      </c>
      <c r="I388" s="604" t="s">
        <v>2658</v>
      </c>
      <c r="J388" s="457" t="s">
        <v>137</v>
      </c>
    </row>
    <row r="389" spans="2:10" x14ac:dyDescent="0.35">
      <c r="B389" s="603" t="s">
        <v>2713</v>
      </c>
      <c r="C389" s="457">
        <v>5</v>
      </c>
      <c r="D389" s="457" t="s">
        <v>1849</v>
      </c>
      <c r="E389" s="457">
        <v>8</v>
      </c>
      <c r="F389" s="457" t="s">
        <v>1963</v>
      </c>
      <c r="G389" s="457"/>
      <c r="H389" s="457">
        <v>7</v>
      </c>
      <c r="I389" s="604" t="s">
        <v>2714</v>
      </c>
      <c r="J389" s="457" t="s">
        <v>137</v>
      </c>
    </row>
    <row r="390" spans="2:10" x14ac:dyDescent="0.35">
      <c r="B390" s="600" t="s">
        <v>2085</v>
      </c>
      <c r="C390" s="601">
        <v>5</v>
      </c>
      <c r="D390" s="601" t="s">
        <v>1849</v>
      </c>
      <c r="E390" s="601">
        <v>9</v>
      </c>
      <c r="F390" s="601" t="s">
        <v>1965</v>
      </c>
      <c r="G390" s="601">
        <v>1</v>
      </c>
      <c r="H390" s="601">
        <v>1</v>
      </c>
      <c r="I390" s="602" t="s">
        <v>2086</v>
      </c>
      <c r="J390" s="601" t="s">
        <v>137</v>
      </c>
    </row>
    <row r="391" spans="2:10" x14ac:dyDescent="0.35">
      <c r="B391" s="603" t="s">
        <v>2220</v>
      </c>
      <c r="C391" s="457">
        <v>5</v>
      </c>
      <c r="D391" s="457" t="s">
        <v>1849</v>
      </c>
      <c r="E391" s="457">
        <v>9</v>
      </c>
      <c r="F391" s="457" t="s">
        <v>1965</v>
      </c>
      <c r="G391" s="457"/>
      <c r="H391" s="457">
        <v>2</v>
      </c>
      <c r="I391" s="604" t="s">
        <v>2221</v>
      </c>
      <c r="J391" s="457" t="s">
        <v>137</v>
      </c>
    </row>
    <row r="392" spans="2:10" x14ac:dyDescent="0.35">
      <c r="B392" s="603" t="s">
        <v>2357</v>
      </c>
      <c r="C392" s="457">
        <v>5</v>
      </c>
      <c r="D392" s="457" t="s">
        <v>1849</v>
      </c>
      <c r="E392" s="457">
        <v>9</v>
      </c>
      <c r="F392" s="457" t="s">
        <v>1965</v>
      </c>
      <c r="G392" s="457"/>
      <c r="H392" s="457">
        <v>3</v>
      </c>
      <c r="I392" s="604" t="s">
        <v>2358</v>
      </c>
      <c r="J392" s="457" t="s">
        <v>137</v>
      </c>
    </row>
    <row r="393" spans="2:10" x14ac:dyDescent="0.35">
      <c r="B393" s="603" t="s">
        <v>2486</v>
      </c>
      <c r="C393" s="457">
        <v>5</v>
      </c>
      <c r="D393" s="457" t="s">
        <v>1849</v>
      </c>
      <c r="E393" s="457">
        <v>9</v>
      </c>
      <c r="F393" s="457" t="s">
        <v>1965</v>
      </c>
      <c r="G393" s="457"/>
      <c r="H393" s="457">
        <v>4</v>
      </c>
      <c r="I393" s="604" t="s">
        <v>1945</v>
      </c>
      <c r="J393" s="457" t="s">
        <v>137</v>
      </c>
    </row>
    <row r="394" spans="2:10" x14ac:dyDescent="0.35">
      <c r="B394" s="603" t="s">
        <v>2587</v>
      </c>
      <c r="C394" s="457">
        <v>5</v>
      </c>
      <c r="D394" s="457" t="s">
        <v>1849</v>
      </c>
      <c r="E394" s="457">
        <v>9</v>
      </c>
      <c r="F394" s="457" t="s">
        <v>1965</v>
      </c>
      <c r="G394" s="457"/>
      <c r="H394" s="457">
        <v>5</v>
      </c>
      <c r="I394" s="604" t="s">
        <v>2588</v>
      </c>
      <c r="J394" s="457" t="s">
        <v>137</v>
      </c>
    </row>
    <row r="395" spans="2:10" x14ac:dyDescent="0.35">
      <c r="B395" s="603" t="s">
        <v>2663</v>
      </c>
      <c r="C395" s="457">
        <v>5</v>
      </c>
      <c r="D395" s="457" t="s">
        <v>1849</v>
      </c>
      <c r="E395" s="457">
        <v>9</v>
      </c>
      <c r="F395" s="457" t="s">
        <v>1965</v>
      </c>
      <c r="G395" s="457"/>
      <c r="H395" s="457">
        <v>6</v>
      </c>
      <c r="I395" s="604" t="s">
        <v>2664</v>
      </c>
      <c r="J395" s="457" t="s">
        <v>137</v>
      </c>
    </row>
    <row r="396" spans="2:10" x14ac:dyDescent="0.35">
      <c r="B396" s="600" t="s">
        <v>2093</v>
      </c>
      <c r="C396" s="601">
        <v>5</v>
      </c>
      <c r="D396" s="601" t="s">
        <v>1849</v>
      </c>
      <c r="E396" s="601">
        <v>10</v>
      </c>
      <c r="F396" s="601" t="s">
        <v>1967</v>
      </c>
      <c r="G396" s="601">
        <v>1</v>
      </c>
      <c r="H396" s="601">
        <v>1</v>
      </c>
      <c r="I396" s="602" t="s">
        <v>1967</v>
      </c>
      <c r="J396" s="601" t="s">
        <v>137</v>
      </c>
    </row>
    <row r="397" spans="2:10" x14ac:dyDescent="0.35">
      <c r="B397" s="603" t="s">
        <v>2227</v>
      </c>
      <c r="C397" s="457">
        <v>5</v>
      </c>
      <c r="D397" s="457" t="s">
        <v>1849</v>
      </c>
      <c r="E397" s="457">
        <v>10</v>
      </c>
      <c r="F397" s="457" t="s">
        <v>1967</v>
      </c>
      <c r="G397" s="457"/>
      <c r="H397" s="457">
        <v>2</v>
      </c>
      <c r="I397" s="604" t="s">
        <v>2228</v>
      </c>
      <c r="J397" s="457" t="s">
        <v>137</v>
      </c>
    </row>
    <row r="398" spans="2:10" x14ac:dyDescent="0.35">
      <c r="B398" s="603" t="s">
        <v>2363</v>
      </c>
      <c r="C398" s="457">
        <v>5</v>
      </c>
      <c r="D398" s="457" t="s">
        <v>1849</v>
      </c>
      <c r="E398" s="457">
        <v>10</v>
      </c>
      <c r="F398" s="457" t="s">
        <v>1967</v>
      </c>
      <c r="G398" s="457"/>
      <c r="H398" s="457">
        <v>3</v>
      </c>
      <c r="I398" s="604" t="s">
        <v>2364</v>
      </c>
      <c r="J398" s="457" t="s">
        <v>137</v>
      </c>
    </row>
    <row r="399" spans="2:10" x14ac:dyDescent="0.35">
      <c r="B399" s="603" t="s">
        <v>2492</v>
      </c>
      <c r="C399" s="457">
        <v>5</v>
      </c>
      <c r="D399" s="457" t="s">
        <v>1849</v>
      </c>
      <c r="E399" s="457">
        <v>10</v>
      </c>
      <c r="F399" s="457" t="s">
        <v>1967</v>
      </c>
      <c r="G399" s="457"/>
      <c r="H399" s="457">
        <v>4</v>
      </c>
      <c r="I399" s="604" t="s">
        <v>2493</v>
      </c>
      <c r="J399" s="457" t="s">
        <v>137</v>
      </c>
    </row>
    <row r="400" spans="2:10" x14ac:dyDescent="0.35">
      <c r="B400" s="600" t="s">
        <v>2098</v>
      </c>
      <c r="C400" s="601">
        <v>5</v>
      </c>
      <c r="D400" s="601" t="s">
        <v>1849</v>
      </c>
      <c r="E400" s="601">
        <v>11</v>
      </c>
      <c r="F400" s="601" t="s">
        <v>1969</v>
      </c>
      <c r="G400" s="601">
        <v>1</v>
      </c>
      <c r="H400" s="601">
        <v>1</v>
      </c>
      <c r="I400" s="602" t="s">
        <v>1969</v>
      </c>
      <c r="J400" s="601" t="s">
        <v>137</v>
      </c>
    </row>
    <row r="401" spans="2:10" x14ac:dyDescent="0.35">
      <c r="B401" s="603" t="s">
        <v>2234</v>
      </c>
      <c r="C401" s="457">
        <v>5</v>
      </c>
      <c r="D401" s="457" t="s">
        <v>1849</v>
      </c>
      <c r="E401" s="457">
        <v>11</v>
      </c>
      <c r="F401" s="457" t="s">
        <v>1969</v>
      </c>
      <c r="G401" s="457"/>
      <c r="H401" s="457">
        <v>2</v>
      </c>
      <c r="I401" s="604" t="s">
        <v>2235</v>
      </c>
      <c r="J401" s="457" t="s">
        <v>137</v>
      </c>
    </row>
    <row r="402" spans="2:10" x14ac:dyDescent="0.35">
      <c r="B402" s="603" t="s">
        <v>2371</v>
      </c>
      <c r="C402" s="457">
        <v>5</v>
      </c>
      <c r="D402" s="457" t="s">
        <v>1849</v>
      </c>
      <c r="E402" s="457">
        <v>11</v>
      </c>
      <c r="F402" s="457" t="s">
        <v>1969</v>
      </c>
      <c r="G402" s="457"/>
      <c r="H402" s="457">
        <v>3</v>
      </c>
      <c r="I402" s="604" t="s">
        <v>2372</v>
      </c>
      <c r="J402" s="457" t="s">
        <v>137</v>
      </c>
    </row>
    <row r="403" spans="2:10" x14ac:dyDescent="0.35">
      <c r="B403" s="603" t="s">
        <v>2499</v>
      </c>
      <c r="C403" s="457">
        <v>5</v>
      </c>
      <c r="D403" s="457" t="s">
        <v>1849</v>
      </c>
      <c r="E403" s="457">
        <v>11</v>
      </c>
      <c r="F403" s="457" t="s">
        <v>1969</v>
      </c>
      <c r="G403" s="457"/>
      <c r="H403" s="457">
        <v>4</v>
      </c>
      <c r="I403" s="604" t="s">
        <v>2500</v>
      </c>
      <c r="J403" s="457" t="s">
        <v>137</v>
      </c>
    </row>
    <row r="404" spans="2:10" x14ac:dyDescent="0.35">
      <c r="B404" s="603" t="s">
        <v>2598</v>
      </c>
      <c r="C404" s="457">
        <v>5</v>
      </c>
      <c r="D404" s="457" t="s">
        <v>1849</v>
      </c>
      <c r="E404" s="457">
        <v>11</v>
      </c>
      <c r="F404" s="457" t="s">
        <v>1969</v>
      </c>
      <c r="G404" s="457"/>
      <c r="H404" s="457">
        <v>5</v>
      </c>
      <c r="I404" s="604" t="s">
        <v>2599</v>
      </c>
      <c r="J404" s="457" t="s">
        <v>137</v>
      </c>
    </row>
    <row r="405" spans="2:10" x14ac:dyDescent="0.35">
      <c r="B405" s="600" t="s">
        <v>2014</v>
      </c>
      <c r="C405" s="601">
        <v>6</v>
      </c>
      <c r="D405" s="601" t="s">
        <v>1850</v>
      </c>
      <c r="E405" s="601">
        <v>1</v>
      </c>
      <c r="F405" s="601" t="s">
        <v>1853</v>
      </c>
      <c r="G405" s="601">
        <v>1</v>
      </c>
      <c r="H405" s="601">
        <v>1</v>
      </c>
      <c r="I405" s="602" t="s">
        <v>1850</v>
      </c>
      <c r="J405" s="601" t="s">
        <v>137</v>
      </c>
    </row>
    <row r="406" spans="2:10" x14ac:dyDescent="0.35">
      <c r="B406" s="603" t="s">
        <v>2131</v>
      </c>
      <c r="C406" s="457">
        <v>6</v>
      </c>
      <c r="D406" s="457" t="s">
        <v>1850</v>
      </c>
      <c r="E406" s="457">
        <v>1</v>
      </c>
      <c r="F406" s="457" t="s">
        <v>1853</v>
      </c>
      <c r="G406" s="457"/>
      <c r="H406" s="457">
        <v>2</v>
      </c>
      <c r="I406" s="604" t="s">
        <v>2132</v>
      </c>
      <c r="J406" s="457" t="s">
        <v>137</v>
      </c>
    </row>
    <row r="407" spans="2:10" x14ac:dyDescent="0.35">
      <c r="B407" s="603" t="s">
        <v>2272</v>
      </c>
      <c r="C407" s="457">
        <v>6</v>
      </c>
      <c r="D407" s="457" t="s">
        <v>1850</v>
      </c>
      <c r="E407" s="457">
        <v>1</v>
      </c>
      <c r="F407" s="457" t="s">
        <v>1853</v>
      </c>
      <c r="G407" s="457"/>
      <c r="H407" s="457">
        <v>3</v>
      </c>
      <c r="I407" s="604" t="s">
        <v>2273</v>
      </c>
      <c r="J407" s="457" t="s">
        <v>137</v>
      </c>
    </row>
    <row r="408" spans="2:10" x14ac:dyDescent="0.35">
      <c r="B408" s="603" t="s">
        <v>2409</v>
      </c>
      <c r="C408" s="457">
        <v>6</v>
      </c>
      <c r="D408" s="457" t="s">
        <v>1850</v>
      </c>
      <c r="E408" s="457">
        <v>1</v>
      </c>
      <c r="F408" s="457" t="s">
        <v>1853</v>
      </c>
      <c r="G408" s="457"/>
      <c r="H408" s="457">
        <v>4</v>
      </c>
      <c r="I408" s="604" t="s">
        <v>2410</v>
      </c>
      <c r="J408" s="457" t="s">
        <v>137</v>
      </c>
    </row>
    <row r="409" spans="2:10" x14ac:dyDescent="0.35">
      <c r="B409" s="603" t="s">
        <v>2530</v>
      </c>
      <c r="C409" s="457">
        <v>6</v>
      </c>
      <c r="D409" s="457" t="s">
        <v>1850</v>
      </c>
      <c r="E409" s="457">
        <v>1</v>
      </c>
      <c r="F409" s="457" t="s">
        <v>1853</v>
      </c>
      <c r="G409" s="457"/>
      <c r="H409" s="457">
        <v>5</v>
      </c>
      <c r="I409" s="604" t="s">
        <v>2531</v>
      </c>
      <c r="J409" s="457" t="s">
        <v>137</v>
      </c>
    </row>
    <row r="410" spans="2:10" x14ac:dyDescent="0.35">
      <c r="B410" s="603" t="s">
        <v>2617</v>
      </c>
      <c r="C410" s="457">
        <v>6</v>
      </c>
      <c r="D410" s="457" t="s">
        <v>1850</v>
      </c>
      <c r="E410" s="457">
        <v>1</v>
      </c>
      <c r="F410" s="457" t="s">
        <v>1853</v>
      </c>
      <c r="G410" s="457"/>
      <c r="H410" s="457">
        <v>6</v>
      </c>
      <c r="I410" s="604" t="s">
        <v>2618</v>
      </c>
      <c r="J410" s="457" t="s">
        <v>137</v>
      </c>
    </row>
    <row r="411" spans="2:10" x14ac:dyDescent="0.35">
      <c r="B411" s="603" t="s">
        <v>2677</v>
      </c>
      <c r="C411" s="457">
        <v>6</v>
      </c>
      <c r="D411" s="457" t="s">
        <v>1850</v>
      </c>
      <c r="E411" s="457">
        <v>1</v>
      </c>
      <c r="F411" s="457" t="s">
        <v>1853</v>
      </c>
      <c r="G411" s="457"/>
      <c r="H411" s="457">
        <v>7</v>
      </c>
      <c r="I411" s="604" t="s">
        <v>2678</v>
      </c>
      <c r="J411" s="457" t="s">
        <v>137</v>
      </c>
    </row>
    <row r="412" spans="2:10" x14ac:dyDescent="0.35">
      <c r="B412" s="603" t="s">
        <v>2726</v>
      </c>
      <c r="C412" s="457">
        <v>6</v>
      </c>
      <c r="D412" s="457" t="s">
        <v>1850</v>
      </c>
      <c r="E412" s="457">
        <v>1</v>
      </c>
      <c r="F412" s="457" t="s">
        <v>1853</v>
      </c>
      <c r="G412" s="457"/>
      <c r="H412" s="457">
        <v>8</v>
      </c>
      <c r="I412" s="604" t="s">
        <v>2727</v>
      </c>
      <c r="J412" s="457" t="s">
        <v>137</v>
      </c>
    </row>
    <row r="413" spans="2:10" x14ac:dyDescent="0.35">
      <c r="B413" s="603" t="s">
        <v>2759</v>
      </c>
      <c r="C413" s="457">
        <v>6</v>
      </c>
      <c r="D413" s="457" t="s">
        <v>1850</v>
      </c>
      <c r="E413" s="457">
        <v>1</v>
      </c>
      <c r="F413" s="457" t="s">
        <v>1853</v>
      </c>
      <c r="G413" s="457"/>
      <c r="H413" s="457">
        <v>9</v>
      </c>
      <c r="I413" s="605" t="s">
        <v>2760</v>
      </c>
      <c r="J413" s="457" t="s">
        <v>164</v>
      </c>
    </row>
    <row r="414" spans="2:10" x14ac:dyDescent="0.35">
      <c r="B414" s="603" t="s">
        <v>2780</v>
      </c>
      <c r="C414" s="457">
        <v>6</v>
      </c>
      <c r="D414" s="457" t="s">
        <v>1850</v>
      </c>
      <c r="E414" s="457">
        <v>1</v>
      </c>
      <c r="F414" s="457" t="s">
        <v>1853</v>
      </c>
      <c r="G414" s="457"/>
      <c r="H414" s="457">
        <v>10</v>
      </c>
      <c r="I414" s="604" t="s">
        <v>2781</v>
      </c>
      <c r="J414" s="457" t="s">
        <v>137</v>
      </c>
    </row>
    <row r="415" spans="2:10" x14ac:dyDescent="0.35">
      <c r="B415" s="603" t="s">
        <v>2798</v>
      </c>
      <c r="C415" s="457">
        <v>6</v>
      </c>
      <c r="D415" s="457" t="s">
        <v>1850</v>
      </c>
      <c r="E415" s="457">
        <v>1</v>
      </c>
      <c r="F415" s="457" t="s">
        <v>1853</v>
      </c>
      <c r="G415" s="457"/>
      <c r="H415" s="457">
        <v>11</v>
      </c>
      <c r="I415" s="604" t="s">
        <v>2799</v>
      </c>
      <c r="J415" s="457" t="s">
        <v>137</v>
      </c>
    </row>
    <row r="416" spans="2:10" x14ac:dyDescent="0.35">
      <c r="B416" s="603" t="s">
        <v>2813</v>
      </c>
      <c r="C416" s="457">
        <v>6</v>
      </c>
      <c r="D416" s="457" t="s">
        <v>1850</v>
      </c>
      <c r="E416" s="457">
        <v>1</v>
      </c>
      <c r="F416" s="457" t="s">
        <v>1853</v>
      </c>
      <c r="G416" s="457"/>
      <c r="H416" s="457">
        <v>12</v>
      </c>
      <c r="I416" s="604" t="s">
        <v>2814</v>
      </c>
      <c r="J416" s="457" t="s">
        <v>137</v>
      </c>
    </row>
    <row r="417" spans="2:10" x14ac:dyDescent="0.35">
      <c r="B417" s="603" t="s">
        <v>2825</v>
      </c>
      <c r="C417" s="457">
        <v>6</v>
      </c>
      <c r="D417" s="457" t="s">
        <v>1850</v>
      </c>
      <c r="E417" s="457">
        <v>1</v>
      </c>
      <c r="F417" s="457" t="s">
        <v>1853</v>
      </c>
      <c r="G417" s="457"/>
      <c r="H417" s="457">
        <v>13</v>
      </c>
      <c r="I417" s="604" t="s">
        <v>2826</v>
      </c>
      <c r="J417" s="457" t="s">
        <v>137</v>
      </c>
    </row>
    <row r="418" spans="2:10" x14ac:dyDescent="0.35">
      <c r="B418" s="603" t="s">
        <v>2834</v>
      </c>
      <c r="C418" s="457">
        <v>6</v>
      </c>
      <c r="D418" s="457" t="s">
        <v>1850</v>
      </c>
      <c r="E418" s="457">
        <v>1</v>
      </c>
      <c r="F418" s="457" t="s">
        <v>1853</v>
      </c>
      <c r="G418" s="457"/>
      <c r="H418" s="457">
        <v>14</v>
      </c>
      <c r="I418" s="604" t="s">
        <v>2835</v>
      </c>
      <c r="J418" s="457" t="s">
        <v>137</v>
      </c>
    </row>
    <row r="419" spans="2:10" x14ac:dyDescent="0.35">
      <c r="B419" s="603" t="s">
        <v>2837</v>
      </c>
      <c r="C419" s="457">
        <v>6</v>
      </c>
      <c r="D419" s="457" t="s">
        <v>1850</v>
      </c>
      <c r="E419" s="457">
        <v>1</v>
      </c>
      <c r="F419" s="457" t="s">
        <v>1853</v>
      </c>
      <c r="G419" s="457"/>
      <c r="H419" s="457">
        <v>15</v>
      </c>
      <c r="I419" s="604" t="s">
        <v>2838</v>
      </c>
      <c r="J419" s="457" t="s">
        <v>137</v>
      </c>
    </row>
    <row r="420" spans="2:10" x14ac:dyDescent="0.35">
      <c r="B420" s="603" t="s">
        <v>2839</v>
      </c>
      <c r="C420" s="457">
        <v>6</v>
      </c>
      <c r="D420" s="457" t="s">
        <v>1850</v>
      </c>
      <c r="E420" s="457">
        <v>1</v>
      </c>
      <c r="F420" s="457" t="s">
        <v>1853</v>
      </c>
      <c r="G420" s="457"/>
      <c r="H420" s="457">
        <v>16</v>
      </c>
      <c r="I420" s="604" t="s">
        <v>2840</v>
      </c>
      <c r="J420" s="457" t="s">
        <v>137</v>
      </c>
    </row>
    <row r="421" spans="2:10" x14ac:dyDescent="0.35">
      <c r="B421" s="600" t="s">
        <v>2021</v>
      </c>
      <c r="C421" s="601">
        <v>6</v>
      </c>
      <c r="D421" s="601" t="s">
        <v>1850</v>
      </c>
      <c r="E421" s="601">
        <v>2</v>
      </c>
      <c r="F421" s="601" t="s">
        <v>1972</v>
      </c>
      <c r="G421" s="601">
        <v>1</v>
      </c>
      <c r="H421" s="601">
        <v>1</v>
      </c>
      <c r="I421" s="602" t="s">
        <v>2022</v>
      </c>
      <c r="J421" s="601" t="s">
        <v>137</v>
      </c>
    </row>
    <row r="422" spans="2:10" x14ac:dyDescent="0.35">
      <c r="B422" s="603" t="s">
        <v>2141</v>
      </c>
      <c r="C422" s="457">
        <v>6</v>
      </c>
      <c r="D422" s="457" t="s">
        <v>1850</v>
      </c>
      <c r="E422" s="457">
        <v>2</v>
      </c>
      <c r="F422" s="457" t="s">
        <v>1972</v>
      </c>
      <c r="G422" s="457"/>
      <c r="H422" s="457">
        <v>2</v>
      </c>
      <c r="I422" s="604" t="s">
        <v>2142</v>
      </c>
      <c r="J422" s="457" t="s">
        <v>137</v>
      </c>
    </row>
    <row r="423" spans="2:10" x14ac:dyDescent="0.35">
      <c r="B423" s="603" t="s">
        <v>2282</v>
      </c>
      <c r="C423" s="457">
        <v>6</v>
      </c>
      <c r="D423" s="457" t="s">
        <v>1850</v>
      </c>
      <c r="E423" s="457">
        <v>2</v>
      </c>
      <c r="F423" s="457" t="s">
        <v>1972</v>
      </c>
      <c r="G423" s="457"/>
      <c r="H423" s="457">
        <v>3</v>
      </c>
      <c r="I423" s="604" t="s">
        <v>2283</v>
      </c>
      <c r="J423" s="457" t="s">
        <v>137</v>
      </c>
    </row>
    <row r="424" spans="2:10" x14ac:dyDescent="0.35">
      <c r="B424" s="603" t="s">
        <v>2423</v>
      </c>
      <c r="C424" s="457">
        <v>6</v>
      </c>
      <c r="D424" s="457" t="s">
        <v>1850</v>
      </c>
      <c r="E424" s="457">
        <v>2</v>
      </c>
      <c r="F424" s="457" t="s">
        <v>1972</v>
      </c>
      <c r="G424" s="457"/>
      <c r="H424" s="457">
        <v>4</v>
      </c>
      <c r="I424" s="604" t="s">
        <v>1937</v>
      </c>
      <c r="J424" s="457" t="s">
        <v>137</v>
      </c>
    </row>
    <row r="425" spans="2:10" x14ac:dyDescent="0.35">
      <c r="B425" s="603" t="s">
        <v>2540</v>
      </c>
      <c r="C425" s="457">
        <v>6</v>
      </c>
      <c r="D425" s="457" t="s">
        <v>1850</v>
      </c>
      <c r="E425" s="457">
        <v>2</v>
      </c>
      <c r="F425" s="457" t="s">
        <v>1972</v>
      </c>
      <c r="G425" s="457"/>
      <c r="H425" s="457">
        <v>5</v>
      </c>
      <c r="I425" s="604" t="s">
        <v>2247</v>
      </c>
      <c r="J425" s="457" t="s">
        <v>137</v>
      </c>
    </row>
    <row r="426" spans="2:10" x14ac:dyDescent="0.35">
      <c r="B426" s="603" t="s">
        <v>2624</v>
      </c>
      <c r="C426" s="457">
        <v>6</v>
      </c>
      <c r="D426" s="457" t="s">
        <v>1850</v>
      </c>
      <c r="E426" s="457">
        <v>2</v>
      </c>
      <c r="F426" s="457" t="s">
        <v>1972</v>
      </c>
      <c r="G426" s="457"/>
      <c r="H426" s="457">
        <v>6</v>
      </c>
      <c r="I426" s="604" t="s">
        <v>2625</v>
      </c>
      <c r="J426" s="457" t="s">
        <v>137</v>
      </c>
    </row>
    <row r="427" spans="2:10" x14ac:dyDescent="0.35">
      <c r="B427" s="600" t="s">
        <v>2031</v>
      </c>
      <c r="C427" s="601">
        <v>6</v>
      </c>
      <c r="D427" s="601" t="s">
        <v>1850</v>
      </c>
      <c r="E427" s="601">
        <v>3</v>
      </c>
      <c r="F427" s="601" t="s">
        <v>1974</v>
      </c>
      <c r="G427" s="601">
        <v>1</v>
      </c>
      <c r="H427" s="601">
        <v>1</v>
      </c>
      <c r="I427" s="602" t="s">
        <v>1974</v>
      </c>
      <c r="J427" s="601" t="s">
        <v>137</v>
      </c>
    </row>
    <row r="428" spans="2:10" x14ac:dyDescent="0.35">
      <c r="B428" s="603" t="s">
        <v>2152</v>
      </c>
      <c r="C428" s="457">
        <v>6</v>
      </c>
      <c r="D428" s="457" t="s">
        <v>1850</v>
      </c>
      <c r="E428" s="457">
        <v>3</v>
      </c>
      <c r="F428" s="457" t="s">
        <v>1974</v>
      </c>
      <c r="G428" s="457"/>
      <c r="H428" s="457">
        <v>2</v>
      </c>
      <c r="I428" s="604" t="s">
        <v>2153</v>
      </c>
      <c r="J428" s="457" t="s">
        <v>137</v>
      </c>
    </row>
    <row r="429" spans="2:10" x14ac:dyDescent="0.35">
      <c r="B429" s="603" t="s">
        <v>2293</v>
      </c>
      <c r="C429" s="457">
        <v>6</v>
      </c>
      <c r="D429" s="457" t="s">
        <v>1850</v>
      </c>
      <c r="E429" s="457">
        <v>3</v>
      </c>
      <c r="F429" s="457" t="s">
        <v>1974</v>
      </c>
      <c r="G429" s="457"/>
      <c r="H429" s="457">
        <v>3</v>
      </c>
      <c r="I429" s="604" t="s">
        <v>2294</v>
      </c>
      <c r="J429" s="457" t="s">
        <v>137</v>
      </c>
    </row>
    <row r="430" spans="2:10" x14ac:dyDescent="0.35">
      <c r="B430" s="603" t="s">
        <v>2434</v>
      </c>
      <c r="C430" s="457">
        <v>6</v>
      </c>
      <c r="D430" s="457" t="s">
        <v>1850</v>
      </c>
      <c r="E430" s="457">
        <v>3</v>
      </c>
      <c r="F430" s="457" t="s">
        <v>1974</v>
      </c>
      <c r="G430" s="457"/>
      <c r="H430" s="457">
        <v>4</v>
      </c>
      <c r="I430" s="604" t="s">
        <v>2435</v>
      </c>
      <c r="J430" s="457" t="s">
        <v>137</v>
      </c>
    </row>
    <row r="431" spans="2:10" x14ac:dyDescent="0.35">
      <c r="B431" s="603" t="s">
        <v>2551</v>
      </c>
      <c r="C431" s="457">
        <v>6</v>
      </c>
      <c r="D431" s="457" t="s">
        <v>1850</v>
      </c>
      <c r="E431" s="457">
        <v>3</v>
      </c>
      <c r="F431" s="457" t="s">
        <v>1974</v>
      </c>
      <c r="G431" s="457"/>
      <c r="H431" s="457">
        <v>5</v>
      </c>
      <c r="I431" s="604" t="s">
        <v>2552</v>
      </c>
      <c r="J431" s="457" t="s">
        <v>137</v>
      </c>
    </row>
    <row r="432" spans="2:10" x14ac:dyDescent="0.35">
      <c r="B432" s="603" t="s">
        <v>2635</v>
      </c>
      <c r="C432" s="457">
        <v>6</v>
      </c>
      <c r="D432" s="457" t="s">
        <v>1850</v>
      </c>
      <c r="E432" s="457">
        <v>3</v>
      </c>
      <c r="F432" s="457" t="s">
        <v>1974</v>
      </c>
      <c r="G432" s="457"/>
      <c r="H432" s="457">
        <v>6</v>
      </c>
      <c r="I432" s="604" t="s">
        <v>2636</v>
      </c>
      <c r="J432" s="457" t="s">
        <v>137</v>
      </c>
    </row>
    <row r="433" spans="2:10" x14ac:dyDescent="0.35">
      <c r="B433" s="603" t="s">
        <v>2693</v>
      </c>
      <c r="C433" s="457">
        <v>6</v>
      </c>
      <c r="D433" s="457" t="s">
        <v>1850</v>
      </c>
      <c r="E433" s="457">
        <v>3</v>
      </c>
      <c r="F433" s="457" t="s">
        <v>1974</v>
      </c>
      <c r="G433" s="457"/>
      <c r="H433" s="457">
        <v>7</v>
      </c>
      <c r="I433" s="604" t="s">
        <v>2694</v>
      </c>
      <c r="J433" s="457" t="s">
        <v>137</v>
      </c>
    </row>
    <row r="434" spans="2:10" x14ac:dyDescent="0.35">
      <c r="B434" s="603" t="s">
        <v>2739</v>
      </c>
      <c r="C434" s="457">
        <v>6</v>
      </c>
      <c r="D434" s="457" t="s">
        <v>1850</v>
      </c>
      <c r="E434" s="457">
        <v>3</v>
      </c>
      <c r="F434" s="457" t="s">
        <v>1974</v>
      </c>
      <c r="G434" s="457"/>
      <c r="H434" s="457">
        <v>8</v>
      </c>
      <c r="I434" s="604" t="s">
        <v>2740</v>
      </c>
      <c r="J434" s="457" t="s">
        <v>137</v>
      </c>
    </row>
    <row r="435" spans="2:10" x14ac:dyDescent="0.35">
      <c r="B435" s="603" t="s">
        <v>2766</v>
      </c>
      <c r="C435" s="457">
        <v>6</v>
      </c>
      <c r="D435" s="457" t="s">
        <v>1850</v>
      </c>
      <c r="E435" s="457">
        <v>3</v>
      </c>
      <c r="F435" s="457" t="s">
        <v>1974</v>
      </c>
      <c r="G435" s="457"/>
      <c r="H435" s="457">
        <v>9</v>
      </c>
      <c r="I435" s="604" t="s">
        <v>2767</v>
      </c>
      <c r="J435" s="457" t="s">
        <v>137</v>
      </c>
    </row>
    <row r="436" spans="2:10" x14ac:dyDescent="0.35">
      <c r="B436" s="600" t="s">
        <v>2040</v>
      </c>
      <c r="C436" s="601">
        <v>6</v>
      </c>
      <c r="D436" s="601" t="s">
        <v>1850</v>
      </c>
      <c r="E436" s="601">
        <v>4</v>
      </c>
      <c r="F436" s="601" t="s">
        <v>1976</v>
      </c>
      <c r="G436" s="601">
        <v>1</v>
      </c>
      <c r="H436" s="601">
        <v>1</v>
      </c>
      <c r="I436" s="602" t="s">
        <v>2041</v>
      </c>
      <c r="J436" s="601" t="s">
        <v>137</v>
      </c>
    </row>
    <row r="437" spans="2:10" x14ac:dyDescent="0.35">
      <c r="B437" s="603" t="s">
        <v>2165</v>
      </c>
      <c r="C437" s="457">
        <v>6</v>
      </c>
      <c r="D437" s="457" t="s">
        <v>1850</v>
      </c>
      <c r="E437" s="457">
        <v>4</v>
      </c>
      <c r="F437" s="457" t="s">
        <v>1976</v>
      </c>
      <c r="G437" s="457"/>
      <c r="H437" s="457">
        <v>2</v>
      </c>
      <c r="I437" s="604" t="s">
        <v>1921</v>
      </c>
      <c r="J437" s="457" t="s">
        <v>137</v>
      </c>
    </row>
    <row r="438" spans="2:10" x14ac:dyDescent="0.35">
      <c r="B438" s="603" t="s">
        <v>2306</v>
      </c>
      <c r="C438" s="457">
        <v>6</v>
      </c>
      <c r="D438" s="457" t="s">
        <v>1850</v>
      </c>
      <c r="E438" s="457">
        <v>4</v>
      </c>
      <c r="F438" s="457" t="s">
        <v>1976</v>
      </c>
      <c r="G438" s="457"/>
      <c r="H438" s="457">
        <v>3</v>
      </c>
      <c r="I438" s="604" t="s">
        <v>1939</v>
      </c>
      <c r="J438" s="457" t="s">
        <v>137</v>
      </c>
    </row>
    <row r="439" spans="2:10" x14ac:dyDescent="0.35">
      <c r="B439" s="600" t="s">
        <v>2051</v>
      </c>
      <c r="C439" s="601">
        <v>6</v>
      </c>
      <c r="D439" s="601" t="s">
        <v>1850</v>
      </c>
      <c r="E439" s="601">
        <v>5</v>
      </c>
      <c r="F439" s="601" t="s">
        <v>1978</v>
      </c>
      <c r="G439" s="601">
        <v>1</v>
      </c>
      <c r="H439" s="601">
        <v>1</v>
      </c>
      <c r="I439" s="602" t="s">
        <v>2052</v>
      </c>
      <c r="J439" s="601" t="s">
        <v>137</v>
      </c>
    </row>
    <row r="440" spans="2:10" x14ac:dyDescent="0.35">
      <c r="B440" s="603" t="s">
        <v>2178</v>
      </c>
      <c r="C440" s="457">
        <v>6</v>
      </c>
      <c r="D440" s="457" t="s">
        <v>1850</v>
      </c>
      <c r="E440" s="457">
        <v>5</v>
      </c>
      <c r="F440" s="457" t="s">
        <v>1978</v>
      </c>
      <c r="G440" s="457"/>
      <c r="H440" s="457">
        <v>2</v>
      </c>
      <c r="I440" s="604" t="s">
        <v>2179</v>
      </c>
      <c r="J440" s="457" t="s">
        <v>137</v>
      </c>
    </row>
    <row r="441" spans="2:10" x14ac:dyDescent="0.35">
      <c r="B441" s="603" t="s">
        <v>2316</v>
      </c>
      <c r="C441" s="457">
        <v>6</v>
      </c>
      <c r="D441" s="457" t="s">
        <v>1850</v>
      </c>
      <c r="E441" s="457">
        <v>5</v>
      </c>
      <c r="F441" s="457" t="s">
        <v>1978</v>
      </c>
      <c r="G441" s="457"/>
      <c r="H441" s="457">
        <v>3</v>
      </c>
      <c r="I441" s="604" t="s">
        <v>2317</v>
      </c>
      <c r="J441" s="457" t="s">
        <v>137</v>
      </c>
    </row>
    <row r="442" spans="2:10" x14ac:dyDescent="0.35">
      <c r="B442" s="603" t="s">
        <v>2452</v>
      </c>
      <c r="C442" s="457">
        <v>6</v>
      </c>
      <c r="D442" s="457" t="s">
        <v>1850</v>
      </c>
      <c r="E442" s="457">
        <v>5</v>
      </c>
      <c r="F442" s="457" t="s">
        <v>1978</v>
      </c>
      <c r="G442" s="457"/>
      <c r="H442" s="457">
        <v>4</v>
      </c>
      <c r="I442" s="604" t="s">
        <v>2453</v>
      </c>
      <c r="J442" s="457" t="s">
        <v>137</v>
      </c>
    </row>
    <row r="443" spans="2:10" x14ac:dyDescent="0.35">
      <c r="B443" s="603" t="s">
        <v>2561</v>
      </c>
      <c r="C443" s="457">
        <v>6</v>
      </c>
      <c r="D443" s="457" t="s">
        <v>1850</v>
      </c>
      <c r="E443" s="457">
        <v>5</v>
      </c>
      <c r="F443" s="457" t="s">
        <v>1978</v>
      </c>
      <c r="G443" s="457"/>
      <c r="H443" s="457">
        <v>5</v>
      </c>
      <c r="I443" s="604" t="s">
        <v>2562</v>
      </c>
      <c r="J443" s="457" t="s">
        <v>137</v>
      </c>
    </row>
    <row r="444" spans="2:10" x14ac:dyDescent="0.35">
      <c r="B444" s="603" t="s">
        <v>2646</v>
      </c>
      <c r="C444" s="457">
        <v>6</v>
      </c>
      <c r="D444" s="457" t="s">
        <v>1850</v>
      </c>
      <c r="E444" s="457">
        <v>5</v>
      </c>
      <c r="F444" s="457" t="s">
        <v>1978</v>
      </c>
      <c r="G444" s="457"/>
      <c r="H444" s="457">
        <v>6</v>
      </c>
      <c r="I444" s="604" t="s">
        <v>2647</v>
      </c>
      <c r="J444" s="457" t="s">
        <v>137</v>
      </c>
    </row>
    <row r="445" spans="2:10" x14ac:dyDescent="0.35">
      <c r="B445" s="600" t="s">
        <v>2060</v>
      </c>
      <c r="C445" s="601">
        <v>6</v>
      </c>
      <c r="D445" s="601" t="s">
        <v>1850</v>
      </c>
      <c r="E445" s="601">
        <v>6</v>
      </c>
      <c r="F445" s="601" t="s">
        <v>1980</v>
      </c>
      <c r="G445" s="601">
        <v>1</v>
      </c>
      <c r="H445" s="601">
        <v>1</v>
      </c>
      <c r="I445" s="602" t="s">
        <v>1980</v>
      </c>
      <c r="J445" s="601" t="s">
        <v>137</v>
      </c>
    </row>
    <row r="446" spans="2:10" x14ac:dyDescent="0.35">
      <c r="B446" s="603" t="s">
        <v>2189</v>
      </c>
      <c r="C446" s="457">
        <v>6</v>
      </c>
      <c r="D446" s="457" t="s">
        <v>1850</v>
      </c>
      <c r="E446" s="457">
        <v>6</v>
      </c>
      <c r="F446" s="457" t="s">
        <v>1980</v>
      </c>
      <c r="G446" s="457"/>
      <c r="H446" s="457">
        <v>2</v>
      </c>
      <c r="I446" s="604" t="s">
        <v>2190</v>
      </c>
      <c r="J446" s="457" t="s">
        <v>137</v>
      </c>
    </row>
    <row r="447" spans="2:10" x14ac:dyDescent="0.35">
      <c r="B447" s="603" t="s">
        <v>2328</v>
      </c>
      <c r="C447" s="457">
        <v>6</v>
      </c>
      <c r="D447" s="457" t="s">
        <v>1850</v>
      </c>
      <c r="E447" s="457">
        <v>6</v>
      </c>
      <c r="F447" s="457" t="s">
        <v>1980</v>
      </c>
      <c r="G447" s="457"/>
      <c r="H447" s="457">
        <v>3</v>
      </c>
      <c r="I447" s="604" t="s">
        <v>2329</v>
      </c>
      <c r="J447" s="457" t="s">
        <v>137</v>
      </c>
    </row>
    <row r="448" spans="2:10" x14ac:dyDescent="0.35">
      <c r="B448" s="600" t="s">
        <v>2070</v>
      </c>
      <c r="C448" s="601">
        <v>6</v>
      </c>
      <c r="D448" s="601" t="s">
        <v>1850</v>
      </c>
      <c r="E448" s="601">
        <v>7</v>
      </c>
      <c r="F448" s="601" t="s">
        <v>1982</v>
      </c>
      <c r="G448" s="601">
        <v>1</v>
      </c>
      <c r="H448" s="601">
        <v>1</v>
      </c>
      <c r="I448" s="602" t="s">
        <v>1982</v>
      </c>
      <c r="J448" s="601" t="s">
        <v>137</v>
      </c>
    </row>
    <row r="449" spans="2:10" x14ac:dyDescent="0.35">
      <c r="B449" s="603" t="s">
        <v>2202</v>
      </c>
      <c r="C449" s="457">
        <v>6</v>
      </c>
      <c r="D449" s="457" t="s">
        <v>1850</v>
      </c>
      <c r="E449" s="457">
        <v>7</v>
      </c>
      <c r="F449" s="457" t="s">
        <v>1982</v>
      </c>
      <c r="G449" s="457"/>
      <c r="H449" s="457">
        <v>2</v>
      </c>
      <c r="I449" s="605" t="s">
        <v>2203</v>
      </c>
      <c r="J449" s="457" t="s">
        <v>164</v>
      </c>
    </row>
    <row r="450" spans="2:10" x14ac:dyDescent="0.35">
      <c r="B450" s="603" t="s">
        <v>2340</v>
      </c>
      <c r="C450" s="457">
        <v>6</v>
      </c>
      <c r="D450" s="457" t="s">
        <v>1850</v>
      </c>
      <c r="E450" s="457">
        <v>7</v>
      </c>
      <c r="F450" s="457" t="s">
        <v>1982</v>
      </c>
      <c r="G450" s="457"/>
      <c r="H450" s="457">
        <v>3</v>
      </c>
      <c r="I450" s="604" t="s">
        <v>2341</v>
      </c>
      <c r="J450" s="457" t="s">
        <v>137</v>
      </c>
    </row>
    <row r="451" spans="2:10" x14ac:dyDescent="0.35">
      <c r="B451" s="603" t="s">
        <v>2470</v>
      </c>
      <c r="C451" s="457">
        <v>6</v>
      </c>
      <c r="D451" s="457" t="s">
        <v>1850</v>
      </c>
      <c r="E451" s="457">
        <v>7</v>
      </c>
      <c r="F451" s="457" t="s">
        <v>1982</v>
      </c>
      <c r="G451" s="457"/>
      <c r="H451" s="457">
        <v>4</v>
      </c>
      <c r="I451" s="604" t="s">
        <v>2471</v>
      </c>
      <c r="J451" s="457" t="s">
        <v>137</v>
      </c>
    </row>
    <row r="452" spans="2:10" x14ac:dyDescent="0.35">
      <c r="B452" s="600" t="s">
        <v>2080</v>
      </c>
      <c r="C452" s="601">
        <v>6</v>
      </c>
      <c r="D452" s="601" t="s">
        <v>1850</v>
      </c>
      <c r="E452" s="601">
        <v>8</v>
      </c>
      <c r="F452" s="601" t="s">
        <v>1984</v>
      </c>
      <c r="G452" s="601">
        <v>1</v>
      </c>
      <c r="H452" s="601">
        <v>1</v>
      </c>
      <c r="I452" s="602" t="s">
        <v>2081</v>
      </c>
      <c r="J452" s="601" t="s">
        <v>137</v>
      </c>
    </row>
    <row r="453" spans="2:10" x14ac:dyDescent="0.35">
      <c r="B453" s="603" t="s">
        <v>2212</v>
      </c>
      <c r="C453" s="457">
        <v>6</v>
      </c>
      <c r="D453" s="457" t="s">
        <v>1850</v>
      </c>
      <c r="E453" s="457">
        <v>8</v>
      </c>
      <c r="F453" s="457" t="s">
        <v>1984</v>
      </c>
      <c r="G453" s="457"/>
      <c r="H453" s="457">
        <v>2</v>
      </c>
      <c r="I453" s="604" t="s">
        <v>2213</v>
      </c>
      <c r="J453" s="457" t="s">
        <v>137</v>
      </c>
    </row>
    <row r="454" spans="2:10" x14ac:dyDescent="0.35">
      <c r="B454" s="603" t="s">
        <v>2351</v>
      </c>
      <c r="C454" s="457">
        <v>6</v>
      </c>
      <c r="D454" s="457" t="s">
        <v>1850</v>
      </c>
      <c r="E454" s="457">
        <v>8</v>
      </c>
      <c r="F454" s="457" t="s">
        <v>1984</v>
      </c>
      <c r="G454" s="457"/>
      <c r="H454" s="457">
        <v>3</v>
      </c>
      <c r="I454" s="604" t="s">
        <v>2352</v>
      </c>
      <c r="J454" s="457" t="s">
        <v>137</v>
      </c>
    </row>
    <row r="455" spans="2:10" x14ac:dyDescent="0.35">
      <c r="B455" s="603" t="s">
        <v>2480</v>
      </c>
      <c r="C455" s="457">
        <v>6</v>
      </c>
      <c r="D455" s="457" t="s">
        <v>1850</v>
      </c>
      <c r="E455" s="457">
        <v>8</v>
      </c>
      <c r="F455" s="457" t="s">
        <v>1984</v>
      </c>
      <c r="G455" s="457"/>
      <c r="H455" s="457">
        <v>4</v>
      </c>
      <c r="I455" s="604" t="s">
        <v>2481</v>
      </c>
      <c r="J455" s="457" t="s">
        <v>137</v>
      </c>
    </row>
    <row r="456" spans="2:10" x14ac:dyDescent="0.35">
      <c r="B456" s="603" t="s">
        <v>2581</v>
      </c>
      <c r="C456" s="457">
        <v>6</v>
      </c>
      <c r="D456" s="457" t="s">
        <v>1850</v>
      </c>
      <c r="E456" s="457">
        <v>8</v>
      </c>
      <c r="F456" s="457" t="s">
        <v>1984</v>
      </c>
      <c r="G456" s="457"/>
      <c r="H456" s="457">
        <v>5</v>
      </c>
      <c r="I456" s="604" t="s">
        <v>2582</v>
      </c>
      <c r="J456" s="457" t="s">
        <v>137</v>
      </c>
    </row>
    <row r="457" spans="2:10" x14ac:dyDescent="0.35">
      <c r="B457" s="603" t="s">
        <v>2659</v>
      </c>
      <c r="C457" s="457">
        <v>6</v>
      </c>
      <c r="D457" s="457" t="s">
        <v>1850</v>
      </c>
      <c r="E457" s="457">
        <v>8</v>
      </c>
      <c r="F457" s="457" t="s">
        <v>1984</v>
      </c>
      <c r="G457" s="457"/>
      <c r="H457" s="457">
        <v>6</v>
      </c>
      <c r="I457" s="604" t="s">
        <v>2660</v>
      </c>
      <c r="J457" s="457" t="s">
        <v>137</v>
      </c>
    </row>
    <row r="458" spans="2:10" x14ac:dyDescent="0.35">
      <c r="B458" s="600" t="s">
        <v>2087</v>
      </c>
      <c r="C458" s="601">
        <v>6</v>
      </c>
      <c r="D458" s="601" t="s">
        <v>1850</v>
      </c>
      <c r="E458" s="601">
        <v>9</v>
      </c>
      <c r="F458" s="601" t="s">
        <v>1986</v>
      </c>
      <c r="G458" s="601">
        <v>1</v>
      </c>
      <c r="H458" s="601">
        <v>1</v>
      </c>
      <c r="I458" s="602" t="s">
        <v>1986</v>
      </c>
      <c r="J458" s="601" t="s">
        <v>137</v>
      </c>
    </row>
    <row r="459" spans="2:10" x14ac:dyDescent="0.35">
      <c r="B459" s="600" t="s">
        <v>2094</v>
      </c>
      <c r="C459" s="601">
        <v>6</v>
      </c>
      <c r="D459" s="601" t="s">
        <v>1850</v>
      </c>
      <c r="E459" s="601">
        <v>10</v>
      </c>
      <c r="F459" s="601" t="s">
        <v>1988</v>
      </c>
      <c r="G459" s="601">
        <v>1</v>
      </c>
      <c r="H459" s="601">
        <v>1</v>
      </c>
      <c r="I459" s="602" t="s">
        <v>2095</v>
      </c>
      <c r="J459" s="601" t="s">
        <v>137</v>
      </c>
    </row>
    <row r="460" spans="2:10" x14ac:dyDescent="0.35">
      <c r="B460" s="603" t="s">
        <v>2229</v>
      </c>
      <c r="C460" s="457">
        <v>6</v>
      </c>
      <c r="D460" s="457" t="s">
        <v>1850</v>
      </c>
      <c r="E460" s="457">
        <v>10</v>
      </c>
      <c r="F460" s="457" t="s">
        <v>1988</v>
      </c>
      <c r="G460" s="457"/>
      <c r="H460" s="457">
        <v>2</v>
      </c>
      <c r="I460" s="604" t="s">
        <v>2230</v>
      </c>
      <c r="J460" s="457" t="s">
        <v>137</v>
      </c>
    </row>
    <row r="461" spans="2:10" x14ac:dyDescent="0.35">
      <c r="B461" s="603" t="s">
        <v>2365</v>
      </c>
      <c r="C461" s="457">
        <v>6</v>
      </c>
      <c r="D461" s="457" t="s">
        <v>1850</v>
      </c>
      <c r="E461" s="457">
        <v>10</v>
      </c>
      <c r="F461" s="457" t="s">
        <v>1988</v>
      </c>
      <c r="G461" s="457"/>
      <c r="H461" s="457">
        <v>3</v>
      </c>
      <c r="I461" s="604" t="s">
        <v>2366</v>
      </c>
      <c r="J461" s="457" t="s">
        <v>137</v>
      </c>
    </row>
    <row r="462" spans="2:10" x14ac:dyDescent="0.35">
      <c r="B462" s="603" t="s">
        <v>2494</v>
      </c>
      <c r="C462" s="457">
        <v>6</v>
      </c>
      <c r="D462" s="457" t="s">
        <v>1850</v>
      </c>
      <c r="E462" s="457">
        <v>10</v>
      </c>
      <c r="F462" s="457" t="s">
        <v>1988</v>
      </c>
      <c r="G462" s="457"/>
      <c r="H462" s="457">
        <v>4</v>
      </c>
      <c r="I462" s="604" t="s">
        <v>2495</v>
      </c>
      <c r="J462" s="457" t="s">
        <v>137</v>
      </c>
    </row>
    <row r="463" spans="2:10" x14ac:dyDescent="0.35">
      <c r="B463" s="600" t="s">
        <v>2099</v>
      </c>
      <c r="C463" s="601">
        <v>6</v>
      </c>
      <c r="D463" s="601" t="s">
        <v>1850</v>
      </c>
      <c r="E463" s="601">
        <v>11</v>
      </c>
      <c r="F463" s="601" t="s">
        <v>1990</v>
      </c>
      <c r="G463" s="601">
        <v>1</v>
      </c>
      <c r="H463" s="601">
        <v>1</v>
      </c>
      <c r="I463" s="602" t="s">
        <v>2100</v>
      </c>
      <c r="J463" s="601" t="s">
        <v>137</v>
      </c>
    </row>
    <row r="464" spans="2:10" x14ac:dyDescent="0.35">
      <c r="B464" s="603" t="s">
        <v>2236</v>
      </c>
      <c r="C464" s="457">
        <v>6</v>
      </c>
      <c r="D464" s="457" t="s">
        <v>1850</v>
      </c>
      <c r="E464" s="457">
        <v>11</v>
      </c>
      <c r="F464" s="457" t="s">
        <v>1990</v>
      </c>
      <c r="G464" s="457"/>
      <c r="H464" s="457">
        <v>2</v>
      </c>
      <c r="I464" s="604" t="s">
        <v>2237</v>
      </c>
      <c r="J464" s="457" t="s">
        <v>137</v>
      </c>
    </row>
    <row r="465" spans="2:10" x14ac:dyDescent="0.35">
      <c r="B465" s="600" t="s">
        <v>2841</v>
      </c>
      <c r="C465" s="601">
        <v>6</v>
      </c>
      <c r="D465" s="601" t="s">
        <v>1850</v>
      </c>
      <c r="E465" s="601">
        <v>12</v>
      </c>
      <c r="F465" s="601" t="s">
        <v>1992</v>
      </c>
      <c r="G465" s="601">
        <v>1</v>
      </c>
      <c r="H465" s="601">
        <v>1</v>
      </c>
      <c r="I465" s="602" t="s">
        <v>1992</v>
      </c>
      <c r="J465" s="601" t="s">
        <v>137</v>
      </c>
    </row>
    <row r="466" spans="2:10" x14ac:dyDescent="0.35">
      <c r="B466" s="600" t="s">
        <v>2842</v>
      </c>
      <c r="C466" s="601">
        <v>6</v>
      </c>
      <c r="D466" s="601" t="s">
        <v>1850</v>
      </c>
      <c r="E466" s="601">
        <v>13</v>
      </c>
      <c r="F466" s="601" t="s">
        <v>1994</v>
      </c>
      <c r="G466" s="601">
        <v>1</v>
      </c>
      <c r="H466" s="601">
        <v>1</v>
      </c>
      <c r="I466" s="602" t="s">
        <v>2843</v>
      </c>
      <c r="J466" s="601" t="s">
        <v>137</v>
      </c>
    </row>
    <row r="467" spans="2:10" x14ac:dyDescent="0.35">
      <c r="B467" s="600" t="s">
        <v>2015</v>
      </c>
      <c r="C467" s="601">
        <v>7</v>
      </c>
      <c r="D467" s="601" t="s">
        <v>1851</v>
      </c>
      <c r="E467" s="601">
        <v>1</v>
      </c>
      <c r="F467" s="601" t="s">
        <v>1853</v>
      </c>
      <c r="G467" s="601">
        <v>1</v>
      </c>
      <c r="H467" s="601">
        <v>1</v>
      </c>
      <c r="I467" s="602" t="s">
        <v>1851</v>
      </c>
      <c r="J467" s="601" t="s">
        <v>137</v>
      </c>
    </row>
    <row r="468" spans="2:10" x14ac:dyDescent="0.35">
      <c r="B468" s="603" t="s">
        <v>2133</v>
      </c>
      <c r="C468" s="457">
        <v>7</v>
      </c>
      <c r="D468" s="457" t="s">
        <v>1851</v>
      </c>
      <c r="E468" s="457">
        <v>1</v>
      </c>
      <c r="F468" s="457" t="s">
        <v>1853</v>
      </c>
      <c r="G468" s="457"/>
      <c r="H468" s="457">
        <v>2</v>
      </c>
      <c r="I468" s="604" t="s">
        <v>2134</v>
      </c>
      <c r="J468" s="457" t="s">
        <v>137</v>
      </c>
    </row>
    <row r="469" spans="2:10" x14ac:dyDescent="0.35">
      <c r="B469" s="603" t="s">
        <v>2274</v>
      </c>
      <c r="C469" s="457">
        <v>7</v>
      </c>
      <c r="D469" s="457" t="s">
        <v>1851</v>
      </c>
      <c r="E469" s="457">
        <v>1</v>
      </c>
      <c r="F469" s="457" t="s">
        <v>1853</v>
      </c>
      <c r="G469" s="457"/>
      <c r="H469" s="457">
        <v>3</v>
      </c>
      <c r="I469" s="604" t="s">
        <v>2275</v>
      </c>
      <c r="J469" s="457" t="s">
        <v>137</v>
      </c>
    </row>
    <row r="470" spans="2:10" x14ac:dyDescent="0.35">
      <c r="B470" s="603" t="s">
        <v>2411</v>
      </c>
      <c r="C470" s="457">
        <v>7</v>
      </c>
      <c r="D470" s="457" t="s">
        <v>1851</v>
      </c>
      <c r="E470" s="457">
        <v>1</v>
      </c>
      <c r="F470" s="457" t="s">
        <v>1853</v>
      </c>
      <c r="G470" s="457"/>
      <c r="H470" s="457">
        <v>4</v>
      </c>
      <c r="I470" s="604" t="s">
        <v>2412</v>
      </c>
      <c r="J470" s="457" t="s">
        <v>137</v>
      </c>
    </row>
    <row r="471" spans="2:10" x14ac:dyDescent="0.35">
      <c r="B471" s="600" t="s">
        <v>2023</v>
      </c>
      <c r="C471" s="601">
        <v>7</v>
      </c>
      <c r="D471" s="601" t="s">
        <v>1851</v>
      </c>
      <c r="E471" s="601">
        <v>2</v>
      </c>
      <c r="F471" s="601" t="s">
        <v>1997</v>
      </c>
      <c r="G471" s="601">
        <v>1</v>
      </c>
      <c r="H471" s="601">
        <v>1</v>
      </c>
      <c r="I471" s="602" t="s">
        <v>2024</v>
      </c>
      <c r="J471" s="601" t="s">
        <v>137</v>
      </c>
    </row>
    <row r="472" spans="2:10" x14ac:dyDescent="0.35">
      <c r="B472" s="603" t="s">
        <v>2143</v>
      </c>
      <c r="C472" s="457">
        <v>7</v>
      </c>
      <c r="D472" s="457" t="s">
        <v>1851</v>
      </c>
      <c r="E472" s="457">
        <v>2</v>
      </c>
      <c r="F472" s="457" t="s">
        <v>1997</v>
      </c>
      <c r="G472" s="457"/>
      <c r="H472" s="457">
        <v>2</v>
      </c>
      <c r="I472" s="604" t="s">
        <v>1922</v>
      </c>
      <c r="J472" s="457" t="s">
        <v>137</v>
      </c>
    </row>
    <row r="473" spans="2:10" x14ac:dyDescent="0.35">
      <c r="B473" s="603" t="s">
        <v>2284</v>
      </c>
      <c r="C473" s="457">
        <v>7</v>
      </c>
      <c r="D473" s="457" t="s">
        <v>1851</v>
      </c>
      <c r="E473" s="457">
        <v>2</v>
      </c>
      <c r="F473" s="457" t="s">
        <v>1997</v>
      </c>
      <c r="G473" s="457"/>
      <c r="H473" s="457">
        <v>3</v>
      </c>
      <c r="I473" s="604" t="s">
        <v>2285</v>
      </c>
      <c r="J473" s="457" t="s">
        <v>137</v>
      </c>
    </row>
    <row r="474" spans="2:10" x14ac:dyDescent="0.35">
      <c r="B474" s="603" t="s">
        <v>2424</v>
      </c>
      <c r="C474" s="457">
        <v>7</v>
      </c>
      <c r="D474" s="457" t="s">
        <v>1851</v>
      </c>
      <c r="E474" s="457">
        <v>2</v>
      </c>
      <c r="F474" s="457" t="s">
        <v>1997</v>
      </c>
      <c r="G474" s="457"/>
      <c r="H474" s="457">
        <v>4</v>
      </c>
      <c r="I474" s="604" t="s">
        <v>2425</v>
      </c>
      <c r="J474" s="457" t="s">
        <v>137</v>
      </c>
    </row>
    <row r="475" spans="2:10" x14ac:dyDescent="0.35">
      <c r="B475" s="603" t="s">
        <v>2541</v>
      </c>
      <c r="C475" s="457">
        <v>7</v>
      </c>
      <c r="D475" s="457" t="s">
        <v>1851</v>
      </c>
      <c r="E475" s="457">
        <v>2</v>
      </c>
      <c r="F475" s="457" t="s">
        <v>1997</v>
      </c>
      <c r="G475" s="457"/>
      <c r="H475" s="457">
        <v>5</v>
      </c>
      <c r="I475" s="604" t="s">
        <v>2542</v>
      </c>
      <c r="J475" s="457" t="s">
        <v>137</v>
      </c>
    </row>
    <row r="476" spans="2:10" x14ac:dyDescent="0.35">
      <c r="B476" s="603" t="s">
        <v>2626</v>
      </c>
      <c r="C476" s="457">
        <v>7</v>
      </c>
      <c r="D476" s="457" t="s">
        <v>1851</v>
      </c>
      <c r="E476" s="457">
        <v>2</v>
      </c>
      <c r="F476" s="457" t="s">
        <v>1997</v>
      </c>
      <c r="G476" s="457"/>
      <c r="H476" s="457">
        <v>6</v>
      </c>
      <c r="I476" s="604" t="s">
        <v>2469</v>
      </c>
      <c r="J476" s="457" t="s">
        <v>137</v>
      </c>
    </row>
    <row r="477" spans="2:10" x14ac:dyDescent="0.35">
      <c r="B477" s="603" t="s">
        <v>2682</v>
      </c>
      <c r="C477" s="457">
        <v>7</v>
      </c>
      <c r="D477" s="457" t="s">
        <v>1851</v>
      </c>
      <c r="E477" s="457">
        <v>2</v>
      </c>
      <c r="F477" s="457" t="s">
        <v>1997</v>
      </c>
      <c r="G477" s="457"/>
      <c r="H477" s="457">
        <v>7</v>
      </c>
      <c r="I477" s="604" t="s">
        <v>2683</v>
      </c>
      <c r="J477" s="457" t="s">
        <v>137</v>
      </c>
    </row>
    <row r="478" spans="2:10" x14ac:dyDescent="0.35">
      <c r="B478" s="600" t="s">
        <v>2032</v>
      </c>
      <c r="C478" s="601">
        <v>7</v>
      </c>
      <c r="D478" s="601" t="s">
        <v>1851</v>
      </c>
      <c r="E478" s="601">
        <v>3</v>
      </c>
      <c r="F478" s="601" t="s">
        <v>1999</v>
      </c>
      <c r="G478" s="601">
        <v>1</v>
      </c>
      <c r="H478" s="601">
        <v>1</v>
      </c>
      <c r="I478" s="602" t="s">
        <v>1999</v>
      </c>
      <c r="J478" s="601" t="s">
        <v>137</v>
      </c>
    </row>
    <row r="479" spans="2:10" x14ac:dyDescent="0.35">
      <c r="B479" s="603" t="s">
        <v>2154</v>
      </c>
      <c r="C479" s="457">
        <v>7</v>
      </c>
      <c r="D479" s="457" t="s">
        <v>1851</v>
      </c>
      <c r="E479" s="457">
        <v>3</v>
      </c>
      <c r="F479" s="457" t="s">
        <v>1999</v>
      </c>
      <c r="G479" s="457"/>
      <c r="H479" s="457">
        <v>2</v>
      </c>
      <c r="I479" s="604" t="s">
        <v>2155</v>
      </c>
      <c r="J479" s="457" t="s">
        <v>137</v>
      </c>
    </row>
    <row r="480" spans="2:10" x14ac:dyDescent="0.35">
      <c r="B480" s="603" t="s">
        <v>2295</v>
      </c>
      <c r="C480" s="457">
        <v>7</v>
      </c>
      <c r="D480" s="457" t="s">
        <v>1851</v>
      </c>
      <c r="E480" s="457">
        <v>3</v>
      </c>
      <c r="F480" s="457" t="s">
        <v>1999</v>
      </c>
      <c r="G480" s="457"/>
      <c r="H480" s="457">
        <v>3</v>
      </c>
      <c r="I480" s="604" t="s">
        <v>2296</v>
      </c>
      <c r="J480" s="457" t="s">
        <v>137</v>
      </c>
    </row>
    <row r="481" spans="2:10" x14ac:dyDescent="0.35">
      <c r="B481" s="603" t="s">
        <v>2436</v>
      </c>
      <c r="C481" s="457">
        <v>7</v>
      </c>
      <c r="D481" s="457" t="s">
        <v>1851</v>
      </c>
      <c r="E481" s="457">
        <v>3</v>
      </c>
      <c r="F481" s="457" t="s">
        <v>1999</v>
      </c>
      <c r="G481" s="457"/>
      <c r="H481" s="457">
        <v>4</v>
      </c>
      <c r="I481" s="604" t="s">
        <v>2437</v>
      </c>
      <c r="J481" s="457" t="s">
        <v>137</v>
      </c>
    </row>
    <row r="482" spans="2:10" x14ac:dyDescent="0.35">
      <c r="B482" s="603" t="s">
        <v>2553</v>
      </c>
      <c r="C482" s="457">
        <v>7</v>
      </c>
      <c r="D482" s="457" t="s">
        <v>1851</v>
      </c>
      <c r="E482" s="457">
        <v>3</v>
      </c>
      <c r="F482" s="457" t="s">
        <v>1999</v>
      </c>
      <c r="G482" s="457"/>
      <c r="H482" s="457">
        <v>5</v>
      </c>
      <c r="I482" s="604" t="s">
        <v>2554</v>
      </c>
      <c r="J482" s="457" t="s">
        <v>137</v>
      </c>
    </row>
    <row r="483" spans="2:10" x14ac:dyDescent="0.35">
      <c r="B483" s="603" t="s">
        <v>2637</v>
      </c>
      <c r="C483" s="457">
        <v>7</v>
      </c>
      <c r="D483" s="457" t="s">
        <v>1851</v>
      </c>
      <c r="E483" s="457">
        <v>3</v>
      </c>
      <c r="F483" s="457" t="s">
        <v>1999</v>
      </c>
      <c r="G483" s="457"/>
      <c r="H483" s="457">
        <v>6</v>
      </c>
      <c r="I483" s="604" t="s">
        <v>2638</v>
      </c>
      <c r="J483" s="457" t="s">
        <v>137</v>
      </c>
    </row>
    <row r="484" spans="2:10" x14ac:dyDescent="0.35">
      <c r="B484" s="603" t="s">
        <v>2695</v>
      </c>
      <c r="C484" s="457">
        <v>7</v>
      </c>
      <c r="D484" s="457" t="s">
        <v>1851</v>
      </c>
      <c r="E484" s="457">
        <v>3</v>
      </c>
      <c r="F484" s="457" t="s">
        <v>1999</v>
      </c>
      <c r="G484" s="457"/>
      <c r="H484" s="457">
        <v>7</v>
      </c>
      <c r="I484" s="604" t="s">
        <v>2696</v>
      </c>
      <c r="J484" s="457" t="s">
        <v>137</v>
      </c>
    </row>
    <row r="485" spans="2:10" x14ac:dyDescent="0.35">
      <c r="B485" s="600" t="s">
        <v>2042</v>
      </c>
      <c r="C485" s="601">
        <v>7</v>
      </c>
      <c r="D485" s="601" t="s">
        <v>1851</v>
      </c>
      <c r="E485" s="601">
        <v>4</v>
      </c>
      <c r="F485" s="601" t="s">
        <v>2001</v>
      </c>
      <c r="G485" s="601">
        <v>1</v>
      </c>
      <c r="H485" s="601">
        <v>1</v>
      </c>
      <c r="I485" s="602" t="s">
        <v>2043</v>
      </c>
      <c r="J485" s="601" t="s">
        <v>137</v>
      </c>
    </row>
    <row r="486" spans="2:10" x14ac:dyDescent="0.35">
      <c r="B486" s="603" t="s">
        <v>2166</v>
      </c>
      <c r="C486" s="457">
        <v>7</v>
      </c>
      <c r="D486" s="457" t="s">
        <v>1851</v>
      </c>
      <c r="E486" s="457">
        <v>4</v>
      </c>
      <c r="F486" s="457" t="s">
        <v>2001</v>
      </c>
      <c r="G486" s="457"/>
      <c r="H486" s="457">
        <v>2</v>
      </c>
      <c r="I486" s="604" t="s">
        <v>2167</v>
      </c>
      <c r="J486" s="457" t="s">
        <v>137</v>
      </c>
    </row>
    <row r="487" spans="2:10" x14ac:dyDescent="0.35">
      <c r="B487" s="603" t="s">
        <v>2307</v>
      </c>
      <c r="C487" s="457">
        <v>7</v>
      </c>
      <c r="D487" s="457" t="s">
        <v>1851</v>
      </c>
      <c r="E487" s="457">
        <v>4</v>
      </c>
      <c r="F487" s="457" t="s">
        <v>2001</v>
      </c>
      <c r="G487" s="457"/>
      <c r="H487" s="457">
        <v>3</v>
      </c>
      <c r="I487" s="604" t="s">
        <v>2308</v>
      </c>
      <c r="J487" s="457" t="s">
        <v>137</v>
      </c>
    </row>
    <row r="488" spans="2:10" x14ac:dyDescent="0.35">
      <c r="B488" s="603" t="s">
        <v>2445</v>
      </c>
      <c r="C488" s="457">
        <v>7</v>
      </c>
      <c r="D488" s="457" t="s">
        <v>1851</v>
      </c>
      <c r="E488" s="457">
        <v>4</v>
      </c>
      <c r="F488" s="457" t="s">
        <v>2001</v>
      </c>
      <c r="G488" s="457"/>
      <c r="H488" s="457">
        <v>4</v>
      </c>
      <c r="I488" s="604" t="s">
        <v>2446</v>
      </c>
      <c r="J488" s="457" t="s">
        <v>137</v>
      </c>
    </row>
    <row r="489" spans="2:10" x14ac:dyDescent="0.35">
      <c r="B489" s="600" t="s">
        <v>2053</v>
      </c>
      <c r="C489" s="601">
        <v>7</v>
      </c>
      <c r="D489" s="601" t="s">
        <v>1851</v>
      </c>
      <c r="E489" s="601">
        <v>5</v>
      </c>
      <c r="F489" s="601" t="s">
        <v>2003</v>
      </c>
      <c r="G489" s="601">
        <v>1</v>
      </c>
      <c r="H489" s="601">
        <v>1</v>
      </c>
      <c r="I489" s="602" t="s">
        <v>2003</v>
      </c>
      <c r="J489" s="601" t="s">
        <v>137</v>
      </c>
    </row>
    <row r="490" spans="2:10" x14ac:dyDescent="0.35">
      <c r="B490" s="603" t="s">
        <v>2180</v>
      </c>
      <c r="C490" s="457">
        <v>7</v>
      </c>
      <c r="D490" s="457" t="s">
        <v>1851</v>
      </c>
      <c r="E490" s="457">
        <v>5</v>
      </c>
      <c r="F490" s="457" t="s">
        <v>2003</v>
      </c>
      <c r="G490" s="457"/>
      <c r="H490" s="457">
        <v>2</v>
      </c>
      <c r="I490" s="604" t="s">
        <v>2181</v>
      </c>
      <c r="J490" s="457" t="s">
        <v>137</v>
      </c>
    </row>
    <row r="491" spans="2:10" x14ac:dyDescent="0.35">
      <c r="B491" s="603" t="s">
        <v>2318</v>
      </c>
      <c r="C491" s="457">
        <v>7</v>
      </c>
      <c r="D491" s="457" t="s">
        <v>1851</v>
      </c>
      <c r="E491" s="457">
        <v>5</v>
      </c>
      <c r="F491" s="457" t="s">
        <v>2003</v>
      </c>
      <c r="G491" s="457"/>
      <c r="H491" s="457">
        <v>3</v>
      </c>
      <c r="I491" s="604" t="s">
        <v>2319</v>
      </c>
      <c r="J491" s="457" t="s">
        <v>137</v>
      </c>
    </row>
    <row r="492" spans="2:10" x14ac:dyDescent="0.35">
      <c r="B492" s="600" t="s">
        <v>2061</v>
      </c>
      <c r="C492" s="601">
        <v>7</v>
      </c>
      <c r="D492" s="601" t="s">
        <v>1851</v>
      </c>
      <c r="E492" s="601">
        <v>6</v>
      </c>
      <c r="F492" s="601" t="s">
        <v>2005</v>
      </c>
      <c r="G492" s="601">
        <v>1</v>
      </c>
      <c r="H492" s="601">
        <v>1</v>
      </c>
      <c r="I492" s="602" t="s">
        <v>2005</v>
      </c>
      <c r="J492" s="601" t="s">
        <v>137</v>
      </c>
    </row>
    <row r="493" spans="2:10" x14ac:dyDescent="0.35">
      <c r="B493" s="603" t="s">
        <v>2191</v>
      </c>
      <c r="C493" s="457">
        <v>7</v>
      </c>
      <c r="D493" s="457" t="s">
        <v>1851</v>
      </c>
      <c r="E493" s="457">
        <v>6</v>
      </c>
      <c r="F493" s="457" t="s">
        <v>2005</v>
      </c>
      <c r="G493" s="457"/>
      <c r="H493" s="457">
        <v>2</v>
      </c>
      <c r="I493" s="604" t="s">
        <v>2128</v>
      </c>
      <c r="J493" s="457" t="s">
        <v>137</v>
      </c>
    </row>
    <row r="494" spans="2:10" x14ac:dyDescent="0.35">
      <c r="B494" s="603" t="s">
        <v>2330</v>
      </c>
      <c r="C494" s="457">
        <v>7</v>
      </c>
      <c r="D494" s="457" t="s">
        <v>1851</v>
      </c>
      <c r="E494" s="457">
        <v>6</v>
      </c>
      <c r="F494" s="457" t="s">
        <v>2005</v>
      </c>
      <c r="G494" s="457"/>
      <c r="H494" s="457">
        <v>3</v>
      </c>
      <c r="I494" s="604" t="s">
        <v>2331</v>
      </c>
      <c r="J494" s="457" t="s">
        <v>137</v>
      </c>
    </row>
    <row r="495" spans="2:10" x14ac:dyDescent="0.35">
      <c r="B495" s="603" t="s">
        <v>2461</v>
      </c>
      <c r="C495" s="457">
        <v>7</v>
      </c>
      <c r="D495" s="457" t="s">
        <v>1851</v>
      </c>
      <c r="E495" s="457">
        <v>6</v>
      </c>
      <c r="F495" s="457" t="s">
        <v>2005</v>
      </c>
      <c r="G495" s="457"/>
      <c r="H495" s="457">
        <v>4</v>
      </c>
      <c r="I495" s="604" t="s">
        <v>2462</v>
      </c>
      <c r="J495" s="457" t="s">
        <v>137</v>
      </c>
    </row>
    <row r="496" spans="2:10" x14ac:dyDescent="0.35">
      <c r="B496" s="603" t="s">
        <v>2568</v>
      </c>
      <c r="C496" s="457">
        <v>7</v>
      </c>
      <c r="D496" s="457" t="s">
        <v>1851</v>
      </c>
      <c r="E496" s="457">
        <v>6</v>
      </c>
      <c r="F496" s="457" t="s">
        <v>2005</v>
      </c>
      <c r="G496" s="457"/>
      <c r="H496" s="457">
        <v>5</v>
      </c>
      <c r="I496" s="604" t="s">
        <v>2569</v>
      </c>
      <c r="J496" s="457" t="s">
        <v>137</v>
      </c>
    </row>
  </sheetData>
  <sheetProtection formatCells="0" formatColumns="0" formatRows="0" autoFilter="0"/>
  <autoFilter ref="B4:J496" xr:uid="{294D5289-891E-406C-81BF-0A8117BC1395}"/>
  <mergeCells count="6">
    <mergeCell ref="C3:D3"/>
    <mergeCell ref="E3:G3"/>
    <mergeCell ref="H3:J3"/>
    <mergeCell ref="H2:J2"/>
    <mergeCell ref="E2:G2"/>
    <mergeCell ref="C2:D2"/>
  </mergeCells>
  <pageMargins left="0.7" right="0.7" top="0.75" bottom="0.75" header="0.3" footer="0.3"/>
  <pageSetup orientation="portrait" r:id="rId1"/>
  <headerFooter>
    <oddFooter>&amp;C&amp;1#&amp;"Calibri"&amp;10&amp;K000000Uso Interno</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C9A04-9FD1-4762-964B-E4A307C6DDDD}">
  <sheetPr codeName="Hoja76">
    <tabColor rgb="FFFFFF00"/>
  </sheetPr>
  <dimension ref="B2:D19"/>
  <sheetViews>
    <sheetView showGridLines="0" zoomScaleNormal="100" workbookViewId="0">
      <pane xSplit="1" ySplit="5" topLeftCell="B6" activePane="bottomRight" state="frozen"/>
      <selection pane="topRight" activeCell="B1" sqref="B1"/>
      <selection pane="bottomLeft" activeCell="A6" sqref="A6"/>
      <selection pane="bottomRight" activeCell="C2" sqref="C2"/>
    </sheetView>
  </sheetViews>
  <sheetFormatPr baseColWidth="10" defaultColWidth="11.453125" defaultRowHeight="14.5" x14ac:dyDescent="0.35"/>
  <cols>
    <col min="2" max="2" width="24.54296875" customWidth="1"/>
    <col min="3" max="4" width="39.453125" customWidth="1"/>
  </cols>
  <sheetData>
    <row r="2" spans="2:4" ht="18.5" x14ac:dyDescent="0.45">
      <c r="B2" s="391" t="s">
        <v>5026</v>
      </c>
      <c r="C2" s="392" t="s">
        <v>5027</v>
      </c>
    </row>
    <row r="4" spans="2:4" ht="15" thickBot="1" x14ac:dyDescent="0.4"/>
    <row r="5" spans="2:4" ht="15" thickBot="1" x14ac:dyDescent="0.4">
      <c r="B5" s="388" t="s">
        <v>5028</v>
      </c>
      <c r="C5" s="388" t="s">
        <v>5029</v>
      </c>
      <c r="D5" s="388" t="s">
        <v>5030</v>
      </c>
    </row>
    <row r="6" spans="2:4" ht="15" thickBot="1" x14ac:dyDescent="0.4">
      <c r="B6" s="389" t="s">
        <v>4917</v>
      </c>
      <c r="C6" s="390" t="s">
        <v>5031</v>
      </c>
      <c r="D6" s="390" t="s">
        <v>5032</v>
      </c>
    </row>
    <row r="7" spans="2:4" ht="15" thickBot="1" x14ac:dyDescent="0.4">
      <c r="B7" s="389" t="s">
        <v>4920</v>
      </c>
      <c r="C7" s="390" t="s">
        <v>3024</v>
      </c>
      <c r="D7" s="390" t="s">
        <v>5033</v>
      </c>
    </row>
    <row r="8" spans="2:4" ht="15" thickBot="1" x14ac:dyDescent="0.4">
      <c r="B8" s="389" t="s">
        <v>4923</v>
      </c>
      <c r="C8" s="390" t="s">
        <v>3001</v>
      </c>
      <c r="D8" s="390" t="s">
        <v>5033</v>
      </c>
    </row>
    <row r="9" spans="2:4" ht="15" thickBot="1" x14ac:dyDescent="0.4">
      <c r="B9" s="389" t="s">
        <v>4928</v>
      </c>
      <c r="C9" s="390" t="s">
        <v>3104</v>
      </c>
      <c r="D9" s="390" t="s">
        <v>5033</v>
      </c>
    </row>
    <row r="10" spans="2:4" ht="29.5" thickBot="1" x14ac:dyDescent="0.4">
      <c r="B10" s="389" t="s">
        <v>4930</v>
      </c>
      <c r="C10" s="390" t="s">
        <v>5034</v>
      </c>
      <c r="D10" s="390" t="s">
        <v>5033</v>
      </c>
    </row>
    <row r="11" spans="2:4" ht="29.5" thickBot="1" x14ac:dyDescent="0.4">
      <c r="B11" s="389" t="s">
        <v>4944</v>
      </c>
      <c r="C11" s="390" t="s">
        <v>5035</v>
      </c>
      <c r="D11" s="390" t="s">
        <v>5033</v>
      </c>
    </row>
    <row r="12" spans="2:4" ht="29.5" thickBot="1" x14ac:dyDescent="0.4">
      <c r="B12" s="389" t="s">
        <v>4946</v>
      </c>
      <c r="C12" s="390" t="s">
        <v>5036</v>
      </c>
      <c r="D12" s="390" t="s">
        <v>5032</v>
      </c>
    </row>
    <row r="13" spans="2:4" ht="15" thickBot="1" x14ac:dyDescent="0.4">
      <c r="B13" s="389" t="s">
        <v>4962</v>
      </c>
      <c r="C13" s="390" t="s">
        <v>5037</v>
      </c>
      <c r="D13" s="390" t="s">
        <v>5032</v>
      </c>
    </row>
    <row r="14" spans="2:4" ht="15" thickBot="1" x14ac:dyDescent="0.4">
      <c r="B14" s="389" t="s">
        <v>4974</v>
      </c>
      <c r="C14" s="390" t="s">
        <v>5038</v>
      </c>
      <c r="D14" s="390" t="s">
        <v>5032</v>
      </c>
    </row>
    <row r="15" spans="2:4" ht="15" thickBot="1" x14ac:dyDescent="0.4">
      <c r="B15" s="389" t="s">
        <v>4985</v>
      </c>
      <c r="C15" s="390" t="s">
        <v>5039</v>
      </c>
      <c r="D15" s="390" t="s">
        <v>5033</v>
      </c>
    </row>
    <row r="16" spans="2:4" ht="29.5" thickBot="1" x14ac:dyDescent="0.4">
      <c r="B16" s="389" t="s">
        <v>4987</v>
      </c>
      <c r="C16" s="390" t="s">
        <v>5040</v>
      </c>
      <c r="D16" s="390" t="s">
        <v>5033</v>
      </c>
    </row>
    <row r="17" spans="2:4" ht="29.5" thickBot="1" x14ac:dyDescent="0.4">
      <c r="B17" s="389" t="s">
        <v>4989</v>
      </c>
      <c r="C17" s="390" t="s">
        <v>5041</v>
      </c>
      <c r="D17" s="390" t="s">
        <v>5032</v>
      </c>
    </row>
    <row r="18" spans="2:4" ht="29.5" thickBot="1" x14ac:dyDescent="0.4">
      <c r="B18" s="389" t="s">
        <v>4992</v>
      </c>
      <c r="C18" s="390" t="s">
        <v>5042</v>
      </c>
      <c r="D18" s="390" t="s">
        <v>5032</v>
      </c>
    </row>
    <row r="19" spans="2:4" ht="15" thickBot="1" x14ac:dyDescent="0.4">
      <c r="B19" s="389" t="s">
        <v>4996</v>
      </c>
      <c r="C19" s="390" t="s">
        <v>5043</v>
      </c>
      <c r="D19" s="390" t="s">
        <v>5032</v>
      </c>
    </row>
  </sheetData>
  <sheetProtection algorithmName="SHA-512" hashValue="f7A0J9/9ch9aXEQLHu6VLKoNntsM+KWkXgsWQJFzuOZzjdmpW5J928iBtLvl8ZQu7BnOxO7do1EkcGFqsEqgdg==" saltValue="/ibqTVcylr50/TgVF7vYSg==" spinCount="100000" sheet="1" objects="1" scenarios="1"/>
  <pageMargins left="0.7" right="0.7" top="0.75" bottom="0.75" header="0.3" footer="0.3"/>
  <pageSetup orientation="portrait" r:id="rId1"/>
  <headerFooter>
    <oddFooter>&amp;C&amp;1#&amp;"Calibri"&amp;10&amp;K000000Uso Interno</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60434-4D2E-4F72-95DE-5501BF9338EF}">
  <sheetPr codeName="Hoja83">
    <tabColor rgb="FFFF0000"/>
  </sheetPr>
  <dimension ref="B1:K170"/>
  <sheetViews>
    <sheetView showGridLines="0" zoomScaleNormal="100" workbookViewId="0">
      <pane xSplit="1" ySplit="4" topLeftCell="C5" activePane="bottomRight" state="frozen"/>
      <selection pane="topRight" activeCell="C6" sqref="C6:C7"/>
      <selection pane="bottomLeft" activeCell="C6" sqref="C6:C7"/>
      <selection pane="bottomRight" activeCell="C1" sqref="C1"/>
    </sheetView>
  </sheetViews>
  <sheetFormatPr baseColWidth="10" defaultColWidth="11.453125" defaultRowHeight="14.5" x14ac:dyDescent="0.35"/>
  <cols>
    <col min="2" max="2" width="23.453125" customWidth="1"/>
    <col min="3" max="3" width="40.453125" customWidth="1"/>
    <col min="4" max="6" width="23.453125" customWidth="1"/>
  </cols>
  <sheetData>
    <row r="1" spans="2:11" ht="33" x14ac:dyDescent="0.35">
      <c r="B1" s="496" t="s">
        <v>5044</v>
      </c>
      <c r="C1" t="s">
        <v>5045</v>
      </c>
      <c r="D1" s="1487" t="s">
        <v>5046</v>
      </c>
      <c r="E1" s="1487"/>
      <c r="F1" s="737" t="s">
        <v>5047</v>
      </c>
      <c r="H1" s="1486" t="str">
        <f>BITACORA!C161</f>
        <v xml:space="preserve">La validación #154 menciona lo siguiente: ""
Cuando el campo “IDdeudor” está dentro de los IdEntidad de la tabla Entidades Supervisadas por SUGEF o alguna Superintendencia adscrita al CONASSIF y el campo “TipoCarteraCrediticia” sea diferente a 9, “10” y “11”el campo “TipoSegmento” debe tener el código 5." 
DUDA: Cuando me hablan de tabla Entidades Supervisadas por SUGEF o alguna Superintendencia adscrita al CONASSIF son 2 tablas catalogos distintas? Y cómo se llaman?, ADEMAS INDICAR CUALES REGIMENES DE FISCALIZACION SE DEBEN TOMAR EN CUENTA?
Respuesta SICVECA (18 agosto 2022):  Se esta trabajando en la tabla y realizando consultas.
   Anotaciones:  Se remite correo a Gilberto al 19 agosto, 2022:  Se requiere la lista de puestos de bolsa, OPC´s, Aseguradoras.
Respuesta SICVECA 7 set 2022:  Bryan, favor al agregar un nuevo comentario,  incluirlo con la fecha.
    En el comentario del 18 de agosto se indica que esta tabla se esta trabajando.  Lo más seguro es que se utilice la tabla "Entidad" ver hoja en este libro)
    Nos podrías indicar, porque solicita se indique los regimenes de fiscalización.  Identificaste alguna Tabla donde estén todas las entidades supervisadas por alguna Superintendencia adscrita al CONASSIF?
Respuesta TI(21/9/22): es necesario que usemos la tabla entidad, es la más completa y tiene todas las supervisadas por SUGEF, Deyma va a averiguar si están las demás entidades supervisadas por conassif ahí. Con respecto al regimen de fiscalizacion, la duda puntual es la siguiente: las entidades de esa tabla están clasificadas por régimen, podríamos filtrar por ahí las entidades que efectivamente les interesa recibir. Los regimenes son:
Local supervisado
Local no supervisado
Extranjera supervisada
Extranjera no supervisada
Controladora
Local Supervisado Otros Reguladores
Local supervisado personas físicas o jurídicas Artículo 15
Local supervisado otros reguladores especiales
ENTIDAD EN PROCESO DE INSCRIPCION
Local supervisado personas físicas o jurídicas Artículo 15 BIS
Local no supervisado Oferente de Crédito
Si gustan filtrar por régimen por favor nos indican aquí, si no entonces solo validamos que el Deudor esté en algun registro de la tabla entidad como tal.
Ahora bien: en esa tabla entidad NO están todas las entidades supervisadas por conassif, solo las que son parte de algún grupo o conglomerado. Deyma averigua que se puede hacer....
</v>
      </c>
      <c r="I1" s="1486"/>
      <c r="J1" s="1486"/>
      <c r="K1" s="1486"/>
    </row>
    <row r="2" spans="2:11" ht="15" thickBot="1" x14ac:dyDescent="0.4">
      <c r="D2" t="s">
        <v>5048</v>
      </c>
      <c r="H2" s="1486"/>
      <c r="I2" s="1486"/>
      <c r="J2" s="1486"/>
      <c r="K2" s="1486"/>
    </row>
    <row r="3" spans="2:11" x14ac:dyDescent="0.35">
      <c r="B3" s="1484" t="s">
        <v>5049</v>
      </c>
      <c r="C3" s="1484" t="s">
        <v>5050</v>
      </c>
      <c r="D3" s="1484" t="s">
        <v>5051</v>
      </c>
      <c r="E3" s="491" t="s">
        <v>5052</v>
      </c>
      <c r="F3" s="1471" t="s">
        <v>98</v>
      </c>
      <c r="H3" s="1486"/>
      <c r="I3" s="1486"/>
      <c r="J3" s="1486"/>
      <c r="K3" s="1486"/>
    </row>
    <row r="4" spans="2:11" ht="22.5" customHeight="1" thickBot="1" x14ac:dyDescent="0.4">
      <c r="B4" s="1485"/>
      <c r="C4" s="1485"/>
      <c r="D4" s="1485"/>
      <c r="E4" s="492" t="s">
        <v>5053</v>
      </c>
      <c r="F4" s="1472"/>
      <c r="H4" s="1486"/>
      <c r="I4" s="1486"/>
      <c r="J4" s="1486"/>
      <c r="K4" s="1486"/>
    </row>
    <row r="5" spans="2:11" ht="15" thickBot="1" x14ac:dyDescent="0.4">
      <c r="B5" s="493">
        <v>4000001128</v>
      </c>
      <c r="C5" s="494" t="s">
        <v>4921</v>
      </c>
      <c r="D5" s="495">
        <v>1</v>
      </c>
      <c r="E5" s="495">
        <v>1</v>
      </c>
      <c r="F5" s="393">
        <v>1</v>
      </c>
    </row>
    <row r="6" spans="2:11" ht="15" thickBot="1" x14ac:dyDescent="0.4">
      <c r="B6" s="493">
        <v>4000000019</v>
      </c>
      <c r="C6" s="494" t="s">
        <v>4408</v>
      </c>
      <c r="D6" s="495">
        <v>1</v>
      </c>
      <c r="E6" s="495">
        <v>1</v>
      </c>
      <c r="F6" s="393">
        <v>1</v>
      </c>
    </row>
    <row r="7" spans="2:11" ht="15" thickBot="1" x14ac:dyDescent="0.4">
      <c r="B7" s="493">
        <v>4000001021</v>
      </c>
      <c r="C7" s="494" t="s">
        <v>3033</v>
      </c>
      <c r="D7" s="495">
        <v>1</v>
      </c>
      <c r="E7" s="495">
        <v>1</v>
      </c>
      <c r="F7" s="393">
        <v>1</v>
      </c>
    </row>
    <row r="8" spans="2:11" ht="15" thickBot="1" x14ac:dyDescent="0.4">
      <c r="B8" s="493">
        <v>3007078890</v>
      </c>
      <c r="C8" s="494" t="s">
        <v>5054</v>
      </c>
      <c r="D8" s="495">
        <v>2</v>
      </c>
      <c r="E8" s="495">
        <v>1</v>
      </c>
      <c r="F8" s="393">
        <v>1</v>
      </c>
    </row>
    <row r="9" spans="2:11" ht="15" thickBot="1" x14ac:dyDescent="0.4">
      <c r="B9" s="493">
        <v>4000042152</v>
      </c>
      <c r="C9" s="494" t="s">
        <v>4416</v>
      </c>
      <c r="D9" s="495">
        <v>2</v>
      </c>
      <c r="E9" s="495">
        <v>1</v>
      </c>
      <c r="F9" s="393">
        <v>1</v>
      </c>
    </row>
    <row r="10" spans="2:11" ht="15" thickBot="1" x14ac:dyDescent="0.4">
      <c r="B10" s="493">
        <v>3101012009</v>
      </c>
      <c r="C10" s="494" t="s">
        <v>5055</v>
      </c>
      <c r="D10" s="495">
        <v>3</v>
      </c>
      <c r="E10" s="495">
        <v>1</v>
      </c>
      <c r="F10" s="393">
        <v>1</v>
      </c>
    </row>
    <row r="11" spans="2:11" ht="15" thickBot="1" x14ac:dyDescent="0.4">
      <c r="B11" s="493">
        <v>3101127487</v>
      </c>
      <c r="C11" s="494" t="s">
        <v>5056</v>
      </c>
      <c r="D11" s="495">
        <v>3</v>
      </c>
      <c r="E11" s="495">
        <v>1</v>
      </c>
      <c r="F11" s="393">
        <v>1</v>
      </c>
    </row>
    <row r="12" spans="2:11" ht="15" thickBot="1" x14ac:dyDescent="0.4">
      <c r="B12" s="493">
        <v>3101046008</v>
      </c>
      <c r="C12" s="494" t="s">
        <v>5057</v>
      </c>
      <c r="D12" s="495">
        <v>3</v>
      </c>
      <c r="E12" s="495">
        <v>1</v>
      </c>
      <c r="F12" s="393">
        <v>1</v>
      </c>
    </row>
    <row r="13" spans="2:11" ht="15" thickBot="1" x14ac:dyDescent="0.4">
      <c r="B13" s="493">
        <v>3101048587</v>
      </c>
      <c r="C13" s="494" t="s">
        <v>5058</v>
      </c>
      <c r="D13" s="495">
        <v>3</v>
      </c>
      <c r="E13" s="495">
        <v>1</v>
      </c>
      <c r="F13" s="393">
        <v>1</v>
      </c>
    </row>
    <row r="14" spans="2:11" ht="15" thickBot="1" x14ac:dyDescent="0.4">
      <c r="B14" s="493">
        <v>3101216492</v>
      </c>
      <c r="C14" s="494" t="s">
        <v>4422</v>
      </c>
      <c r="D14" s="495">
        <v>3</v>
      </c>
      <c r="E14" s="495">
        <v>1</v>
      </c>
      <c r="F14" s="393">
        <v>1</v>
      </c>
    </row>
    <row r="15" spans="2:11" ht="15" thickBot="1" x14ac:dyDescent="0.4">
      <c r="B15" s="493">
        <v>3101064051</v>
      </c>
      <c r="C15" s="494" t="s">
        <v>5059</v>
      </c>
      <c r="D15" s="495">
        <v>3</v>
      </c>
      <c r="E15" s="495">
        <v>1</v>
      </c>
      <c r="F15" s="393">
        <v>1</v>
      </c>
    </row>
    <row r="16" spans="2:11" ht="15" thickBot="1" x14ac:dyDescent="0.4">
      <c r="B16" s="493">
        <v>3101057477</v>
      </c>
      <c r="C16" s="494" t="s">
        <v>5060</v>
      </c>
      <c r="D16" s="495">
        <v>3</v>
      </c>
      <c r="E16" s="495">
        <v>1</v>
      </c>
      <c r="F16" s="393">
        <v>0</v>
      </c>
    </row>
    <row r="17" spans="2:6" ht="15" thickBot="1" x14ac:dyDescent="0.4">
      <c r="B17" s="493">
        <v>3101079006</v>
      </c>
      <c r="C17" s="494" t="s">
        <v>4430</v>
      </c>
      <c r="D17" s="495">
        <v>3</v>
      </c>
      <c r="E17" s="495">
        <v>1</v>
      </c>
      <c r="F17" s="393">
        <v>1</v>
      </c>
    </row>
    <row r="18" spans="2:6" ht="15" thickBot="1" x14ac:dyDescent="0.4">
      <c r="B18" s="493">
        <v>3101038549</v>
      </c>
      <c r="C18" s="494" t="s">
        <v>5061</v>
      </c>
      <c r="D18" s="495">
        <v>3</v>
      </c>
      <c r="E18" s="495">
        <v>1</v>
      </c>
      <c r="F18" s="393">
        <v>1</v>
      </c>
    </row>
    <row r="19" spans="2:6" ht="15" thickBot="1" x14ac:dyDescent="0.4">
      <c r="B19" s="493">
        <v>3101085000</v>
      </c>
      <c r="C19" s="494" t="s">
        <v>5062</v>
      </c>
      <c r="D19" s="495">
        <v>3</v>
      </c>
      <c r="E19" s="495">
        <v>1</v>
      </c>
      <c r="F19" s="393">
        <v>0</v>
      </c>
    </row>
    <row r="20" spans="2:6" ht="15" thickBot="1" x14ac:dyDescent="0.4">
      <c r="B20" s="493">
        <v>3101023155</v>
      </c>
      <c r="C20" s="494" t="s">
        <v>5063</v>
      </c>
      <c r="D20" s="495">
        <v>3</v>
      </c>
      <c r="E20" s="495">
        <v>1</v>
      </c>
      <c r="F20" s="393">
        <v>1</v>
      </c>
    </row>
    <row r="21" spans="2:6" ht="15" thickBot="1" x14ac:dyDescent="0.4">
      <c r="B21" s="493">
        <v>3101046710</v>
      </c>
      <c r="C21" s="494" t="s">
        <v>5064</v>
      </c>
      <c r="D21" s="495">
        <v>3</v>
      </c>
      <c r="E21" s="495">
        <v>1</v>
      </c>
      <c r="F21" s="393">
        <v>1</v>
      </c>
    </row>
    <row r="22" spans="2:6" ht="15" thickBot="1" x14ac:dyDescent="0.4">
      <c r="B22" s="493">
        <v>3101012090</v>
      </c>
      <c r="C22" s="494" t="s">
        <v>5065</v>
      </c>
      <c r="D22" s="495">
        <v>3</v>
      </c>
      <c r="E22" s="495">
        <v>1</v>
      </c>
      <c r="F22" s="393">
        <v>1</v>
      </c>
    </row>
    <row r="23" spans="2:6" ht="15" thickBot="1" x14ac:dyDescent="0.4">
      <c r="B23" s="493">
        <v>3101046536</v>
      </c>
      <c r="C23" s="494" t="s">
        <v>5066</v>
      </c>
      <c r="D23" s="495">
        <v>3</v>
      </c>
      <c r="E23" s="495">
        <v>1</v>
      </c>
      <c r="F23" s="393">
        <v>1</v>
      </c>
    </row>
    <row r="24" spans="2:6" ht="15" thickBot="1" x14ac:dyDescent="0.4">
      <c r="B24" s="493">
        <v>3101484559</v>
      </c>
      <c r="C24" s="494" t="s">
        <v>5067</v>
      </c>
      <c r="D24" s="495">
        <v>3</v>
      </c>
      <c r="E24" s="495">
        <v>1</v>
      </c>
      <c r="F24" s="393">
        <v>1</v>
      </c>
    </row>
    <row r="25" spans="2:6" ht="15" thickBot="1" x14ac:dyDescent="0.4">
      <c r="B25" s="493">
        <v>3102012128</v>
      </c>
      <c r="C25" s="494" t="s">
        <v>5068</v>
      </c>
      <c r="D25" s="495">
        <v>4</v>
      </c>
      <c r="E25" s="495">
        <v>1</v>
      </c>
      <c r="F25" s="393">
        <v>0</v>
      </c>
    </row>
    <row r="26" spans="2:6" ht="15" thickBot="1" x14ac:dyDescent="0.4">
      <c r="B26" s="493">
        <v>3101197053</v>
      </c>
      <c r="C26" s="494" t="s">
        <v>5069</v>
      </c>
      <c r="D26" s="495">
        <v>4</v>
      </c>
      <c r="E26" s="495">
        <v>1</v>
      </c>
      <c r="F26" s="393">
        <v>0</v>
      </c>
    </row>
    <row r="27" spans="2:6" ht="15" thickBot="1" x14ac:dyDescent="0.4">
      <c r="B27" s="493">
        <v>3101089984</v>
      </c>
      <c r="C27" s="494" t="s">
        <v>5070</v>
      </c>
      <c r="D27" s="495">
        <v>4</v>
      </c>
      <c r="E27" s="495">
        <v>1</v>
      </c>
      <c r="F27" s="393">
        <v>1</v>
      </c>
    </row>
    <row r="28" spans="2:6" ht="15" thickBot="1" x14ac:dyDescent="0.4">
      <c r="B28" s="493">
        <v>3101090535</v>
      </c>
      <c r="C28" s="494" t="s">
        <v>5071</v>
      </c>
      <c r="D28" s="495">
        <v>4</v>
      </c>
      <c r="E28" s="495">
        <v>1</v>
      </c>
      <c r="F28" s="393">
        <v>0</v>
      </c>
    </row>
    <row r="29" spans="2:6" ht="15" thickBot="1" x14ac:dyDescent="0.4">
      <c r="B29" s="493">
        <v>3101052431</v>
      </c>
      <c r="C29" s="494" t="s">
        <v>5072</v>
      </c>
      <c r="D29" s="495">
        <v>4</v>
      </c>
      <c r="E29" s="495">
        <v>1</v>
      </c>
      <c r="F29" s="393">
        <v>1</v>
      </c>
    </row>
    <row r="30" spans="2:6" ht="15" thickBot="1" x14ac:dyDescent="0.4">
      <c r="B30" s="493">
        <v>3101192928</v>
      </c>
      <c r="C30" s="494" t="s">
        <v>3110</v>
      </c>
      <c r="D30" s="495">
        <v>4</v>
      </c>
      <c r="E30" s="495">
        <v>1</v>
      </c>
      <c r="F30" s="393">
        <v>1</v>
      </c>
    </row>
    <row r="31" spans="2:6" ht="15" thickBot="1" x14ac:dyDescent="0.4">
      <c r="B31" s="493">
        <v>3101135871</v>
      </c>
      <c r="C31" s="494" t="s">
        <v>3113</v>
      </c>
      <c r="D31" s="495">
        <v>4</v>
      </c>
      <c r="E31" s="495">
        <v>1</v>
      </c>
      <c r="F31" s="393">
        <v>1</v>
      </c>
    </row>
    <row r="32" spans="2:6" ht="15" thickBot="1" x14ac:dyDescent="0.4">
      <c r="B32" s="493">
        <v>3101187708</v>
      </c>
      <c r="C32" s="494" t="s">
        <v>5073</v>
      </c>
      <c r="D32" s="495">
        <v>4</v>
      </c>
      <c r="E32" s="495">
        <v>1</v>
      </c>
      <c r="F32" s="393">
        <v>1</v>
      </c>
    </row>
    <row r="33" spans="2:6" ht="15" thickBot="1" x14ac:dyDescent="0.4">
      <c r="B33" s="493">
        <v>3101059618</v>
      </c>
      <c r="C33" s="494" t="s">
        <v>5074</v>
      </c>
      <c r="D33" s="495">
        <v>4</v>
      </c>
      <c r="E33" s="495">
        <v>1</v>
      </c>
      <c r="F33" s="393">
        <v>1</v>
      </c>
    </row>
    <row r="34" spans="2:6" ht="15" thickBot="1" x14ac:dyDescent="0.4">
      <c r="B34" s="493">
        <v>3007002820</v>
      </c>
      <c r="C34" s="494" t="s">
        <v>4476</v>
      </c>
      <c r="D34" s="495">
        <v>5</v>
      </c>
      <c r="E34" s="495">
        <v>1</v>
      </c>
      <c r="F34" s="393">
        <v>1</v>
      </c>
    </row>
    <row r="35" spans="2:6" ht="29.5" thickBot="1" x14ac:dyDescent="0.4">
      <c r="B35" s="493">
        <v>3004061036</v>
      </c>
      <c r="C35" s="494" t="s">
        <v>5075</v>
      </c>
      <c r="D35" s="495">
        <v>6</v>
      </c>
      <c r="E35" s="495">
        <v>1</v>
      </c>
      <c r="F35" s="393">
        <v>1</v>
      </c>
    </row>
    <row r="36" spans="2:6" ht="29.5" thickBot="1" x14ac:dyDescent="0.4">
      <c r="B36" s="493">
        <v>3004051626</v>
      </c>
      <c r="C36" s="494" t="s">
        <v>5076</v>
      </c>
      <c r="D36" s="495">
        <v>6</v>
      </c>
      <c r="E36" s="495">
        <v>1</v>
      </c>
      <c r="F36" s="393">
        <v>1</v>
      </c>
    </row>
    <row r="37" spans="2:6" ht="29.5" thickBot="1" x14ac:dyDescent="0.4">
      <c r="B37" s="493">
        <v>3004045418</v>
      </c>
      <c r="C37" s="494" t="s">
        <v>5077</v>
      </c>
      <c r="D37" s="495">
        <v>6</v>
      </c>
      <c r="E37" s="495">
        <v>1</v>
      </c>
      <c r="F37" s="393">
        <v>1</v>
      </c>
    </row>
    <row r="38" spans="2:6" ht="29.5" thickBot="1" x14ac:dyDescent="0.4">
      <c r="B38" s="493">
        <v>3004045301</v>
      </c>
      <c r="C38" s="494" t="s">
        <v>5078</v>
      </c>
      <c r="D38" s="495">
        <v>6</v>
      </c>
      <c r="E38" s="495">
        <v>1</v>
      </c>
      <c r="F38" s="393">
        <v>1</v>
      </c>
    </row>
    <row r="39" spans="2:6" ht="29.5" thickBot="1" x14ac:dyDescent="0.4">
      <c r="B39" s="493">
        <v>3004078209</v>
      </c>
      <c r="C39" s="494" t="s">
        <v>5079</v>
      </c>
      <c r="D39" s="495">
        <v>6</v>
      </c>
      <c r="E39" s="495">
        <v>1</v>
      </c>
      <c r="F39" s="393">
        <v>1</v>
      </c>
    </row>
    <row r="40" spans="2:6" ht="29.5" thickBot="1" x14ac:dyDescent="0.4">
      <c r="B40" s="493">
        <v>3004045710</v>
      </c>
      <c r="C40" s="494" t="s">
        <v>5080</v>
      </c>
      <c r="D40" s="495">
        <v>6</v>
      </c>
      <c r="E40" s="495">
        <v>1</v>
      </c>
      <c r="F40" s="393">
        <v>1</v>
      </c>
    </row>
    <row r="41" spans="2:6" ht="29.5" thickBot="1" x14ac:dyDescent="0.4">
      <c r="B41" s="493">
        <v>3004075890</v>
      </c>
      <c r="C41" s="494" t="s">
        <v>5081</v>
      </c>
      <c r="D41" s="495">
        <v>6</v>
      </c>
      <c r="E41" s="495">
        <v>1</v>
      </c>
      <c r="F41" s="393">
        <v>1</v>
      </c>
    </row>
    <row r="42" spans="2:6" ht="29.5" thickBot="1" x14ac:dyDescent="0.4">
      <c r="B42" s="493">
        <v>3004204661</v>
      </c>
      <c r="C42" s="494" t="s">
        <v>5082</v>
      </c>
      <c r="D42" s="495">
        <v>6</v>
      </c>
      <c r="E42" s="495">
        <v>1</v>
      </c>
      <c r="F42" s="393">
        <v>1</v>
      </c>
    </row>
    <row r="43" spans="2:6" ht="29.5" thickBot="1" x14ac:dyDescent="0.4">
      <c r="B43" s="493">
        <v>3004045290</v>
      </c>
      <c r="C43" s="494" t="s">
        <v>5083</v>
      </c>
      <c r="D43" s="495">
        <v>6</v>
      </c>
      <c r="E43" s="495">
        <v>1</v>
      </c>
      <c r="F43" s="393">
        <v>1</v>
      </c>
    </row>
    <row r="44" spans="2:6" ht="29.5" thickBot="1" x14ac:dyDescent="0.4">
      <c r="B44" s="493">
        <v>3004045236</v>
      </c>
      <c r="C44" s="494" t="s">
        <v>5084</v>
      </c>
      <c r="D44" s="495">
        <v>6</v>
      </c>
      <c r="E44" s="495">
        <v>1</v>
      </c>
      <c r="F44" s="393">
        <v>1</v>
      </c>
    </row>
    <row r="45" spans="2:6" ht="29.5" thickBot="1" x14ac:dyDescent="0.4">
      <c r="B45" s="493">
        <v>3004056856</v>
      </c>
      <c r="C45" s="494" t="s">
        <v>5085</v>
      </c>
      <c r="D45" s="495">
        <v>6</v>
      </c>
      <c r="E45" s="495">
        <v>1</v>
      </c>
      <c r="F45" s="393">
        <v>1</v>
      </c>
    </row>
    <row r="46" spans="2:6" ht="29.5" thickBot="1" x14ac:dyDescent="0.4">
      <c r="B46" s="493">
        <v>3004078670</v>
      </c>
      <c r="C46" s="494" t="s">
        <v>5086</v>
      </c>
      <c r="D46" s="495">
        <v>6</v>
      </c>
      <c r="E46" s="495">
        <v>1</v>
      </c>
      <c r="F46" s="393">
        <v>1</v>
      </c>
    </row>
    <row r="47" spans="2:6" ht="29.5" thickBot="1" x14ac:dyDescent="0.4">
      <c r="B47" s="493">
        <v>3004045075</v>
      </c>
      <c r="C47" s="494" t="s">
        <v>5087</v>
      </c>
      <c r="D47" s="495">
        <v>6</v>
      </c>
      <c r="E47" s="495">
        <v>1</v>
      </c>
      <c r="F47" s="393">
        <v>0</v>
      </c>
    </row>
    <row r="48" spans="2:6" ht="29.5" thickBot="1" x14ac:dyDescent="0.4">
      <c r="B48" s="493">
        <v>3004045111</v>
      </c>
      <c r="C48" s="494" t="s">
        <v>5088</v>
      </c>
      <c r="D48" s="495">
        <v>6</v>
      </c>
      <c r="E48" s="495">
        <v>1</v>
      </c>
      <c r="F48" s="393">
        <v>1</v>
      </c>
    </row>
    <row r="49" spans="2:6" ht="29.5" thickBot="1" x14ac:dyDescent="0.4">
      <c r="B49" s="493">
        <v>3004045055</v>
      </c>
      <c r="C49" s="494" t="s">
        <v>5089</v>
      </c>
      <c r="D49" s="495">
        <v>6</v>
      </c>
      <c r="E49" s="495">
        <v>1</v>
      </c>
      <c r="F49" s="393">
        <v>1</v>
      </c>
    </row>
    <row r="50" spans="2:6" ht="29.5" thickBot="1" x14ac:dyDescent="0.4">
      <c r="B50" s="493">
        <v>3004045138</v>
      </c>
      <c r="C50" s="494" t="s">
        <v>5090</v>
      </c>
      <c r="D50" s="495">
        <v>6</v>
      </c>
      <c r="E50" s="495">
        <v>1</v>
      </c>
      <c r="F50" s="393">
        <v>1</v>
      </c>
    </row>
    <row r="51" spans="2:6" ht="29.5" thickBot="1" x14ac:dyDescent="0.4">
      <c r="B51" s="493">
        <v>3004045564</v>
      </c>
      <c r="C51" s="494" t="s">
        <v>5091</v>
      </c>
      <c r="D51" s="495">
        <v>6</v>
      </c>
      <c r="E51" s="495">
        <v>1</v>
      </c>
      <c r="F51" s="393">
        <v>1</v>
      </c>
    </row>
    <row r="52" spans="2:6" ht="44" thickBot="1" x14ac:dyDescent="0.4">
      <c r="B52" s="493">
        <v>3004045110</v>
      </c>
      <c r="C52" s="494" t="s">
        <v>5092</v>
      </c>
      <c r="D52" s="495">
        <v>6</v>
      </c>
      <c r="E52" s="495">
        <v>1</v>
      </c>
      <c r="F52" s="393">
        <v>1</v>
      </c>
    </row>
    <row r="53" spans="2:6" ht="29.5" thickBot="1" x14ac:dyDescent="0.4">
      <c r="B53" s="493">
        <v>3004061271</v>
      </c>
      <c r="C53" s="494" t="s">
        <v>5093</v>
      </c>
      <c r="D53" s="495">
        <v>6</v>
      </c>
      <c r="E53" s="495">
        <v>1</v>
      </c>
      <c r="F53" s="393">
        <v>1</v>
      </c>
    </row>
    <row r="54" spans="2:6" ht="29.5" thickBot="1" x14ac:dyDescent="0.4">
      <c r="B54" s="493">
        <v>3004045226</v>
      </c>
      <c r="C54" s="494" t="s">
        <v>5094</v>
      </c>
      <c r="D54" s="495">
        <v>6</v>
      </c>
      <c r="E54" s="495">
        <v>1</v>
      </c>
      <c r="F54" s="393">
        <v>1</v>
      </c>
    </row>
    <row r="55" spans="2:6" ht="29.5" thickBot="1" x14ac:dyDescent="0.4">
      <c r="B55" s="493">
        <v>3004045027</v>
      </c>
      <c r="C55" s="494" t="s">
        <v>5095</v>
      </c>
      <c r="D55" s="495">
        <v>6</v>
      </c>
      <c r="E55" s="495">
        <v>1</v>
      </c>
      <c r="F55" s="393">
        <v>1</v>
      </c>
    </row>
    <row r="56" spans="2:6" ht="29.5" thickBot="1" x14ac:dyDescent="0.4">
      <c r="B56" s="493">
        <v>3004161481</v>
      </c>
      <c r="C56" s="494" t="s">
        <v>5096</v>
      </c>
      <c r="D56" s="495">
        <v>6</v>
      </c>
      <c r="E56" s="495">
        <v>1</v>
      </c>
      <c r="F56" s="393">
        <v>1</v>
      </c>
    </row>
    <row r="57" spans="2:6" ht="29.5" thickBot="1" x14ac:dyDescent="0.4">
      <c r="B57" s="493">
        <v>3004045205</v>
      </c>
      <c r="C57" s="494" t="s">
        <v>5097</v>
      </c>
      <c r="D57" s="495">
        <v>6</v>
      </c>
      <c r="E57" s="495">
        <v>1</v>
      </c>
      <c r="F57" s="393">
        <v>1</v>
      </c>
    </row>
    <row r="58" spans="2:6" ht="29.5" thickBot="1" x14ac:dyDescent="0.4">
      <c r="B58" s="493">
        <v>3004045492</v>
      </c>
      <c r="C58" s="494" t="s">
        <v>5098</v>
      </c>
      <c r="D58" s="495">
        <v>6</v>
      </c>
      <c r="E58" s="495">
        <v>1</v>
      </c>
      <c r="F58" s="393">
        <v>1</v>
      </c>
    </row>
    <row r="59" spans="2:6" ht="15" thickBot="1" x14ac:dyDescent="0.4">
      <c r="B59" s="493">
        <v>3004045030</v>
      </c>
      <c r="C59" s="494" t="s">
        <v>5099</v>
      </c>
      <c r="D59" s="495">
        <v>6</v>
      </c>
      <c r="E59" s="495">
        <v>1</v>
      </c>
      <c r="F59" s="393">
        <v>1</v>
      </c>
    </row>
    <row r="60" spans="2:6" ht="15" thickBot="1" x14ac:dyDescent="0.4">
      <c r="B60" s="493">
        <v>3009045502</v>
      </c>
      <c r="C60" s="494" t="s">
        <v>5100</v>
      </c>
      <c r="D60" s="495">
        <v>7</v>
      </c>
      <c r="E60" s="495">
        <v>1</v>
      </c>
      <c r="F60" s="393">
        <v>0</v>
      </c>
    </row>
    <row r="61" spans="2:6" ht="15" thickBot="1" x14ac:dyDescent="0.4">
      <c r="B61" s="493">
        <v>3009045021</v>
      </c>
      <c r="C61" s="494" t="s">
        <v>5101</v>
      </c>
      <c r="D61" s="495">
        <v>7</v>
      </c>
      <c r="E61" s="495">
        <v>1</v>
      </c>
      <c r="F61" s="393">
        <v>1</v>
      </c>
    </row>
    <row r="62" spans="2:6" ht="15" thickBot="1" x14ac:dyDescent="0.4">
      <c r="B62" s="493">
        <v>3009045143</v>
      </c>
      <c r="C62" s="494" t="s">
        <v>3132</v>
      </c>
      <c r="D62" s="495">
        <v>7</v>
      </c>
      <c r="E62" s="495">
        <v>1</v>
      </c>
      <c r="F62" s="393">
        <v>1</v>
      </c>
    </row>
    <row r="63" spans="2:6" ht="15" thickBot="1" x14ac:dyDescent="0.4">
      <c r="B63" s="493">
        <v>3101201601</v>
      </c>
      <c r="C63" s="494" t="s">
        <v>5102</v>
      </c>
      <c r="D63" s="495">
        <v>9</v>
      </c>
      <c r="E63" s="495">
        <v>1</v>
      </c>
      <c r="F63" s="393">
        <v>1</v>
      </c>
    </row>
    <row r="64" spans="2:6" ht="15" thickBot="1" x14ac:dyDescent="0.4">
      <c r="B64" s="493">
        <v>3101346229</v>
      </c>
      <c r="C64" s="494" t="s">
        <v>5103</v>
      </c>
      <c r="D64" s="495">
        <v>9</v>
      </c>
      <c r="E64" s="495">
        <v>1</v>
      </c>
      <c r="F64" s="393">
        <v>1</v>
      </c>
    </row>
    <row r="65" spans="2:6" ht="15" thickBot="1" x14ac:dyDescent="0.4">
      <c r="B65" s="493">
        <v>3101185648</v>
      </c>
      <c r="C65" s="494" t="s">
        <v>5104</v>
      </c>
      <c r="D65" s="495">
        <v>9</v>
      </c>
      <c r="E65" s="495">
        <v>1</v>
      </c>
      <c r="F65" s="393">
        <v>1</v>
      </c>
    </row>
    <row r="66" spans="2:6" ht="15" thickBot="1" x14ac:dyDescent="0.4">
      <c r="B66" s="493">
        <v>3101030996</v>
      </c>
      <c r="C66" s="494" t="s">
        <v>5105</v>
      </c>
      <c r="D66" s="495">
        <v>13</v>
      </c>
      <c r="E66" s="495">
        <v>1</v>
      </c>
      <c r="F66" s="393">
        <v>0</v>
      </c>
    </row>
    <row r="67" spans="2:6" ht="15" thickBot="1" x14ac:dyDescent="0.4">
      <c r="B67" s="493">
        <v>3101118668</v>
      </c>
      <c r="C67" s="494" t="s">
        <v>5106</v>
      </c>
      <c r="D67" s="495">
        <v>13</v>
      </c>
      <c r="E67" s="495">
        <v>1</v>
      </c>
      <c r="F67" s="393">
        <v>0</v>
      </c>
    </row>
    <row r="68" spans="2:6" ht="15" thickBot="1" x14ac:dyDescent="0.4">
      <c r="B68" s="493">
        <v>3101074738</v>
      </c>
      <c r="C68" s="494" t="s">
        <v>5107</v>
      </c>
      <c r="D68" s="495">
        <v>13</v>
      </c>
      <c r="E68" s="495">
        <v>1</v>
      </c>
      <c r="F68" s="393">
        <v>0</v>
      </c>
    </row>
    <row r="69" spans="2:6" ht="15" thickBot="1" x14ac:dyDescent="0.4">
      <c r="B69" s="493">
        <v>3101238923</v>
      </c>
      <c r="C69" s="494" t="s">
        <v>5108</v>
      </c>
      <c r="D69" s="495">
        <v>13</v>
      </c>
      <c r="E69" s="495">
        <v>1</v>
      </c>
      <c r="F69" s="393">
        <v>0</v>
      </c>
    </row>
    <row r="70" spans="2:6" ht="15" thickBot="1" x14ac:dyDescent="0.4">
      <c r="B70" s="493">
        <v>3101028693</v>
      </c>
      <c r="C70" s="494" t="s">
        <v>5109</v>
      </c>
      <c r="D70" s="495">
        <v>13</v>
      </c>
      <c r="E70" s="495">
        <v>1</v>
      </c>
      <c r="F70" s="393">
        <v>0</v>
      </c>
    </row>
    <row r="71" spans="2:6" ht="15" thickBot="1" x14ac:dyDescent="0.4">
      <c r="B71" s="493">
        <v>3101225529</v>
      </c>
      <c r="C71" s="494" t="s">
        <v>5110</v>
      </c>
      <c r="D71" s="495">
        <v>13</v>
      </c>
      <c r="E71" s="495">
        <v>1</v>
      </c>
      <c r="F71" s="393">
        <v>0</v>
      </c>
    </row>
    <row r="72" spans="2:6" ht="15" thickBot="1" x14ac:dyDescent="0.4">
      <c r="B72" s="493">
        <v>3101212360</v>
      </c>
      <c r="C72" s="494" t="s">
        <v>5111</v>
      </c>
      <c r="D72" s="495">
        <v>13</v>
      </c>
      <c r="E72" s="495">
        <v>1</v>
      </c>
      <c r="F72" s="393">
        <v>0</v>
      </c>
    </row>
    <row r="73" spans="2:6" ht="15" thickBot="1" x14ac:dyDescent="0.4">
      <c r="B73" s="493">
        <v>3101089042</v>
      </c>
      <c r="C73" s="494" t="s">
        <v>5112</v>
      </c>
      <c r="D73" s="495">
        <v>13</v>
      </c>
      <c r="E73" s="495">
        <v>1</v>
      </c>
      <c r="F73" s="393">
        <v>0</v>
      </c>
    </row>
    <row r="74" spans="2:6" ht="15" thickBot="1" x14ac:dyDescent="0.4">
      <c r="B74" s="493">
        <v>3101137676</v>
      </c>
      <c r="C74" s="494" t="s">
        <v>5113</v>
      </c>
      <c r="D74" s="495">
        <v>13</v>
      </c>
      <c r="E74" s="495">
        <v>1</v>
      </c>
      <c r="F74" s="393">
        <v>0</v>
      </c>
    </row>
    <row r="75" spans="2:6" ht="15" thickBot="1" x14ac:dyDescent="0.4">
      <c r="B75" s="493">
        <v>3101159193</v>
      </c>
      <c r="C75" s="494" t="s">
        <v>5114</v>
      </c>
      <c r="D75" s="495">
        <v>13</v>
      </c>
      <c r="E75" s="495">
        <v>1</v>
      </c>
      <c r="F75" s="393">
        <v>0</v>
      </c>
    </row>
    <row r="76" spans="2:6" ht="15" thickBot="1" x14ac:dyDescent="0.4">
      <c r="B76" s="493">
        <v>3101135824</v>
      </c>
      <c r="C76" s="494" t="s">
        <v>5115</v>
      </c>
      <c r="D76" s="495">
        <v>13</v>
      </c>
      <c r="E76" s="495">
        <v>1</v>
      </c>
      <c r="F76" s="393">
        <v>0</v>
      </c>
    </row>
    <row r="77" spans="2:6" ht="15" thickBot="1" x14ac:dyDescent="0.4">
      <c r="B77" s="493">
        <v>3101253526</v>
      </c>
      <c r="C77" s="494" t="s">
        <v>5116</v>
      </c>
      <c r="D77" s="495">
        <v>13</v>
      </c>
      <c r="E77" s="495">
        <v>1</v>
      </c>
      <c r="F77" s="393">
        <v>0</v>
      </c>
    </row>
    <row r="78" spans="2:6" ht="15" thickBot="1" x14ac:dyDescent="0.4">
      <c r="B78" s="493">
        <v>3101077827</v>
      </c>
      <c r="C78" s="494" t="s">
        <v>5117</v>
      </c>
      <c r="D78" s="495">
        <v>13</v>
      </c>
      <c r="E78" s="495">
        <v>1</v>
      </c>
      <c r="F78" s="393">
        <v>0</v>
      </c>
    </row>
    <row r="79" spans="2:6" ht="15" thickBot="1" x14ac:dyDescent="0.4">
      <c r="B79" s="493">
        <v>3101238525</v>
      </c>
      <c r="C79" s="494" t="s">
        <v>5118</v>
      </c>
      <c r="D79" s="495">
        <v>14</v>
      </c>
      <c r="E79" s="495">
        <v>1</v>
      </c>
      <c r="F79" s="393">
        <v>0</v>
      </c>
    </row>
    <row r="80" spans="2:6" ht="15" thickBot="1" x14ac:dyDescent="0.4">
      <c r="B80" s="493">
        <v>3101253104</v>
      </c>
      <c r="C80" s="494" t="s">
        <v>5119</v>
      </c>
      <c r="D80" s="495">
        <v>14</v>
      </c>
      <c r="E80" s="495">
        <v>1</v>
      </c>
      <c r="F80" s="393">
        <v>0</v>
      </c>
    </row>
    <row r="81" spans="2:6" ht="15" thickBot="1" x14ac:dyDescent="0.4">
      <c r="B81" s="493">
        <v>3101230916</v>
      </c>
      <c r="C81" s="494" t="s">
        <v>5120</v>
      </c>
      <c r="D81" s="495">
        <v>14</v>
      </c>
      <c r="E81" s="495">
        <v>1</v>
      </c>
      <c r="F81" s="393">
        <v>0</v>
      </c>
    </row>
    <row r="82" spans="2:6" ht="15" thickBot="1" x14ac:dyDescent="0.4">
      <c r="B82" s="493">
        <v>3101205092</v>
      </c>
      <c r="C82" s="494" t="s">
        <v>5121</v>
      </c>
      <c r="D82" s="495">
        <v>14</v>
      </c>
      <c r="E82" s="495">
        <v>1</v>
      </c>
      <c r="F82" s="393">
        <v>0</v>
      </c>
    </row>
    <row r="83" spans="2:6" ht="44" thickBot="1" x14ac:dyDescent="0.4">
      <c r="B83" s="493">
        <v>3101253502</v>
      </c>
      <c r="C83" s="494" t="s">
        <v>5122</v>
      </c>
      <c r="D83" s="495">
        <v>14</v>
      </c>
      <c r="E83" s="495">
        <v>1</v>
      </c>
      <c r="F83" s="393">
        <v>0</v>
      </c>
    </row>
    <row r="84" spans="2:6" ht="29.5" thickBot="1" x14ac:dyDescent="0.4">
      <c r="B84" s="493">
        <v>3101212668</v>
      </c>
      <c r="C84" s="494" t="s">
        <v>5123</v>
      </c>
      <c r="D84" s="495">
        <v>15</v>
      </c>
      <c r="E84" s="495">
        <v>1</v>
      </c>
      <c r="F84" s="393">
        <v>0</v>
      </c>
    </row>
    <row r="85" spans="2:6" ht="29.5" thickBot="1" x14ac:dyDescent="0.4">
      <c r="B85" s="493">
        <v>3101199501</v>
      </c>
      <c r="C85" s="494" t="s">
        <v>5124</v>
      </c>
      <c r="D85" s="495">
        <v>15</v>
      </c>
      <c r="E85" s="495">
        <v>1</v>
      </c>
      <c r="F85" s="393">
        <v>0</v>
      </c>
    </row>
    <row r="86" spans="2:6" ht="29.5" thickBot="1" x14ac:dyDescent="0.4">
      <c r="B86" s="493">
        <v>3101249051</v>
      </c>
      <c r="C86" s="494" t="s">
        <v>5125</v>
      </c>
      <c r="D86" s="495">
        <v>15</v>
      </c>
      <c r="E86" s="495">
        <v>1</v>
      </c>
      <c r="F86" s="393">
        <v>0</v>
      </c>
    </row>
    <row r="87" spans="2:6" ht="15" thickBot="1" x14ac:dyDescent="0.4">
      <c r="B87" s="493">
        <v>3101193721</v>
      </c>
      <c r="C87" s="494" t="s">
        <v>5126</v>
      </c>
      <c r="D87" s="495">
        <v>15</v>
      </c>
      <c r="E87" s="495">
        <v>1</v>
      </c>
      <c r="F87" s="393">
        <v>0</v>
      </c>
    </row>
    <row r="88" spans="2:6" ht="29.5" thickBot="1" x14ac:dyDescent="0.4">
      <c r="B88" s="493">
        <v>3101237918</v>
      </c>
      <c r="C88" s="494" t="s">
        <v>5127</v>
      </c>
      <c r="D88" s="495">
        <v>15</v>
      </c>
      <c r="E88" s="495">
        <v>1</v>
      </c>
      <c r="F88" s="393">
        <v>0</v>
      </c>
    </row>
    <row r="89" spans="2:6" ht="15" thickBot="1" x14ac:dyDescent="0.4">
      <c r="B89" s="493">
        <v>3101248595</v>
      </c>
      <c r="C89" s="494" t="s">
        <v>5128</v>
      </c>
      <c r="D89" s="495">
        <v>15</v>
      </c>
      <c r="E89" s="495">
        <v>1</v>
      </c>
      <c r="F89" s="393">
        <v>0</v>
      </c>
    </row>
    <row r="90" spans="2:6" ht="29.5" thickBot="1" x14ac:dyDescent="0.4">
      <c r="B90" s="493">
        <v>3101195856</v>
      </c>
      <c r="C90" s="494" t="s">
        <v>5129</v>
      </c>
      <c r="D90" s="495">
        <v>15</v>
      </c>
      <c r="E90" s="495">
        <v>1</v>
      </c>
      <c r="F90" s="393">
        <v>0</v>
      </c>
    </row>
    <row r="91" spans="2:6" ht="29.5" thickBot="1" x14ac:dyDescent="0.4">
      <c r="B91" s="493">
        <v>3101252011</v>
      </c>
      <c r="C91" s="494" t="s">
        <v>5130</v>
      </c>
      <c r="D91" s="495">
        <v>15</v>
      </c>
      <c r="E91" s="495">
        <v>1</v>
      </c>
      <c r="F91" s="393">
        <v>0</v>
      </c>
    </row>
    <row r="92" spans="2:6" ht="15" thickBot="1" x14ac:dyDescent="0.4">
      <c r="B92" s="493">
        <v>3101216552</v>
      </c>
      <c r="C92" s="494" t="s">
        <v>5131</v>
      </c>
      <c r="D92" s="495">
        <v>15</v>
      </c>
      <c r="E92" s="495">
        <v>1</v>
      </c>
      <c r="F92" s="393">
        <v>0</v>
      </c>
    </row>
    <row r="93" spans="2:6" ht="15" thickBot="1" x14ac:dyDescent="0.4">
      <c r="B93" s="493">
        <v>3101205801</v>
      </c>
      <c r="C93" s="494" t="s">
        <v>5132</v>
      </c>
      <c r="D93" s="495">
        <v>15</v>
      </c>
      <c r="E93" s="495">
        <v>1</v>
      </c>
      <c r="F93" s="393">
        <v>0</v>
      </c>
    </row>
    <row r="94" spans="2:6" ht="15" thickBot="1" x14ac:dyDescent="0.4">
      <c r="B94" s="493">
        <v>3101205939</v>
      </c>
      <c r="C94" s="494" t="s">
        <v>5133</v>
      </c>
      <c r="D94" s="495">
        <v>15</v>
      </c>
      <c r="E94" s="495">
        <v>1</v>
      </c>
      <c r="F94" s="393">
        <v>0</v>
      </c>
    </row>
    <row r="95" spans="2:6" ht="15" thickBot="1" x14ac:dyDescent="0.4">
      <c r="B95" s="493">
        <v>3101271981</v>
      </c>
      <c r="C95" s="494" t="s">
        <v>5134</v>
      </c>
      <c r="D95" s="495">
        <v>15</v>
      </c>
      <c r="E95" s="495">
        <v>1</v>
      </c>
      <c r="F95" s="393">
        <v>0</v>
      </c>
    </row>
    <row r="96" spans="2:6" ht="29.5" thickBot="1" x14ac:dyDescent="0.4">
      <c r="B96" s="493">
        <v>3101137087</v>
      </c>
      <c r="C96" s="494" t="s">
        <v>5135</v>
      </c>
      <c r="D96" s="495">
        <v>15</v>
      </c>
      <c r="E96" s="495">
        <v>1</v>
      </c>
      <c r="F96" s="393">
        <v>0</v>
      </c>
    </row>
    <row r="97" spans="2:6" ht="15" thickBot="1" x14ac:dyDescent="0.4">
      <c r="B97" s="493">
        <v>3101180935</v>
      </c>
      <c r="C97" s="494" t="s">
        <v>5136</v>
      </c>
      <c r="D97" s="495">
        <v>15</v>
      </c>
      <c r="E97" s="495">
        <v>1</v>
      </c>
      <c r="F97" s="393">
        <v>0</v>
      </c>
    </row>
    <row r="98" spans="2:6" ht="15" thickBot="1" x14ac:dyDescent="0.4">
      <c r="B98" s="493">
        <v>3101132626</v>
      </c>
      <c r="C98" s="494" t="s">
        <v>5137</v>
      </c>
      <c r="D98" s="495">
        <v>16</v>
      </c>
      <c r="E98" s="495">
        <v>2</v>
      </c>
      <c r="F98" s="393">
        <v>0</v>
      </c>
    </row>
    <row r="99" spans="2:6" ht="15" thickBot="1" x14ac:dyDescent="0.4">
      <c r="B99" s="493">
        <v>3101106923</v>
      </c>
      <c r="C99" s="494" t="s">
        <v>5138</v>
      </c>
      <c r="D99" s="495">
        <v>16</v>
      </c>
      <c r="E99" s="495">
        <v>2</v>
      </c>
      <c r="F99" s="393">
        <v>0</v>
      </c>
    </row>
    <row r="100" spans="2:6" ht="15" thickBot="1" x14ac:dyDescent="0.4">
      <c r="B100" s="493">
        <v>3101174695</v>
      </c>
      <c r="C100" s="494" t="s">
        <v>5139</v>
      </c>
      <c r="D100" s="495">
        <v>16</v>
      </c>
      <c r="E100" s="495">
        <v>2</v>
      </c>
      <c r="F100" s="393">
        <v>0</v>
      </c>
    </row>
    <row r="101" spans="2:6" ht="15" thickBot="1" x14ac:dyDescent="0.4">
      <c r="B101" s="493">
        <v>3101188895</v>
      </c>
      <c r="C101" s="494" t="s">
        <v>5140</v>
      </c>
      <c r="D101" s="495">
        <v>16</v>
      </c>
      <c r="E101" s="495">
        <v>2</v>
      </c>
      <c r="F101" s="393">
        <v>0</v>
      </c>
    </row>
    <row r="102" spans="2:6" ht="15" thickBot="1" x14ac:dyDescent="0.4">
      <c r="B102" s="493">
        <v>3101182198</v>
      </c>
      <c r="C102" s="494" t="s">
        <v>5141</v>
      </c>
      <c r="D102" s="495">
        <v>16</v>
      </c>
      <c r="E102" s="495">
        <v>2</v>
      </c>
      <c r="F102" s="393">
        <v>0</v>
      </c>
    </row>
    <row r="103" spans="2:6" ht="15" thickBot="1" x14ac:dyDescent="0.4">
      <c r="B103" s="493">
        <v>3101286181</v>
      </c>
      <c r="C103" s="494" t="s">
        <v>5142</v>
      </c>
      <c r="D103" s="495">
        <v>17</v>
      </c>
      <c r="E103" s="495">
        <v>2</v>
      </c>
      <c r="F103" s="393">
        <v>0</v>
      </c>
    </row>
    <row r="104" spans="2:6" ht="15" thickBot="1" x14ac:dyDescent="0.4">
      <c r="B104" s="493">
        <v>3101289909</v>
      </c>
      <c r="C104" s="494" t="s">
        <v>5143</v>
      </c>
      <c r="D104" s="495">
        <v>17</v>
      </c>
      <c r="E104" s="495">
        <v>2</v>
      </c>
      <c r="F104" s="393">
        <v>0</v>
      </c>
    </row>
    <row r="105" spans="2:6" ht="15" thickBot="1" x14ac:dyDescent="0.4">
      <c r="B105" s="493">
        <v>3101134446</v>
      </c>
      <c r="C105" s="494" t="s">
        <v>5144</v>
      </c>
      <c r="D105" s="495">
        <v>17</v>
      </c>
      <c r="E105" s="495">
        <v>2</v>
      </c>
      <c r="F105" s="393">
        <v>0</v>
      </c>
    </row>
    <row r="106" spans="2:6" ht="15" thickBot="1" x14ac:dyDescent="0.4">
      <c r="B106" s="493">
        <v>3101083308</v>
      </c>
      <c r="C106" s="494" t="s">
        <v>5145</v>
      </c>
      <c r="D106" s="495">
        <v>17</v>
      </c>
      <c r="E106" s="495">
        <v>2</v>
      </c>
      <c r="F106" s="393">
        <v>0</v>
      </c>
    </row>
    <row r="107" spans="2:6" ht="15" thickBot="1" x14ac:dyDescent="0.4">
      <c r="B107" s="493">
        <v>3101343169</v>
      </c>
      <c r="C107" s="494" t="s">
        <v>5146</v>
      </c>
      <c r="D107" s="495">
        <v>17</v>
      </c>
      <c r="E107" s="495">
        <v>2</v>
      </c>
      <c r="F107" s="393">
        <v>0</v>
      </c>
    </row>
    <row r="108" spans="2:6" ht="15" thickBot="1" x14ac:dyDescent="0.4">
      <c r="B108" s="493">
        <v>3101136572</v>
      </c>
      <c r="C108" s="494" t="s">
        <v>5147</v>
      </c>
      <c r="D108" s="495">
        <v>17</v>
      </c>
      <c r="E108" s="495">
        <v>2</v>
      </c>
      <c r="F108" s="393">
        <v>0</v>
      </c>
    </row>
    <row r="109" spans="2:6" ht="15" thickBot="1" x14ac:dyDescent="0.4">
      <c r="B109" s="493">
        <v>3101302660</v>
      </c>
      <c r="C109" s="494" t="s">
        <v>5148</v>
      </c>
      <c r="D109" s="495">
        <v>17</v>
      </c>
      <c r="E109" s="495">
        <v>2</v>
      </c>
      <c r="F109" s="393">
        <v>0</v>
      </c>
    </row>
    <row r="110" spans="2:6" ht="15" thickBot="1" x14ac:dyDescent="0.4">
      <c r="B110" s="493">
        <v>3101049542</v>
      </c>
      <c r="C110" s="494" t="s">
        <v>5149</v>
      </c>
      <c r="D110" s="495">
        <v>18</v>
      </c>
      <c r="E110" s="495">
        <v>2</v>
      </c>
      <c r="F110" s="393">
        <v>0</v>
      </c>
    </row>
    <row r="111" spans="2:6" ht="15" thickBot="1" x14ac:dyDescent="0.4">
      <c r="B111" s="493">
        <v>3101038142</v>
      </c>
      <c r="C111" s="494" t="s">
        <v>5150</v>
      </c>
      <c r="D111" s="495">
        <v>18</v>
      </c>
      <c r="E111" s="495">
        <v>2</v>
      </c>
      <c r="F111" s="393">
        <v>0</v>
      </c>
    </row>
    <row r="112" spans="2:6" ht="15" thickBot="1" x14ac:dyDescent="0.4">
      <c r="B112" s="493">
        <v>3101230555</v>
      </c>
      <c r="C112" s="494" t="s">
        <v>5151</v>
      </c>
      <c r="D112" s="495">
        <v>18</v>
      </c>
      <c r="E112" s="495">
        <v>2</v>
      </c>
      <c r="F112" s="393">
        <v>0</v>
      </c>
    </row>
    <row r="113" spans="2:6" ht="15" thickBot="1" x14ac:dyDescent="0.4">
      <c r="B113" s="493">
        <v>3101310372</v>
      </c>
      <c r="C113" s="494" t="s">
        <v>5152</v>
      </c>
      <c r="D113" s="495">
        <v>18</v>
      </c>
      <c r="E113" s="495">
        <v>2</v>
      </c>
      <c r="F113" s="393">
        <v>0</v>
      </c>
    </row>
    <row r="114" spans="2:6" ht="15" thickBot="1" x14ac:dyDescent="0.4">
      <c r="B114" s="493">
        <v>3101333881</v>
      </c>
      <c r="C114" s="494" t="s">
        <v>5153</v>
      </c>
      <c r="D114" s="495">
        <v>18</v>
      </c>
      <c r="E114" s="495">
        <v>2</v>
      </c>
      <c r="F114" s="393">
        <v>0</v>
      </c>
    </row>
    <row r="115" spans="2:6" ht="15" thickBot="1" x14ac:dyDescent="0.4">
      <c r="B115" s="493">
        <v>3101257551</v>
      </c>
      <c r="C115" s="494" t="s">
        <v>5154</v>
      </c>
      <c r="D115" s="495">
        <v>18</v>
      </c>
      <c r="E115" s="495">
        <v>2</v>
      </c>
      <c r="F115" s="393">
        <v>0</v>
      </c>
    </row>
    <row r="116" spans="2:6" ht="15" thickBot="1" x14ac:dyDescent="0.4">
      <c r="B116" s="493">
        <v>3101341771</v>
      </c>
      <c r="C116" s="494" t="s">
        <v>5155</v>
      </c>
      <c r="D116" s="495">
        <v>18</v>
      </c>
      <c r="E116" s="495">
        <v>2</v>
      </c>
      <c r="F116" s="393">
        <v>0</v>
      </c>
    </row>
    <row r="117" spans="2:6" ht="15" thickBot="1" x14ac:dyDescent="0.4">
      <c r="B117" s="493">
        <v>3101095167</v>
      </c>
      <c r="C117" s="494" t="s">
        <v>5156</v>
      </c>
      <c r="D117" s="495">
        <v>18</v>
      </c>
      <c r="E117" s="495">
        <v>2</v>
      </c>
      <c r="F117" s="393">
        <v>0</v>
      </c>
    </row>
    <row r="118" spans="2:6" ht="15" thickBot="1" x14ac:dyDescent="0.4">
      <c r="B118" s="493">
        <v>3101322571</v>
      </c>
      <c r="C118" s="494" t="s">
        <v>5157</v>
      </c>
      <c r="D118" s="495">
        <v>19</v>
      </c>
      <c r="E118" s="495">
        <v>2</v>
      </c>
      <c r="F118" s="393">
        <v>0</v>
      </c>
    </row>
    <row r="119" spans="2:6" ht="15" thickBot="1" x14ac:dyDescent="0.4">
      <c r="B119" s="493">
        <v>3101153575</v>
      </c>
      <c r="C119" s="494" t="s">
        <v>5158</v>
      </c>
      <c r="D119" s="495">
        <v>20</v>
      </c>
      <c r="E119" s="495">
        <v>2</v>
      </c>
      <c r="F119" s="393">
        <v>0</v>
      </c>
    </row>
    <row r="120" spans="2:6" ht="15" thickBot="1" x14ac:dyDescent="0.4">
      <c r="B120" s="493">
        <v>3101175541</v>
      </c>
      <c r="C120" s="494" t="s">
        <v>5159</v>
      </c>
      <c r="D120" s="495">
        <v>20</v>
      </c>
      <c r="E120" s="495">
        <v>2</v>
      </c>
      <c r="F120" s="393">
        <v>0</v>
      </c>
    </row>
    <row r="121" spans="2:6" ht="29.5" thickBot="1" x14ac:dyDescent="0.4">
      <c r="B121" s="493">
        <v>3101090811</v>
      </c>
      <c r="C121" s="494" t="s">
        <v>5160</v>
      </c>
      <c r="D121" s="495">
        <v>20</v>
      </c>
      <c r="E121" s="495">
        <v>2</v>
      </c>
      <c r="F121" s="393">
        <v>0</v>
      </c>
    </row>
    <row r="122" spans="2:6" ht="15" thickBot="1" x14ac:dyDescent="0.4">
      <c r="B122" s="493">
        <v>3101011775</v>
      </c>
      <c r="C122" s="494" t="s">
        <v>5161</v>
      </c>
      <c r="D122" s="495">
        <v>20</v>
      </c>
      <c r="E122" s="495">
        <v>2</v>
      </c>
      <c r="F122" s="393">
        <v>0</v>
      </c>
    </row>
    <row r="123" spans="2:6" ht="15" thickBot="1" x14ac:dyDescent="0.4">
      <c r="B123" s="493">
        <v>3101128913</v>
      </c>
      <c r="C123" s="494" t="s">
        <v>5162</v>
      </c>
      <c r="D123" s="495">
        <v>20</v>
      </c>
      <c r="E123" s="495">
        <v>2</v>
      </c>
      <c r="F123" s="393">
        <v>0</v>
      </c>
    </row>
    <row r="124" spans="2:6" ht="15" thickBot="1" x14ac:dyDescent="0.4">
      <c r="B124" s="493">
        <v>3101228479</v>
      </c>
      <c r="C124" s="494" t="s">
        <v>5163</v>
      </c>
      <c r="D124" s="495">
        <v>21</v>
      </c>
      <c r="E124" s="495">
        <v>2</v>
      </c>
      <c r="F124" s="393">
        <v>0</v>
      </c>
    </row>
    <row r="125" spans="2:6" ht="15" thickBot="1" x14ac:dyDescent="0.4">
      <c r="B125" s="493">
        <v>3101134309</v>
      </c>
      <c r="C125" s="494" t="s">
        <v>5164</v>
      </c>
      <c r="D125" s="495">
        <v>21</v>
      </c>
      <c r="E125" s="495">
        <v>2</v>
      </c>
      <c r="F125" s="393">
        <v>0</v>
      </c>
    </row>
    <row r="126" spans="2:6" ht="15" thickBot="1" x14ac:dyDescent="0.4">
      <c r="B126" s="493">
        <v>3101139492</v>
      </c>
      <c r="C126" s="494" t="s">
        <v>5165</v>
      </c>
      <c r="D126" s="495">
        <v>21</v>
      </c>
      <c r="E126" s="495">
        <v>2</v>
      </c>
      <c r="F126" s="393">
        <v>0</v>
      </c>
    </row>
    <row r="127" spans="2:6" ht="15" thickBot="1" x14ac:dyDescent="0.4">
      <c r="B127" s="493">
        <v>3101024180</v>
      </c>
      <c r="C127" s="494" t="s">
        <v>5166</v>
      </c>
      <c r="D127" s="495">
        <v>21</v>
      </c>
      <c r="E127" s="495">
        <v>2</v>
      </c>
      <c r="F127" s="393">
        <v>0</v>
      </c>
    </row>
    <row r="128" spans="2:6" ht="15" thickBot="1" x14ac:dyDescent="0.4">
      <c r="B128" s="493">
        <v>3101002100</v>
      </c>
      <c r="C128" s="494" t="s">
        <v>5167</v>
      </c>
      <c r="D128" s="495">
        <v>22</v>
      </c>
      <c r="E128" s="495">
        <v>2</v>
      </c>
      <c r="F128" s="393">
        <v>0</v>
      </c>
    </row>
    <row r="129" spans="2:6" ht="15" thickBot="1" x14ac:dyDescent="0.4">
      <c r="B129" s="493">
        <v>3101215252</v>
      </c>
      <c r="C129" s="494" t="s">
        <v>5168</v>
      </c>
      <c r="D129" s="495">
        <v>23</v>
      </c>
      <c r="E129" s="495">
        <v>2</v>
      </c>
      <c r="F129" s="393">
        <v>0</v>
      </c>
    </row>
    <row r="130" spans="2:6" ht="15" thickBot="1" x14ac:dyDescent="0.4">
      <c r="B130" s="493">
        <v>3101272553</v>
      </c>
      <c r="C130" s="494" t="s">
        <v>5169</v>
      </c>
      <c r="D130" s="495">
        <v>23</v>
      </c>
      <c r="E130" s="495">
        <v>2</v>
      </c>
      <c r="F130" s="393">
        <v>0</v>
      </c>
    </row>
    <row r="131" spans="2:6" ht="15" thickBot="1" x14ac:dyDescent="0.4">
      <c r="B131" s="493">
        <v>3101089043</v>
      </c>
      <c r="C131" s="494" t="s">
        <v>5170</v>
      </c>
      <c r="D131" s="495">
        <v>23</v>
      </c>
      <c r="E131" s="495">
        <v>2</v>
      </c>
      <c r="F131" s="393">
        <v>0</v>
      </c>
    </row>
    <row r="132" spans="2:6" ht="15" thickBot="1" x14ac:dyDescent="0.4">
      <c r="B132" s="493">
        <v>3101048488</v>
      </c>
      <c r="C132" s="494" t="s">
        <v>5171</v>
      </c>
      <c r="D132" s="495">
        <v>23</v>
      </c>
      <c r="E132" s="495">
        <v>2</v>
      </c>
      <c r="F132" s="393">
        <v>0</v>
      </c>
    </row>
    <row r="133" spans="2:6" ht="15" thickBot="1" x14ac:dyDescent="0.4">
      <c r="B133" s="493">
        <v>3004156089</v>
      </c>
      <c r="C133" s="494" t="s">
        <v>5172</v>
      </c>
      <c r="D133" s="495">
        <v>23</v>
      </c>
      <c r="E133" s="495">
        <v>2</v>
      </c>
      <c r="F133" s="393">
        <v>0</v>
      </c>
    </row>
    <row r="134" spans="2:6" ht="15" thickBot="1" x14ac:dyDescent="0.4">
      <c r="B134" s="493">
        <v>3101063006</v>
      </c>
      <c r="C134" s="494" t="s">
        <v>5173</v>
      </c>
      <c r="D134" s="495">
        <v>23</v>
      </c>
      <c r="E134" s="495">
        <v>2</v>
      </c>
      <c r="F134" s="393">
        <v>0</v>
      </c>
    </row>
    <row r="135" spans="2:6" ht="15" thickBot="1" x14ac:dyDescent="0.4">
      <c r="B135" s="493">
        <v>3101371960</v>
      </c>
      <c r="C135" s="494" t="s">
        <v>5174</v>
      </c>
      <c r="D135" s="495">
        <v>23</v>
      </c>
      <c r="E135" s="495">
        <v>2</v>
      </c>
      <c r="F135" s="393">
        <v>0</v>
      </c>
    </row>
    <row r="136" spans="2:6" ht="15" thickBot="1" x14ac:dyDescent="0.4">
      <c r="B136" s="493">
        <v>3101322972</v>
      </c>
      <c r="C136" s="494" t="s">
        <v>5175</v>
      </c>
      <c r="D136" s="495">
        <v>23</v>
      </c>
      <c r="E136" s="495">
        <v>2</v>
      </c>
      <c r="F136" s="393">
        <v>0</v>
      </c>
    </row>
    <row r="137" spans="2:6" ht="15" thickBot="1" x14ac:dyDescent="0.4">
      <c r="B137" s="493">
        <v>3101089045</v>
      </c>
      <c r="C137" s="494" t="s">
        <v>5176</v>
      </c>
      <c r="D137" s="495">
        <v>23</v>
      </c>
      <c r="E137" s="495">
        <v>2</v>
      </c>
      <c r="F137" s="393">
        <v>0</v>
      </c>
    </row>
    <row r="138" spans="2:6" ht="15" thickBot="1" x14ac:dyDescent="0.4">
      <c r="B138" s="493">
        <v>3101459114</v>
      </c>
      <c r="C138" s="494" t="s">
        <v>5177</v>
      </c>
      <c r="D138" s="495">
        <v>23</v>
      </c>
      <c r="E138" s="495">
        <v>2</v>
      </c>
      <c r="F138" s="393">
        <v>0</v>
      </c>
    </row>
    <row r="139" spans="2:6" ht="15" thickBot="1" x14ac:dyDescent="0.4">
      <c r="B139" s="493">
        <v>3101214812</v>
      </c>
      <c r="C139" s="494" t="s">
        <v>5178</v>
      </c>
      <c r="D139" s="495">
        <v>23</v>
      </c>
      <c r="E139" s="495">
        <v>2</v>
      </c>
      <c r="F139" s="393">
        <v>0</v>
      </c>
    </row>
    <row r="140" spans="2:6" ht="15" thickBot="1" x14ac:dyDescent="0.4">
      <c r="B140" s="493">
        <v>400003010969548</v>
      </c>
      <c r="C140" s="494" t="s">
        <v>5179</v>
      </c>
      <c r="D140" s="495">
        <v>4</v>
      </c>
      <c r="E140" s="495">
        <v>3</v>
      </c>
      <c r="F140" s="393">
        <v>0</v>
      </c>
    </row>
    <row r="141" spans="2:6" ht="15" thickBot="1" x14ac:dyDescent="0.4">
      <c r="B141" s="493">
        <v>3012161849</v>
      </c>
      <c r="C141" s="494" t="s">
        <v>5180</v>
      </c>
      <c r="D141" s="495">
        <v>11</v>
      </c>
      <c r="E141" s="495">
        <v>3</v>
      </c>
      <c r="F141" s="393">
        <v>0</v>
      </c>
    </row>
    <row r="142" spans="2:6" ht="15" thickBot="1" x14ac:dyDescent="0.4">
      <c r="B142" s="493">
        <v>3012040528</v>
      </c>
      <c r="C142" s="494" t="s">
        <v>5181</v>
      </c>
      <c r="D142" s="495">
        <v>11</v>
      </c>
      <c r="E142" s="495">
        <v>3</v>
      </c>
      <c r="F142" s="393">
        <v>0</v>
      </c>
    </row>
    <row r="143" spans="2:6" ht="15" thickBot="1" x14ac:dyDescent="0.4">
      <c r="B143" s="493">
        <v>3012084702</v>
      </c>
      <c r="C143" s="494" t="s">
        <v>5182</v>
      </c>
      <c r="D143" s="495">
        <v>11</v>
      </c>
      <c r="E143" s="495">
        <v>3</v>
      </c>
      <c r="F143" s="393">
        <v>0</v>
      </c>
    </row>
    <row r="144" spans="2:6" ht="15" thickBot="1" x14ac:dyDescent="0.4">
      <c r="B144" s="493">
        <v>3012338424</v>
      </c>
      <c r="C144" s="494" t="s">
        <v>5183</v>
      </c>
      <c r="D144" s="495">
        <v>11</v>
      </c>
      <c r="E144" s="495">
        <v>3</v>
      </c>
      <c r="F144" s="393">
        <v>0</v>
      </c>
    </row>
    <row r="145" spans="2:6" ht="15" thickBot="1" x14ac:dyDescent="0.4">
      <c r="B145" s="493">
        <v>3012092290</v>
      </c>
      <c r="C145" s="494" t="s">
        <v>5184</v>
      </c>
      <c r="D145" s="495">
        <v>11</v>
      </c>
      <c r="E145" s="495">
        <v>3</v>
      </c>
      <c r="F145" s="393">
        <v>0</v>
      </c>
    </row>
    <row r="146" spans="2:6" ht="15" thickBot="1" x14ac:dyDescent="0.4">
      <c r="B146" s="493">
        <v>3012268620</v>
      </c>
      <c r="C146" s="494" t="s">
        <v>5185</v>
      </c>
      <c r="D146" s="495">
        <v>11</v>
      </c>
      <c r="E146" s="495">
        <v>3</v>
      </c>
      <c r="F146" s="393">
        <v>0</v>
      </c>
    </row>
    <row r="147" spans="2:6" ht="15" thickBot="1" x14ac:dyDescent="0.4">
      <c r="B147" s="493">
        <v>3012126324</v>
      </c>
      <c r="C147" s="494" t="s">
        <v>5186</v>
      </c>
      <c r="D147" s="495">
        <v>11</v>
      </c>
      <c r="E147" s="495">
        <v>3</v>
      </c>
      <c r="F147" s="393">
        <v>0</v>
      </c>
    </row>
    <row r="148" spans="2:6" ht="15" thickBot="1" x14ac:dyDescent="0.4">
      <c r="B148" s="493">
        <v>3012326182</v>
      </c>
      <c r="C148" s="494" t="s">
        <v>5187</v>
      </c>
      <c r="D148" s="495">
        <v>11</v>
      </c>
      <c r="E148" s="495">
        <v>3</v>
      </c>
      <c r="F148" s="393">
        <v>0</v>
      </c>
    </row>
    <row r="149" spans="2:6" ht="15" thickBot="1" x14ac:dyDescent="0.4">
      <c r="B149" s="493">
        <v>3012114238</v>
      </c>
      <c r="C149" s="494" t="s">
        <v>5188</v>
      </c>
      <c r="D149" s="495">
        <v>11</v>
      </c>
      <c r="E149" s="495">
        <v>3</v>
      </c>
      <c r="F149" s="393">
        <v>0</v>
      </c>
    </row>
    <row r="150" spans="2:6" ht="15" thickBot="1" x14ac:dyDescent="0.4">
      <c r="B150" s="493">
        <v>3101128163</v>
      </c>
      <c r="C150" s="494" t="s">
        <v>5189</v>
      </c>
      <c r="D150" s="495">
        <v>13</v>
      </c>
      <c r="E150" s="495">
        <v>4</v>
      </c>
      <c r="F150" s="393">
        <v>0</v>
      </c>
    </row>
    <row r="151" spans="2:6" ht="15" thickBot="1" x14ac:dyDescent="0.4">
      <c r="B151" s="493">
        <v>6140911011105</v>
      </c>
      <c r="C151" s="494" t="s">
        <v>5190</v>
      </c>
      <c r="D151" s="495">
        <v>17</v>
      </c>
      <c r="E151" s="495">
        <v>4</v>
      </c>
      <c r="F151" s="393">
        <v>0</v>
      </c>
    </row>
    <row r="152" spans="2:6" ht="15" thickBot="1" x14ac:dyDescent="0.4">
      <c r="B152" s="493">
        <v>400000002842493</v>
      </c>
      <c r="C152" s="494" t="s">
        <v>5191</v>
      </c>
      <c r="D152" s="495">
        <v>17</v>
      </c>
      <c r="E152" s="495">
        <v>4</v>
      </c>
      <c r="F152" s="393">
        <v>0</v>
      </c>
    </row>
    <row r="153" spans="2:6" ht="15" thickBot="1" x14ac:dyDescent="0.4">
      <c r="B153" s="493">
        <v>55926162</v>
      </c>
      <c r="C153" s="494" t="s">
        <v>5192</v>
      </c>
      <c r="D153" s="495">
        <v>17</v>
      </c>
      <c r="E153" s="495">
        <v>4</v>
      </c>
      <c r="F153" s="393">
        <v>0</v>
      </c>
    </row>
    <row r="154" spans="2:6" ht="15" thickBot="1" x14ac:dyDescent="0.4">
      <c r="B154" s="493">
        <v>8814</v>
      </c>
      <c r="C154" s="494" t="s">
        <v>5193</v>
      </c>
      <c r="D154" s="495">
        <v>17</v>
      </c>
      <c r="E154" s="495">
        <v>4</v>
      </c>
      <c r="F154" s="393">
        <v>0</v>
      </c>
    </row>
    <row r="155" spans="2:6" ht="29.5" thickBot="1" x14ac:dyDescent="0.4">
      <c r="B155" s="493">
        <v>372132</v>
      </c>
      <c r="C155" s="494" t="s">
        <v>5194</v>
      </c>
      <c r="D155" s="495">
        <v>20</v>
      </c>
      <c r="E155" s="495">
        <v>4</v>
      </c>
      <c r="F155" s="393">
        <v>0</v>
      </c>
    </row>
    <row r="156" spans="2:6" ht="29.5" thickBot="1" x14ac:dyDescent="0.4">
      <c r="B156" s="493">
        <v>3012075719</v>
      </c>
      <c r="C156" s="494" t="s">
        <v>5195</v>
      </c>
      <c r="D156" s="495">
        <v>23</v>
      </c>
      <c r="E156" s="495">
        <v>4</v>
      </c>
      <c r="F156" s="393">
        <v>0</v>
      </c>
    </row>
    <row r="157" spans="2:6" ht="15" thickBot="1" x14ac:dyDescent="0.4">
      <c r="B157" s="493">
        <v>3101158450</v>
      </c>
      <c r="C157" s="494" t="s">
        <v>5196</v>
      </c>
      <c r="D157" s="495">
        <v>10</v>
      </c>
      <c r="E157" s="495">
        <v>5</v>
      </c>
      <c r="F157" s="393">
        <v>0</v>
      </c>
    </row>
    <row r="158" spans="2:6" ht="15" thickBot="1" x14ac:dyDescent="0.4">
      <c r="B158" s="493">
        <v>3101044730</v>
      </c>
      <c r="C158" s="494" t="s">
        <v>5197</v>
      </c>
      <c r="D158" s="495">
        <v>10</v>
      </c>
      <c r="E158" s="495">
        <v>5</v>
      </c>
      <c r="F158" s="393">
        <v>0</v>
      </c>
    </row>
    <row r="159" spans="2:6" ht="15" thickBot="1" x14ac:dyDescent="0.4">
      <c r="B159" s="493">
        <v>3101047933</v>
      </c>
      <c r="C159" s="494" t="s">
        <v>5198</v>
      </c>
      <c r="D159" s="495">
        <v>10</v>
      </c>
      <c r="E159" s="495">
        <v>5</v>
      </c>
      <c r="F159" s="393">
        <v>0</v>
      </c>
    </row>
    <row r="160" spans="2:6" ht="15" thickBot="1" x14ac:dyDescent="0.4">
      <c r="B160" s="493">
        <v>3101289166</v>
      </c>
      <c r="C160" s="494" t="s">
        <v>5199</v>
      </c>
      <c r="D160" s="495">
        <v>10</v>
      </c>
      <c r="E160" s="495">
        <v>5</v>
      </c>
      <c r="F160" s="393">
        <v>0</v>
      </c>
    </row>
    <row r="161" spans="2:6" ht="15" thickBot="1" x14ac:dyDescent="0.4">
      <c r="B161" s="493">
        <v>3101220810</v>
      </c>
      <c r="C161" s="494" t="s">
        <v>5200</v>
      </c>
      <c r="D161" s="495">
        <v>10</v>
      </c>
      <c r="E161" s="495">
        <v>5</v>
      </c>
      <c r="F161" s="393">
        <v>0</v>
      </c>
    </row>
    <row r="162" spans="2:6" ht="15" thickBot="1" x14ac:dyDescent="0.4">
      <c r="B162" s="493">
        <v>3101135774</v>
      </c>
      <c r="C162" s="494" t="s">
        <v>5201</v>
      </c>
      <c r="D162" s="495">
        <v>10</v>
      </c>
      <c r="E162" s="495">
        <v>5</v>
      </c>
      <c r="F162" s="393">
        <v>0</v>
      </c>
    </row>
    <row r="163" spans="2:6" ht="15" thickBot="1" x14ac:dyDescent="0.4">
      <c r="B163" s="493">
        <v>3101073708</v>
      </c>
      <c r="C163" s="494" t="s">
        <v>5202</v>
      </c>
      <c r="D163" s="495">
        <v>10</v>
      </c>
      <c r="E163" s="495">
        <v>5</v>
      </c>
      <c r="F163" s="393">
        <v>0</v>
      </c>
    </row>
    <row r="164" spans="2:6" ht="15" thickBot="1" x14ac:dyDescent="0.4">
      <c r="B164" s="493">
        <v>3101230687</v>
      </c>
      <c r="C164" s="494" t="s">
        <v>5203</v>
      </c>
      <c r="D164" s="495">
        <v>10</v>
      </c>
      <c r="E164" s="495">
        <v>5</v>
      </c>
      <c r="F164" s="393">
        <v>0</v>
      </c>
    </row>
    <row r="165" spans="2:6" ht="15" thickBot="1" x14ac:dyDescent="0.4">
      <c r="B165" s="493">
        <v>3101227010</v>
      </c>
      <c r="C165" s="494" t="s">
        <v>5204</v>
      </c>
      <c r="D165" s="495">
        <v>10</v>
      </c>
      <c r="E165" s="495">
        <v>5</v>
      </c>
      <c r="F165" s="393">
        <v>0</v>
      </c>
    </row>
    <row r="166" spans="2:6" ht="15" thickBot="1" x14ac:dyDescent="0.4">
      <c r="B166" s="493">
        <v>3101230612</v>
      </c>
      <c r="C166" s="494" t="s">
        <v>5205</v>
      </c>
      <c r="D166" s="495">
        <v>10</v>
      </c>
      <c r="E166" s="495">
        <v>5</v>
      </c>
      <c r="F166" s="393">
        <v>0</v>
      </c>
    </row>
    <row r="167" spans="2:6" ht="15" thickBot="1" x14ac:dyDescent="0.4">
      <c r="B167" s="493">
        <v>3101229292</v>
      </c>
      <c r="C167" s="494" t="s">
        <v>5206</v>
      </c>
      <c r="D167" s="495">
        <v>10</v>
      </c>
      <c r="E167" s="495">
        <v>5</v>
      </c>
      <c r="F167" s="393">
        <v>0</v>
      </c>
    </row>
    <row r="168" spans="2:6" ht="15" thickBot="1" x14ac:dyDescent="0.4">
      <c r="B168" s="493">
        <v>3101170508</v>
      </c>
      <c r="C168" s="494" t="s">
        <v>5207</v>
      </c>
      <c r="D168" s="495">
        <v>10</v>
      </c>
      <c r="E168" s="495">
        <v>5</v>
      </c>
      <c r="F168" s="393">
        <v>0</v>
      </c>
    </row>
    <row r="169" spans="2:6" ht="15" thickBot="1" x14ac:dyDescent="0.4">
      <c r="B169" s="493">
        <v>3101230742</v>
      </c>
      <c r="C169" s="494" t="s">
        <v>5208</v>
      </c>
      <c r="D169" s="495">
        <v>10</v>
      </c>
      <c r="E169" s="495">
        <v>5</v>
      </c>
      <c r="F169" s="393">
        <v>0</v>
      </c>
    </row>
    <row r="170" spans="2:6" ht="15" thickBot="1" x14ac:dyDescent="0.4">
      <c r="B170" s="493">
        <v>3101222648</v>
      </c>
      <c r="C170" s="494" t="s">
        <v>5209</v>
      </c>
      <c r="D170" s="495">
        <v>10</v>
      </c>
      <c r="E170" s="495">
        <v>5</v>
      </c>
      <c r="F170" s="393">
        <v>0</v>
      </c>
    </row>
  </sheetData>
  <autoFilter ref="B3:F170" xr:uid="{8C760434-4D2E-4F72-95DE-5501BF9338EF}"/>
  <mergeCells count="6">
    <mergeCell ref="B3:B4"/>
    <mergeCell ref="C3:C4"/>
    <mergeCell ref="D3:D4"/>
    <mergeCell ref="F3:F4"/>
    <mergeCell ref="H1:K4"/>
    <mergeCell ref="D1:E1"/>
  </mergeCells>
  <hyperlinks>
    <hyperlink ref="D1:E1" location="BITACORA!C161" display="Ver comentario de T.I. en la hoja Bitácora" xr:uid="{27370CB9-58AF-43A7-96A7-14B40B25708F}"/>
    <hyperlink ref="F1" r:id="rId1" location=".Y9w5YXbMLIV" xr:uid="{0068AC5C-DCAF-4553-94FD-602F34F6A3AF}"/>
  </hyperlinks>
  <pageMargins left="0.7" right="0.7" top="0.75" bottom="0.75" header="0.3" footer="0.3"/>
  <pageSetup orientation="portrait" r:id="rId2"/>
  <headerFooter>
    <oddFooter>&amp;C&amp;1#&amp;"Calibri"&amp;10&amp;K000000Uso Interno</oddFooter>
  </headerFooter>
  <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FD584-C932-4FB1-A1AD-6EBF7AE736DD}">
  <sheetPr codeName="Hoja55">
    <tabColor rgb="FF92D050"/>
  </sheetPr>
  <dimension ref="A1:S17"/>
  <sheetViews>
    <sheetView showGridLines="0" topLeftCell="C1" zoomScaleNormal="100" workbookViewId="0">
      <pane xSplit="2" ySplit="9" topLeftCell="E10" activePane="bottomRight" state="frozen"/>
      <selection pane="topRight" activeCell="E1" sqref="E1"/>
      <selection pane="bottomLeft" activeCell="C10" sqref="C10"/>
      <selection pane="bottomRight" activeCell="J14" sqref="J14"/>
    </sheetView>
  </sheetViews>
  <sheetFormatPr baseColWidth="10" defaultColWidth="11.453125" defaultRowHeight="14.5" x14ac:dyDescent="0.35"/>
  <cols>
    <col min="1" max="2" width="11.453125" style="103"/>
    <col min="3" max="3" width="9.54296875" style="103" bestFit="1" customWidth="1"/>
    <col min="4" max="10" width="15.453125" style="103" customWidth="1"/>
    <col min="11" max="11" width="1.453125" style="103" customWidth="1"/>
    <col min="12" max="17" width="15.453125" style="103" customWidth="1"/>
    <col min="18" max="18" width="1.453125" style="103" customWidth="1"/>
    <col min="19" max="19" width="19.54296875" style="103" customWidth="1"/>
    <col min="20" max="16384" width="11.453125" style="103"/>
  </cols>
  <sheetData>
    <row r="1" spans="1:19" x14ac:dyDescent="0.35">
      <c r="A1" s="121" t="s">
        <v>22</v>
      </c>
    </row>
    <row r="2" spans="1:19" ht="12.75" customHeight="1" x14ac:dyDescent="0.35">
      <c r="C2" s="1501" t="s">
        <v>5210</v>
      </c>
      <c r="D2" s="1501"/>
    </row>
    <row r="3" spans="1:19" ht="4.5" customHeight="1" x14ac:dyDescent="0.35">
      <c r="C3" s="1501"/>
      <c r="D3" s="1501"/>
    </row>
    <row r="4" spans="1:19" ht="3.75" customHeight="1" x14ac:dyDescent="0.35">
      <c r="C4" s="1501"/>
      <c r="D4" s="1501"/>
    </row>
    <row r="5" spans="1:19" ht="24.75" customHeight="1" thickBot="1" x14ac:dyDescent="0.4">
      <c r="C5" s="1501"/>
      <c r="D5" s="1501"/>
      <c r="E5" s="1492" t="s">
        <v>5211</v>
      </c>
      <c r="F5" s="1493"/>
      <c r="G5" s="1493"/>
      <c r="H5" s="1493"/>
      <c r="I5" s="1493"/>
      <c r="J5" s="1494"/>
      <c r="K5" s="226"/>
      <c r="L5" s="1492" t="s">
        <v>5212</v>
      </c>
      <c r="M5" s="1493"/>
      <c r="N5" s="1493"/>
      <c r="O5" s="1493"/>
      <c r="P5" s="1493"/>
      <c r="Q5" s="1493"/>
      <c r="R5" s="226"/>
      <c r="S5" s="243" t="s">
        <v>5213</v>
      </c>
    </row>
    <row r="6" spans="1:19" ht="28.5" thickBot="1" x14ac:dyDescent="0.4">
      <c r="C6" s="1501"/>
      <c r="D6" s="1501"/>
      <c r="E6" s="1495" t="s">
        <v>5214</v>
      </c>
      <c r="F6" s="1496"/>
      <c r="G6" s="1496"/>
      <c r="H6" s="1496"/>
      <c r="I6" s="1497"/>
      <c r="J6" s="244" t="s">
        <v>5215</v>
      </c>
      <c r="K6" s="226"/>
      <c r="L6" s="1495" t="s">
        <v>5216</v>
      </c>
      <c r="M6" s="1496"/>
      <c r="N6" s="1496"/>
      <c r="O6" s="1496"/>
      <c r="P6" s="1497"/>
      <c r="Q6" s="244" t="s">
        <v>5215</v>
      </c>
      <c r="R6" s="94"/>
      <c r="S6" s="244" t="s">
        <v>5215</v>
      </c>
    </row>
    <row r="7" spans="1:19" ht="23" thickBot="1" x14ac:dyDescent="0.4">
      <c r="C7" s="1502"/>
      <c r="D7" s="1502"/>
      <c r="E7" s="1498" t="s">
        <v>5217</v>
      </c>
      <c r="F7" s="1499"/>
      <c r="G7" s="1499"/>
      <c r="H7" s="1499"/>
      <c r="I7" s="1499"/>
      <c r="J7" s="1499"/>
      <c r="K7" s="1499"/>
      <c r="L7" s="1499"/>
      <c r="M7" s="1499"/>
      <c r="N7" s="1499"/>
      <c r="O7" s="1499"/>
      <c r="P7" s="1499"/>
      <c r="Q7" s="1499"/>
      <c r="R7" s="1499"/>
      <c r="S7" s="1500"/>
    </row>
    <row r="8" spans="1:19" ht="42" x14ac:dyDescent="0.35">
      <c r="C8" s="1488" t="s">
        <v>5218</v>
      </c>
      <c r="D8" s="1490" t="s">
        <v>5219</v>
      </c>
      <c r="E8" s="245" t="s">
        <v>5220</v>
      </c>
      <c r="F8" s="245" t="s">
        <v>1068</v>
      </c>
      <c r="G8" s="245" t="s">
        <v>5221</v>
      </c>
      <c r="H8" s="245" t="s">
        <v>710</v>
      </c>
      <c r="I8" s="245" t="s">
        <v>1077</v>
      </c>
      <c r="J8" s="246" t="s">
        <v>5222</v>
      </c>
      <c r="K8" s="226"/>
      <c r="L8" s="245" t="s">
        <v>5220</v>
      </c>
      <c r="M8" s="245" t="s">
        <v>1068</v>
      </c>
      <c r="N8" s="245" t="s">
        <v>5221</v>
      </c>
      <c r="O8" s="245" t="s">
        <v>710</v>
      </c>
      <c r="P8" s="245" t="s">
        <v>1077</v>
      </c>
      <c r="Q8" s="246" t="s">
        <v>5222</v>
      </c>
      <c r="R8" s="150"/>
      <c r="S8" s="246" t="s">
        <v>5222</v>
      </c>
    </row>
    <row r="9" spans="1:19" x14ac:dyDescent="0.35">
      <c r="C9" s="1489"/>
      <c r="D9" s="1491"/>
      <c r="E9" s="245">
        <v>1</v>
      </c>
      <c r="F9" s="245">
        <v>2</v>
      </c>
      <c r="G9" s="245">
        <v>3</v>
      </c>
      <c r="H9" s="245">
        <v>4</v>
      </c>
      <c r="I9" s="245">
        <v>7</v>
      </c>
      <c r="J9" s="247" t="s">
        <v>5223</v>
      </c>
      <c r="K9" s="226"/>
      <c r="L9" s="245">
        <v>1</v>
      </c>
      <c r="M9" s="245">
        <v>2</v>
      </c>
      <c r="N9" s="245">
        <v>3</v>
      </c>
      <c r="O9" s="245">
        <v>4</v>
      </c>
      <c r="P9" s="245">
        <v>7</v>
      </c>
      <c r="Q9" s="247" t="s">
        <v>5223</v>
      </c>
      <c r="R9" s="150"/>
      <c r="S9" s="247" t="s">
        <v>5223</v>
      </c>
    </row>
    <row r="10" spans="1:19" x14ac:dyDescent="0.35">
      <c r="C10" s="1503" t="s">
        <v>5224</v>
      </c>
      <c r="D10" s="248" t="s">
        <v>5225</v>
      </c>
      <c r="E10" s="249" t="s">
        <v>5226</v>
      </c>
      <c r="F10" s="249" t="s">
        <v>5226</v>
      </c>
      <c r="G10" s="249" t="s">
        <v>5226</v>
      </c>
      <c r="H10" s="249" t="s">
        <v>5226</v>
      </c>
      <c r="I10" s="249" t="s">
        <v>5226</v>
      </c>
      <c r="J10" s="249" t="s">
        <v>5226</v>
      </c>
      <c r="K10" s="150"/>
      <c r="L10" s="249" t="s">
        <v>5227</v>
      </c>
      <c r="M10" s="250" t="s">
        <v>5227</v>
      </c>
      <c r="N10" s="250" t="s">
        <v>5227</v>
      </c>
      <c r="O10" s="250" t="s">
        <v>5227</v>
      </c>
      <c r="P10" s="250" t="s">
        <v>5227</v>
      </c>
      <c r="Q10" s="250" t="s">
        <v>5227</v>
      </c>
      <c r="R10" s="249"/>
      <c r="S10" s="250" t="s">
        <v>322</v>
      </c>
    </row>
    <row r="11" spans="1:19" ht="28" x14ac:dyDescent="0.35">
      <c r="C11" s="1504"/>
      <c r="D11" s="248" t="s">
        <v>5228</v>
      </c>
      <c r="E11" s="251" t="s">
        <v>5229</v>
      </c>
      <c r="F11" s="251" t="s">
        <v>5229</v>
      </c>
      <c r="G11" s="251" t="s">
        <v>5229</v>
      </c>
      <c r="H11" s="251" t="s">
        <v>5229</v>
      </c>
      <c r="I11" s="251" t="s">
        <v>5229</v>
      </c>
      <c r="J11" s="251" t="s">
        <v>5229</v>
      </c>
      <c r="K11" s="226"/>
      <c r="L11" s="251" t="s">
        <v>5230</v>
      </c>
      <c r="M11" s="252" t="s">
        <v>5230</v>
      </c>
      <c r="N11" s="252" t="s">
        <v>5230</v>
      </c>
      <c r="O11" s="252" t="s">
        <v>5230</v>
      </c>
      <c r="P11" s="252" t="s">
        <v>5230</v>
      </c>
      <c r="Q11" s="252" t="s">
        <v>5230</v>
      </c>
      <c r="R11" s="174"/>
      <c r="S11" s="252" t="s">
        <v>5231</v>
      </c>
    </row>
    <row r="12" spans="1:19" ht="28" x14ac:dyDescent="0.35">
      <c r="C12" s="1503" t="s">
        <v>5232</v>
      </c>
      <c r="D12" s="248" t="s">
        <v>5233</v>
      </c>
      <c r="E12" s="251" t="s">
        <v>5234</v>
      </c>
      <c r="F12" s="251" t="s">
        <v>5234</v>
      </c>
      <c r="G12" s="251" t="s">
        <v>5234</v>
      </c>
      <c r="H12" s="251" t="s">
        <v>5234</v>
      </c>
      <c r="I12" s="251" t="s">
        <v>5234</v>
      </c>
      <c r="J12" s="251" t="s">
        <v>5234</v>
      </c>
      <c r="K12" s="226"/>
      <c r="L12" s="251" t="s">
        <v>5235</v>
      </c>
      <c r="M12" s="252" t="s">
        <v>5230</v>
      </c>
      <c r="N12" s="252" t="s">
        <v>5230</v>
      </c>
      <c r="O12" s="252" t="s">
        <v>5230</v>
      </c>
      <c r="P12" s="252" t="s">
        <v>5230</v>
      </c>
      <c r="Q12" s="252" t="s">
        <v>5230</v>
      </c>
      <c r="R12" s="174"/>
      <c r="S12" s="252" t="s">
        <v>5236</v>
      </c>
    </row>
    <row r="13" spans="1:19" ht="42" x14ac:dyDescent="0.35">
      <c r="C13" s="1504"/>
      <c r="D13" s="248">
        <v>4</v>
      </c>
      <c r="E13" s="251" t="s">
        <v>5237</v>
      </c>
      <c r="F13" s="251" t="s">
        <v>5237</v>
      </c>
      <c r="G13" s="251" t="s">
        <v>5237</v>
      </c>
      <c r="H13" s="251" t="s">
        <v>5237</v>
      </c>
      <c r="I13" s="251" t="s">
        <v>5237</v>
      </c>
      <c r="J13" s="251" t="s">
        <v>5237</v>
      </c>
      <c r="K13" s="226"/>
      <c r="L13" s="251" t="s">
        <v>5238</v>
      </c>
      <c r="M13" s="252" t="s">
        <v>5238</v>
      </c>
      <c r="N13" s="252" t="s">
        <v>5238</v>
      </c>
      <c r="O13" s="252" t="s">
        <v>5238</v>
      </c>
      <c r="P13" s="252" t="s">
        <v>5238</v>
      </c>
      <c r="Q13" s="252" t="s">
        <v>5238</v>
      </c>
      <c r="R13" s="174"/>
      <c r="S13" s="252" t="s">
        <v>5236</v>
      </c>
    </row>
    <row r="14" spans="1:19" ht="42" x14ac:dyDescent="0.35">
      <c r="C14" s="1503" t="s">
        <v>5239</v>
      </c>
      <c r="D14" s="248">
        <v>5</v>
      </c>
      <c r="E14" s="251" t="s">
        <v>5240</v>
      </c>
      <c r="F14" s="251" t="s">
        <v>5240</v>
      </c>
      <c r="G14" s="251" t="s">
        <v>5240</v>
      </c>
      <c r="H14" s="251" t="s">
        <v>5240</v>
      </c>
      <c r="I14" s="251" t="s">
        <v>5240</v>
      </c>
      <c r="J14" s="251" t="s">
        <v>5240</v>
      </c>
      <c r="K14" s="226"/>
      <c r="L14" s="251" t="s">
        <v>5238</v>
      </c>
      <c r="M14" s="252" t="s">
        <v>5238</v>
      </c>
      <c r="N14" s="252" t="s">
        <v>5238</v>
      </c>
      <c r="O14" s="252" t="s">
        <v>5238</v>
      </c>
      <c r="P14" s="252" t="s">
        <v>5238</v>
      </c>
      <c r="Q14" s="252" t="s">
        <v>5238</v>
      </c>
      <c r="R14" s="174"/>
      <c r="S14" s="252" t="s">
        <v>5241</v>
      </c>
    </row>
    <row r="15" spans="1:19" ht="42" x14ac:dyDescent="0.35">
      <c r="C15" s="1505"/>
      <c r="D15" s="253">
        <v>6</v>
      </c>
      <c r="E15" s="251" t="s">
        <v>5242</v>
      </c>
      <c r="F15" s="251" t="s">
        <v>5242</v>
      </c>
      <c r="G15" s="251" t="s">
        <v>5242</v>
      </c>
      <c r="H15" s="251" t="s">
        <v>5242</v>
      </c>
      <c r="I15" s="251" t="s">
        <v>5242</v>
      </c>
      <c r="J15" s="251" t="s">
        <v>5242</v>
      </c>
      <c r="K15" s="226"/>
      <c r="L15" s="251" t="s">
        <v>5238</v>
      </c>
      <c r="M15" s="252" t="s">
        <v>5238</v>
      </c>
      <c r="N15" s="252" t="s">
        <v>5238</v>
      </c>
      <c r="O15" s="252" t="s">
        <v>5238</v>
      </c>
      <c r="P15" s="252" t="s">
        <v>5238</v>
      </c>
      <c r="Q15" s="252" t="s">
        <v>5238</v>
      </c>
      <c r="R15" s="174"/>
      <c r="S15" s="252" t="s">
        <v>5241</v>
      </c>
    </row>
    <row r="16" spans="1:19" ht="42" x14ac:dyDescent="0.35">
      <c r="C16" s="1505"/>
      <c r="D16" s="253">
        <v>7</v>
      </c>
      <c r="E16" s="251" t="s">
        <v>5243</v>
      </c>
      <c r="F16" s="251" t="s">
        <v>5243</v>
      </c>
      <c r="G16" s="251" t="s">
        <v>5243</v>
      </c>
      <c r="H16" s="251" t="s">
        <v>5243</v>
      </c>
      <c r="I16" s="251" t="s">
        <v>5243</v>
      </c>
      <c r="J16" s="251" t="s">
        <v>5243</v>
      </c>
      <c r="K16" s="226"/>
      <c r="L16" s="251" t="s">
        <v>5238</v>
      </c>
      <c r="M16" s="252" t="s">
        <v>5238</v>
      </c>
      <c r="N16" s="252" t="s">
        <v>5238</v>
      </c>
      <c r="O16" s="252" t="s">
        <v>5238</v>
      </c>
      <c r="P16" s="252" t="s">
        <v>5238</v>
      </c>
      <c r="Q16" s="252" t="s">
        <v>5238</v>
      </c>
      <c r="R16" s="174"/>
      <c r="S16" s="252" t="s">
        <v>5241</v>
      </c>
    </row>
    <row r="17" spans="3:19" x14ac:dyDescent="0.35">
      <c r="C17" s="1506"/>
      <c r="D17" s="254">
        <v>8</v>
      </c>
      <c r="E17" s="1507" t="s">
        <v>5244</v>
      </c>
      <c r="F17" s="1508"/>
      <c r="G17" s="1508"/>
      <c r="H17" s="1508"/>
      <c r="I17" s="1508"/>
      <c r="J17" s="1509"/>
      <c r="K17" s="226"/>
      <c r="L17" s="1507"/>
      <c r="M17" s="1508"/>
      <c r="N17" s="1508"/>
      <c r="O17" s="1508"/>
      <c r="P17" s="1508"/>
      <c r="Q17" s="1509"/>
      <c r="R17" s="174"/>
      <c r="S17" s="255"/>
    </row>
  </sheetData>
  <sheetProtection formatCells="0" formatColumns="0" formatRows="0" autoFilter="0"/>
  <mergeCells count="13">
    <mergeCell ref="C10:C11"/>
    <mergeCell ref="C12:C13"/>
    <mergeCell ref="C14:C17"/>
    <mergeCell ref="E17:J17"/>
    <mergeCell ref="L17:Q17"/>
    <mergeCell ref="C8:C9"/>
    <mergeCell ref="D8:D9"/>
    <mergeCell ref="E5:J5"/>
    <mergeCell ref="L5:Q5"/>
    <mergeCell ref="E6:I6"/>
    <mergeCell ref="L6:P6"/>
    <mergeCell ref="E7:S7"/>
    <mergeCell ref="C2:D7"/>
  </mergeCells>
  <hyperlinks>
    <hyperlink ref="A1" location="INDICE!A1" tooltip="INDICE" display="INDICE" xr:uid="{DE93247E-3168-492D-AB36-67386DA564AA}"/>
  </hyperlinks>
  <pageMargins left="0.7" right="0.7" top="0.75" bottom="0.75" header="0.3" footer="0.3"/>
  <pageSetup orientation="portrait" r:id="rId1"/>
  <headerFooter>
    <oddFooter>&amp;C&amp;1#&amp;"Calibri"&amp;10&amp;K000000Uso Interno</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FDE8F-F67E-48CF-8166-594A32CF976B}">
  <sheetPr codeName="Hoja72">
    <tabColor rgb="FF92D050"/>
  </sheetPr>
  <dimension ref="A2:G187"/>
  <sheetViews>
    <sheetView showGridLines="0" zoomScaleNormal="100" workbookViewId="0">
      <pane ySplit="4" topLeftCell="A5" activePane="bottomLeft" state="frozen"/>
      <selection pane="bottomLeft" activeCell="A2" sqref="A2"/>
    </sheetView>
  </sheetViews>
  <sheetFormatPr baseColWidth="10" defaultColWidth="11.453125" defaultRowHeight="14" x14ac:dyDescent="0.3"/>
  <cols>
    <col min="1" max="1" width="19.54296875" style="739" bestFit="1" customWidth="1"/>
    <col min="2" max="2" width="26.453125" style="739" bestFit="1" customWidth="1"/>
    <col min="3" max="3" width="17.453125" style="739" bestFit="1" customWidth="1"/>
    <col min="4" max="4" width="14.54296875" style="739" bestFit="1" customWidth="1"/>
    <col min="5" max="5" width="10.54296875" style="739" bestFit="1" customWidth="1"/>
    <col min="6" max="6" width="16" style="739" bestFit="1" customWidth="1"/>
    <col min="7" max="7" width="27" style="740" bestFit="1" customWidth="1"/>
    <col min="8" max="16384" width="11.453125" style="739"/>
  </cols>
  <sheetData>
    <row r="2" spans="1:7" ht="17.5" x14ac:dyDescent="0.35">
      <c r="A2" s="738" t="s">
        <v>5245</v>
      </c>
      <c r="B2" s="738"/>
      <c r="C2" s="738"/>
    </row>
    <row r="4" spans="1:7" ht="28.5" customHeight="1" x14ac:dyDescent="0.3">
      <c r="A4" s="744" t="s">
        <v>5246</v>
      </c>
      <c r="B4" s="744" t="s">
        <v>5247</v>
      </c>
      <c r="C4" s="744" t="s">
        <v>5248</v>
      </c>
      <c r="D4" s="744" t="s">
        <v>4489</v>
      </c>
      <c r="E4" s="744" t="s">
        <v>5249</v>
      </c>
      <c r="F4" s="744" t="s">
        <v>5250</v>
      </c>
      <c r="G4" s="744" t="s">
        <v>5251</v>
      </c>
    </row>
    <row r="5" spans="1:7" x14ac:dyDescent="0.3">
      <c r="A5" s="741">
        <v>1</v>
      </c>
      <c r="B5" s="742" t="s">
        <v>5252</v>
      </c>
      <c r="C5" s="741" t="s">
        <v>5253</v>
      </c>
      <c r="D5" s="741" t="s">
        <v>137</v>
      </c>
      <c r="E5" s="741" t="s">
        <v>137</v>
      </c>
      <c r="F5" s="741" t="s">
        <v>5254</v>
      </c>
      <c r="G5" s="743" t="s">
        <v>5255</v>
      </c>
    </row>
    <row r="6" spans="1:7" x14ac:dyDescent="0.3">
      <c r="A6" s="741">
        <v>2</v>
      </c>
      <c r="B6" s="742" t="s">
        <v>5256</v>
      </c>
      <c r="C6" s="741" t="s">
        <v>633</v>
      </c>
      <c r="D6" s="741" t="s">
        <v>137</v>
      </c>
      <c r="E6" s="741" t="s">
        <v>4492</v>
      </c>
      <c r="F6" s="741" t="s">
        <v>5257</v>
      </c>
      <c r="G6" s="743" t="s">
        <v>5258</v>
      </c>
    </row>
    <row r="7" spans="1:7" x14ac:dyDescent="0.3">
      <c r="A7" s="741">
        <v>3</v>
      </c>
      <c r="B7" s="742" t="s">
        <v>5259</v>
      </c>
      <c r="C7" s="741" t="s">
        <v>633</v>
      </c>
      <c r="D7" s="741" t="s">
        <v>137</v>
      </c>
      <c r="E7" s="741" t="s">
        <v>4495</v>
      </c>
      <c r="F7" s="741" t="s">
        <v>5260</v>
      </c>
      <c r="G7" s="743" t="s">
        <v>5261</v>
      </c>
    </row>
    <row r="8" spans="1:7" x14ac:dyDescent="0.3">
      <c r="A8" s="741">
        <v>4</v>
      </c>
      <c r="B8" s="742" t="s">
        <v>5262</v>
      </c>
      <c r="C8" s="741" t="s">
        <v>5253</v>
      </c>
      <c r="D8" s="741" t="s">
        <v>137</v>
      </c>
      <c r="E8" s="741" t="s">
        <v>4493</v>
      </c>
      <c r="F8" s="741" t="s">
        <v>5263</v>
      </c>
      <c r="G8" s="743" t="s">
        <v>5264</v>
      </c>
    </row>
    <row r="9" spans="1:7" x14ac:dyDescent="0.3">
      <c r="A9" s="741">
        <v>5</v>
      </c>
      <c r="B9" s="742" t="s">
        <v>5265</v>
      </c>
      <c r="C9" s="741" t="s">
        <v>633</v>
      </c>
      <c r="D9" s="741" t="s">
        <v>137</v>
      </c>
      <c r="E9" s="741" t="s">
        <v>4498</v>
      </c>
      <c r="F9" s="741" t="s">
        <v>5266</v>
      </c>
      <c r="G9" s="743" t="s">
        <v>5267</v>
      </c>
    </row>
    <row r="10" spans="1:7" x14ac:dyDescent="0.3">
      <c r="A10" s="741">
        <v>6</v>
      </c>
      <c r="B10" s="742" t="s">
        <v>5268</v>
      </c>
      <c r="C10" s="741" t="s">
        <v>633</v>
      </c>
      <c r="D10" s="741" t="s">
        <v>137</v>
      </c>
      <c r="E10" s="741" t="s">
        <v>4494</v>
      </c>
      <c r="F10" s="741" t="s">
        <v>5269</v>
      </c>
      <c r="G10" s="743" t="s">
        <v>5270</v>
      </c>
    </row>
    <row r="11" spans="1:7" x14ac:dyDescent="0.3">
      <c r="A11" s="741">
        <v>7</v>
      </c>
      <c r="B11" s="742" t="s">
        <v>5271</v>
      </c>
      <c r="C11" s="741" t="s">
        <v>633</v>
      </c>
      <c r="D11" s="741" t="s">
        <v>137</v>
      </c>
      <c r="E11" s="741" t="s">
        <v>5272</v>
      </c>
      <c r="F11" s="741" t="s">
        <v>5273</v>
      </c>
      <c r="G11" s="743" t="s">
        <v>5274</v>
      </c>
    </row>
    <row r="12" spans="1:7" x14ac:dyDescent="0.3">
      <c r="A12" s="741">
        <v>8</v>
      </c>
      <c r="B12" s="742" t="s">
        <v>5275</v>
      </c>
      <c r="C12" s="741" t="s">
        <v>633</v>
      </c>
      <c r="D12" s="741" t="s">
        <v>137</v>
      </c>
      <c r="E12" s="741" t="s">
        <v>4496</v>
      </c>
      <c r="F12" s="741" t="s">
        <v>5276</v>
      </c>
      <c r="G12" s="743" t="s">
        <v>5277</v>
      </c>
    </row>
    <row r="13" spans="1:7" x14ac:dyDescent="0.3">
      <c r="A13" s="741">
        <v>9</v>
      </c>
      <c r="B13" s="742" t="s">
        <v>5278</v>
      </c>
      <c r="C13" s="741" t="s">
        <v>633</v>
      </c>
      <c r="D13" s="741" t="s">
        <v>137</v>
      </c>
      <c r="E13" s="741" t="s">
        <v>4497</v>
      </c>
      <c r="F13" s="741" t="s">
        <v>5279</v>
      </c>
      <c r="G13" s="743" t="s">
        <v>5280</v>
      </c>
    </row>
    <row r="14" spans="1:7" x14ac:dyDescent="0.3">
      <c r="A14" s="741">
        <v>10</v>
      </c>
      <c r="B14" s="742" t="s">
        <v>5281</v>
      </c>
      <c r="C14" s="741" t="s">
        <v>633</v>
      </c>
      <c r="D14" s="741" t="s">
        <v>137</v>
      </c>
      <c r="E14" s="741" t="s">
        <v>5282</v>
      </c>
      <c r="F14" s="741" t="s">
        <v>5283</v>
      </c>
      <c r="G14" s="743" t="s">
        <v>5284</v>
      </c>
    </row>
    <row r="15" spans="1:7" x14ac:dyDescent="0.3">
      <c r="A15" s="741">
        <v>11</v>
      </c>
      <c r="B15" s="742" t="s">
        <v>5285</v>
      </c>
      <c r="C15" s="741" t="s">
        <v>633</v>
      </c>
      <c r="D15" s="741" t="s">
        <v>137</v>
      </c>
      <c r="E15" s="741" t="s">
        <v>5286</v>
      </c>
      <c r="F15" s="741" t="s">
        <v>5287</v>
      </c>
      <c r="G15" s="743" t="s">
        <v>5288</v>
      </c>
    </row>
    <row r="16" spans="1:7" x14ac:dyDescent="0.3">
      <c r="A16" s="741">
        <v>12</v>
      </c>
      <c r="B16" s="742" t="s">
        <v>5289</v>
      </c>
      <c r="C16" s="741" t="s">
        <v>633</v>
      </c>
      <c r="D16" s="741" t="s">
        <v>137</v>
      </c>
      <c r="E16" s="741" t="s">
        <v>5290</v>
      </c>
      <c r="F16" s="741" t="s">
        <v>5291</v>
      </c>
      <c r="G16" s="743" t="s">
        <v>5292</v>
      </c>
    </row>
    <row r="17" spans="1:7" x14ac:dyDescent="0.3">
      <c r="A17" s="741">
        <v>13</v>
      </c>
      <c r="B17" s="742" t="s">
        <v>5293</v>
      </c>
      <c r="C17" s="741" t="s">
        <v>633</v>
      </c>
      <c r="D17" s="741" t="s">
        <v>137</v>
      </c>
      <c r="E17" s="741" t="s">
        <v>5294</v>
      </c>
      <c r="F17" s="741" t="s">
        <v>5295</v>
      </c>
      <c r="G17" s="743" t="s">
        <v>5296</v>
      </c>
    </row>
    <row r="18" spans="1:7" x14ac:dyDescent="0.3">
      <c r="A18" s="741">
        <v>14</v>
      </c>
      <c r="B18" s="742" t="s">
        <v>5297</v>
      </c>
      <c r="C18" s="741" t="s">
        <v>633</v>
      </c>
      <c r="D18" s="741" t="s">
        <v>137</v>
      </c>
      <c r="E18" s="741" t="s">
        <v>5298</v>
      </c>
      <c r="F18" s="741" t="s">
        <v>5299</v>
      </c>
      <c r="G18" s="743" t="s">
        <v>5300</v>
      </c>
    </row>
    <row r="19" spans="1:7" x14ac:dyDescent="0.3">
      <c r="A19" s="741">
        <v>15</v>
      </c>
      <c r="B19" s="742" t="s">
        <v>5301</v>
      </c>
      <c r="C19" s="741" t="s">
        <v>633</v>
      </c>
      <c r="D19" s="741" t="s">
        <v>137</v>
      </c>
      <c r="E19" s="741" t="s">
        <v>5302</v>
      </c>
      <c r="F19" s="741" t="s">
        <v>5303</v>
      </c>
      <c r="G19" s="743" t="s">
        <v>5304</v>
      </c>
    </row>
    <row r="20" spans="1:7" x14ac:dyDescent="0.3">
      <c r="A20" s="741">
        <v>16</v>
      </c>
      <c r="B20" s="742" t="s">
        <v>5305</v>
      </c>
      <c r="C20" s="741" t="s">
        <v>633</v>
      </c>
      <c r="D20" s="741" t="s">
        <v>137</v>
      </c>
      <c r="E20" s="741" t="s">
        <v>5306</v>
      </c>
      <c r="F20" s="741" t="s">
        <v>5307</v>
      </c>
      <c r="G20" s="743" t="s">
        <v>5308</v>
      </c>
    </row>
    <row r="21" spans="1:7" x14ac:dyDescent="0.3">
      <c r="A21" s="741">
        <v>17</v>
      </c>
      <c r="B21" s="742" t="s">
        <v>5309</v>
      </c>
      <c r="C21" s="741" t="s">
        <v>633</v>
      </c>
      <c r="D21" s="741" t="s">
        <v>137</v>
      </c>
      <c r="E21" s="741" t="s">
        <v>5310</v>
      </c>
      <c r="F21" s="741" t="s">
        <v>5311</v>
      </c>
      <c r="G21" s="743" t="s">
        <v>5312</v>
      </c>
    </row>
    <row r="22" spans="1:7" x14ac:dyDescent="0.3">
      <c r="A22" s="741">
        <v>18</v>
      </c>
      <c r="B22" s="742" t="s">
        <v>5313</v>
      </c>
      <c r="C22" s="741" t="s">
        <v>633</v>
      </c>
      <c r="D22" s="741" t="s">
        <v>137</v>
      </c>
      <c r="E22" s="741" t="s">
        <v>5314</v>
      </c>
      <c r="F22" s="741" t="s">
        <v>5315</v>
      </c>
      <c r="G22" s="743" t="s">
        <v>5316</v>
      </c>
    </row>
    <row r="23" spans="1:7" x14ac:dyDescent="0.3">
      <c r="A23" s="741">
        <v>19</v>
      </c>
      <c r="B23" s="742" t="s">
        <v>5317</v>
      </c>
      <c r="C23" s="741" t="s">
        <v>633</v>
      </c>
      <c r="D23" s="741" t="s">
        <v>137</v>
      </c>
      <c r="E23" s="741" t="s">
        <v>5318</v>
      </c>
      <c r="F23" s="741" t="s">
        <v>5319</v>
      </c>
      <c r="G23" s="743" t="s">
        <v>5320</v>
      </c>
    </row>
    <row r="24" spans="1:7" x14ac:dyDescent="0.3">
      <c r="A24" s="741">
        <v>20</v>
      </c>
      <c r="B24" s="742" t="s">
        <v>5321</v>
      </c>
      <c r="C24" s="741" t="s">
        <v>633</v>
      </c>
      <c r="D24" s="741" t="s">
        <v>137</v>
      </c>
      <c r="E24" s="741" t="s">
        <v>5322</v>
      </c>
      <c r="F24" s="741" t="s">
        <v>5323</v>
      </c>
      <c r="G24" s="743" t="s">
        <v>5324</v>
      </c>
    </row>
    <row r="25" spans="1:7" x14ac:dyDescent="0.3">
      <c r="A25" s="741">
        <v>21</v>
      </c>
      <c r="B25" s="742" t="s">
        <v>5325</v>
      </c>
      <c r="C25" s="741" t="s">
        <v>633</v>
      </c>
      <c r="D25" s="741" t="s">
        <v>137</v>
      </c>
      <c r="E25" s="741" t="s">
        <v>5326</v>
      </c>
      <c r="F25" s="741" t="s">
        <v>5327</v>
      </c>
      <c r="G25" s="743" t="s">
        <v>5328</v>
      </c>
    </row>
    <row r="26" spans="1:7" x14ac:dyDescent="0.3">
      <c r="A26" s="741">
        <v>22</v>
      </c>
      <c r="B26" s="742" t="s">
        <v>5329</v>
      </c>
      <c r="C26" s="741" t="s">
        <v>633</v>
      </c>
      <c r="D26" s="741" t="s">
        <v>137</v>
      </c>
      <c r="E26" s="741" t="s">
        <v>5330</v>
      </c>
      <c r="F26" s="741" t="s">
        <v>5331</v>
      </c>
      <c r="G26" s="743" t="s">
        <v>5332</v>
      </c>
    </row>
    <row r="27" spans="1:7" x14ac:dyDescent="0.3">
      <c r="A27" s="741">
        <v>23</v>
      </c>
      <c r="B27" s="742" t="s">
        <v>5333</v>
      </c>
      <c r="C27" s="741" t="s">
        <v>633</v>
      </c>
      <c r="D27" s="741" t="s">
        <v>137</v>
      </c>
      <c r="E27" s="741" t="s">
        <v>5334</v>
      </c>
      <c r="F27" s="741" t="s">
        <v>5335</v>
      </c>
      <c r="G27" s="743" t="s">
        <v>5336</v>
      </c>
    </row>
    <row r="28" spans="1:7" x14ac:dyDescent="0.3">
      <c r="A28" s="741">
        <v>24</v>
      </c>
      <c r="B28" s="742" t="s">
        <v>5337</v>
      </c>
      <c r="C28" s="741" t="s">
        <v>633</v>
      </c>
      <c r="D28" s="741" t="s">
        <v>137</v>
      </c>
      <c r="E28" s="741" t="s">
        <v>5338</v>
      </c>
      <c r="F28" s="741" t="s">
        <v>5339</v>
      </c>
      <c r="G28" s="743" t="s">
        <v>5340</v>
      </c>
    </row>
    <row r="29" spans="1:7" x14ac:dyDescent="0.3">
      <c r="A29" s="741">
        <v>25</v>
      </c>
      <c r="B29" s="742" t="s">
        <v>5341</v>
      </c>
      <c r="C29" s="741" t="s">
        <v>633</v>
      </c>
      <c r="D29" s="741" t="s">
        <v>137</v>
      </c>
      <c r="E29" s="741" t="s">
        <v>5342</v>
      </c>
      <c r="F29" s="741" t="s">
        <v>5343</v>
      </c>
      <c r="G29" s="743" t="s">
        <v>5344</v>
      </c>
    </row>
    <row r="30" spans="1:7" x14ac:dyDescent="0.3">
      <c r="A30" s="741">
        <v>26</v>
      </c>
      <c r="B30" s="742" t="s">
        <v>5345</v>
      </c>
      <c r="C30" s="741" t="s">
        <v>633</v>
      </c>
      <c r="D30" s="741" t="s">
        <v>137</v>
      </c>
      <c r="E30" s="741" t="s">
        <v>5346</v>
      </c>
      <c r="F30" s="741" t="s">
        <v>5347</v>
      </c>
      <c r="G30" s="743" t="s">
        <v>5348</v>
      </c>
    </row>
    <row r="31" spans="1:7" x14ac:dyDescent="0.3">
      <c r="A31" s="741">
        <v>27</v>
      </c>
      <c r="B31" s="742" t="s">
        <v>5349</v>
      </c>
      <c r="C31" s="741" t="s">
        <v>633</v>
      </c>
      <c r="D31" s="741" t="s">
        <v>137</v>
      </c>
      <c r="E31" s="741" t="s">
        <v>5350</v>
      </c>
      <c r="F31" s="741" t="s">
        <v>5351</v>
      </c>
      <c r="G31" s="743" t="s">
        <v>5352</v>
      </c>
    </row>
    <row r="32" spans="1:7" x14ac:dyDescent="0.3">
      <c r="A32" s="741">
        <v>28</v>
      </c>
      <c r="B32" s="742" t="s">
        <v>5353</v>
      </c>
      <c r="C32" s="741" t="s">
        <v>633</v>
      </c>
      <c r="D32" s="741" t="s">
        <v>137</v>
      </c>
      <c r="E32" s="741" t="s">
        <v>5354</v>
      </c>
      <c r="F32" s="741" t="s">
        <v>5355</v>
      </c>
      <c r="G32" s="743" t="s">
        <v>5356</v>
      </c>
    </row>
    <row r="33" spans="1:7" x14ac:dyDescent="0.3">
      <c r="A33" s="741">
        <v>29</v>
      </c>
      <c r="B33" s="742" t="s">
        <v>5357</v>
      </c>
      <c r="C33" s="741" t="s">
        <v>633</v>
      </c>
      <c r="D33" s="741" t="s">
        <v>137</v>
      </c>
      <c r="E33" s="741" t="s">
        <v>5358</v>
      </c>
      <c r="F33" s="741" t="s">
        <v>5359</v>
      </c>
      <c r="G33" s="743" t="s">
        <v>5360</v>
      </c>
    </row>
    <row r="34" spans="1:7" x14ac:dyDescent="0.3">
      <c r="A34" s="741">
        <v>30</v>
      </c>
      <c r="B34" s="742" t="s">
        <v>5361</v>
      </c>
      <c r="C34" s="741" t="s">
        <v>633</v>
      </c>
      <c r="D34" s="741" t="s">
        <v>137</v>
      </c>
      <c r="E34" s="741" t="s">
        <v>5362</v>
      </c>
      <c r="F34" s="741" t="s">
        <v>5363</v>
      </c>
      <c r="G34" s="743" t="s">
        <v>5364</v>
      </c>
    </row>
    <row r="35" spans="1:7" x14ac:dyDescent="0.3">
      <c r="A35" s="741">
        <v>31</v>
      </c>
      <c r="B35" s="742" t="s">
        <v>5365</v>
      </c>
      <c r="C35" s="741" t="s">
        <v>633</v>
      </c>
      <c r="D35" s="741" t="s">
        <v>137</v>
      </c>
      <c r="E35" s="741" t="s">
        <v>5366</v>
      </c>
      <c r="F35" s="741" t="s">
        <v>5367</v>
      </c>
      <c r="G35" s="743" t="s">
        <v>5368</v>
      </c>
    </row>
    <row r="36" spans="1:7" x14ac:dyDescent="0.3">
      <c r="A36" s="741">
        <v>32</v>
      </c>
      <c r="B36" s="742" t="s">
        <v>5369</v>
      </c>
      <c r="C36" s="741" t="s">
        <v>633</v>
      </c>
      <c r="D36" s="741" t="s">
        <v>137</v>
      </c>
      <c r="E36" s="741" t="s">
        <v>5370</v>
      </c>
      <c r="F36" s="741" t="s">
        <v>5371</v>
      </c>
      <c r="G36" s="743" t="s">
        <v>5372</v>
      </c>
    </row>
    <row r="37" spans="1:7" x14ac:dyDescent="0.3">
      <c r="A37" s="741">
        <v>33</v>
      </c>
      <c r="B37" s="742" t="s">
        <v>5329</v>
      </c>
      <c r="C37" s="741" t="s">
        <v>633</v>
      </c>
      <c r="D37" s="741" t="s">
        <v>137</v>
      </c>
      <c r="E37" s="741" t="s">
        <v>5373</v>
      </c>
      <c r="F37" s="741" t="s">
        <v>5374</v>
      </c>
      <c r="G37" s="743" t="s">
        <v>5375</v>
      </c>
    </row>
    <row r="38" spans="1:7" x14ac:dyDescent="0.3">
      <c r="A38" s="741">
        <v>34</v>
      </c>
      <c r="B38" s="742" t="s">
        <v>5376</v>
      </c>
      <c r="C38" s="741" t="s">
        <v>633</v>
      </c>
      <c r="D38" s="741" t="s">
        <v>137</v>
      </c>
      <c r="E38" s="741" t="s">
        <v>5377</v>
      </c>
      <c r="F38" s="741" t="s">
        <v>5378</v>
      </c>
      <c r="G38" s="743" t="s">
        <v>5379</v>
      </c>
    </row>
    <row r="39" spans="1:7" x14ac:dyDescent="0.3">
      <c r="A39" s="741">
        <v>35</v>
      </c>
      <c r="B39" s="742" t="s">
        <v>5380</v>
      </c>
      <c r="C39" s="741" t="s">
        <v>633</v>
      </c>
      <c r="D39" s="741" t="s">
        <v>137</v>
      </c>
      <c r="E39" s="741" t="s">
        <v>5381</v>
      </c>
      <c r="F39" s="741" t="s">
        <v>5382</v>
      </c>
      <c r="G39" s="743" t="s">
        <v>5383</v>
      </c>
    </row>
    <row r="40" spans="1:7" x14ac:dyDescent="0.3">
      <c r="A40" s="741">
        <v>36</v>
      </c>
      <c r="B40" s="742" t="s">
        <v>5384</v>
      </c>
      <c r="C40" s="741" t="s">
        <v>633</v>
      </c>
      <c r="D40" s="741" t="s">
        <v>137</v>
      </c>
      <c r="E40" s="741" t="s">
        <v>5385</v>
      </c>
      <c r="F40" s="741" t="s">
        <v>5386</v>
      </c>
      <c r="G40" s="743" t="s">
        <v>5387</v>
      </c>
    </row>
    <row r="41" spans="1:7" x14ac:dyDescent="0.3">
      <c r="A41" s="741">
        <v>37</v>
      </c>
      <c r="B41" s="742" t="s">
        <v>5388</v>
      </c>
      <c r="C41" s="741" t="s">
        <v>633</v>
      </c>
      <c r="D41" s="741" t="s">
        <v>137</v>
      </c>
      <c r="E41" s="741" t="s">
        <v>5389</v>
      </c>
      <c r="F41" s="741" t="s">
        <v>5390</v>
      </c>
      <c r="G41" s="743" t="s">
        <v>5391</v>
      </c>
    </row>
    <row r="42" spans="1:7" x14ac:dyDescent="0.3">
      <c r="A42" s="741">
        <v>38</v>
      </c>
      <c r="B42" s="742" t="s">
        <v>5392</v>
      </c>
      <c r="C42" s="741" t="s">
        <v>633</v>
      </c>
      <c r="D42" s="741" t="s">
        <v>137</v>
      </c>
      <c r="E42" s="741" t="s">
        <v>5393</v>
      </c>
      <c r="F42" s="741" t="s">
        <v>5394</v>
      </c>
      <c r="G42" s="743" t="s">
        <v>5395</v>
      </c>
    </row>
    <row r="43" spans="1:7" x14ac:dyDescent="0.3">
      <c r="A43" s="741">
        <v>39</v>
      </c>
      <c r="B43" s="742" t="s">
        <v>5329</v>
      </c>
      <c r="C43" s="741" t="s">
        <v>633</v>
      </c>
      <c r="D43" s="741" t="s">
        <v>137</v>
      </c>
      <c r="E43" s="741" t="s">
        <v>5396</v>
      </c>
      <c r="F43" s="741" t="s">
        <v>5397</v>
      </c>
      <c r="G43" s="743" t="s">
        <v>5398</v>
      </c>
    </row>
    <row r="44" spans="1:7" x14ac:dyDescent="0.3">
      <c r="A44" s="741">
        <v>40</v>
      </c>
      <c r="B44" s="742" t="s">
        <v>5399</v>
      </c>
      <c r="C44" s="741" t="s">
        <v>633</v>
      </c>
      <c r="D44" s="741" t="s">
        <v>137</v>
      </c>
      <c r="E44" s="741" t="s">
        <v>5400</v>
      </c>
      <c r="F44" s="741" t="s">
        <v>5401</v>
      </c>
      <c r="G44" s="743" t="s">
        <v>5402</v>
      </c>
    </row>
    <row r="45" spans="1:7" x14ac:dyDescent="0.3">
      <c r="A45" s="741">
        <v>42</v>
      </c>
      <c r="B45" s="742" t="s">
        <v>5403</v>
      </c>
      <c r="C45" s="741" t="s">
        <v>633</v>
      </c>
      <c r="D45" s="741" t="s">
        <v>137</v>
      </c>
      <c r="E45" s="741" t="s">
        <v>5404</v>
      </c>
      <c r="F45" s="741" t="s">
        <v>5405</v>
      </c>
      <c r="G45" s="743" t="s">
        <v>5406</v>
      </c>
    </row>
    <row r="46" spans="1:7" x14ac:dyDescent="0.3">
      <c r="A46" s="741">
        <v>43</v>
      </c>
      <c r="B46" s="742" t="s">
        <v>5407</v>
      </c>
      <c r="C46" s="741" t="s">
        <v>633</v>
      </c>
      <c r="D46" s="741" t="s">
        <v>137</v>
      </c>
      <c r="E46" s="741" t="s">
        <v>5408</v>
      </c>
      <c r="F46" s="741" t="s">
        <v>5409</v>
      </c>
      <c r="G46" s="743" t="s">
        <v>5410</v>
      </c>
    </row>
    <row r="47" spans="1:7" x14ac:dyDescent="0.3">
      <c r="A47" s="741">
        <v>44</v>
      </c>
      <c r="B47" s="742" t="s">
        <v>5411</v>
      </c>
      <c r="C47" s="741" t="s">
        <v>633</v>
      </c>
      <c r="D47" s="741" t="s">
        <v>137</v>
      </c>
      <c r="E47" s="741" t="s">
        <v>5412</v>
      </c>
      <c r="F47" s="741" t="s">
        <v>5413</v>
      </c>
      <c r="G47" s="743" t="s">
        <v>5414</v>
      </c>
    </row>
    <row r="48" spans="1:7" x14ac:dyDescent="0.3">
      <c r="A48" s="741">
        <v>45</v>
      </c>
      <c r="B48" s="742" t="s">
        <v>5415</v>
      </c>
      <c r="C48" s="741" t="s">
        <v>633</v>
      </c>
      <c r="D48" s="741" t="s">
        <v>137</v>
      </c>
      <c r="E48" s="741" t="s">
        <v>5416</v>
      </c>
      <c r="F48" s="741" t="s">
        <v>5417</v>
      </c>
      <c r="G48" s="743" t="s">
        <v>5418</v>
      </c>
    </row>
    <row r="49" spans="1:7" x14ac:dyDescent="0.3">
      <c r="A49" s="741">
        <v>46</v>
      </c>
      <c r="B49" s="742" t="s">
        <v>5419</v>
      </c>
      <c r="C49" s="741" t="s">
        <v>633</v>
      </c>
      <c r="D49" s="741" t="s">
        <v>137</v>
      </c>
      <c r="E49" s="741" t="s">
        <v>5420</v>
      </c>
      <c r="F49" s="741" t="s">
        <v>5421</v>
      </c>
      <c r="G49" s="743" t="s">
        <v>5422</v>
      </c>
    </row>
    <row r="50" spans="1:7" x14ac:dyDescent="0.3">
      <c r="A50" s="741">
        <v>47</v>
      </c>
      <c r="B50" s="742" t="s">
        <v>5423</v>
      </c>
      <c r="C50" s="741" t="s">
        <v>633</v>
      </c>
      <c r="D50" s="741" t="s">
        <v>137</v>
      </c>
      <c r="E50" s="741" t="s">
        <v>5424</v>
      </c>
      <c r="F50" s="741" t="s">
        <v>5425</v>
      </c>
      <c r="G50" s="743" t="s">
        <v>5426</v>
      </c>
    </row>
    <row r="51" spans="1:7" x14ac:dyDescent="0.3">
      <c r="A51" s="741">
        <v>48</v>
      </c>
      <c r="B51" s="742" t="s">
        <v>5427</v>
      </c>
      <c r="C51" s="741" t="s">
        <v>633</v>
      </c>
      <c r="D51" s="741" t="s">
        <v>137</v>
      </c>
      <c r="E51" s="741" t="s">
        <v>5428</v>
      </c>
      <c r="F51" s="741" t="s">
        <v>5429</v>
      </c>
      <c r="G51" s="743" t="s">
        <v>5430</v>
      </c>
    </row>
    <row r="52" spans="1:7" x14ac:dyDescent="0.3">
      <c r="A52" s="741">
        <v>49</v>
      </c>
      <c r="B52" s="742" t="s">
        <v>5329</v>
      </c>
      <c r="C52" s="741" t="s">
        <v>633</v>
      </c>
      <c r="D52" s="741" t="s">
        <v>164</v>
      </c>
      <c r="E52" s="741" t="s">
        <v>5431</v>
      </c>
      <c r="F52" s="741" t="s">
        <v>5431</v>
      </c>
      <c r="G52" s="743" t="s">
        <v>5432</v>
      </c>
    </row>
    <row r="53" spans="1:7" x14ac:dyDescent="0.3">
      <c r="A53" s="741">
        <v>50</v>
      </c>
      <c r="B53" s="742" t="s">
        <v>5433</v>
      </c>
      <c r="C53" s="741" t="s">
        <v>633</v>
      </c>
      <c r="D53" s="741" t="s">
        <v>137</v>
      </c>
      <c r="E53" s="741" t="s">
        <v>5434</v>
      </c>
      <c r="F53" s="741" t="s">
        <v>5435</v>
      </c>
      <c r="G53" s="743" t="s">
        <v>5436</v>
      </c>
    </row>
    <row r="54" spans="1:7" x14ac:dyDescent="0.3">
      <c r="A54" s="741">
        <v>51</v>
      </c>
      <c r="B54" s="742" t="s">
        <v>5437</v>
      </c>
      <c r="C54" s="741" t="s">
        <v>633</v>
      </c>
      <c r="D54" s="741" t="s">
        <v>137</v>
      </c>
      <c r="E54" s="741" t="s">
        <v>5438</v>
      </c>
      <c r="F54" s="741" t="s">
        <v>5439</v>
      </c>
      <c r="G54" s="743" t="s">
        <v>5440</v>
      </c>
    </row>
    <row r="55" spans="1:7" x14ac:dyDescent="0.3">
      <c r="A55" s="741">
        <v>52</v>
      </c>
      <c r="B55" s="742" t="s">
        <v>5329</v>
      </c>
      <c r="C55" s="741" t="s">
        <v>633</v>
      </c>
      <c r="D55" s="741" t="s">
        <v>137</v>
      </c>
      <c r="E55" s="741" t="s">
        <v>5441</v>
      </c>
      <c r="F55" s="741" t="s">
        <v>5442</v>
      </c>
      <c r="G55" s="743" t="s">
        <v>5443</v>
      </c>
    </row>
    <row r="56" spans="1:7" x14ac:dyDescent="0.3">
      <c r="A56" s="741">
        <v>53</v>
      </c>
      <c r="B56" s="742" t="s">
        <v>5444</v>
      </c>
      <c r="C56" s="741" t="s">
        <v>633</v>
      </c>
      <c r="D56" s="741" t="s">
        <v>137</v>
      </c>
      <c r="E56" s="741" t="s">
        <v>5445</v>
      </c>
      <c r="F56" s="741" t="s">
        <v>5446</v>
      </c>
      <c r="G56" s="743" t="s">
        <v>5447</v>
      </c>
    </row>
    <row r="57" spans="1:7" x14ac:dyDescent="0.3">
      <c r="A57" s="741">
        <v>54</v>
      </c>
      <c r="B57" s="742" t="s">
        <v>5448</v>
      </c>
      <c r="C57" s="741" t="s">
        <v>633</v>
      </c>
      <c r="D57" s="741" t="s">
        <v>137</v>
      </c>
      <c r="E57" s="741" t="s">
        <v>5449</v>
      </c>
      <c r="F57" s="741" t="s">
        <v>5450</v>
      </c>
      <c r="G57" s="743" t="s">
        <v>5451</v>
      </c>
    </row>
    <row r="58" spans="1:7" x14ac:dyDescent="0.3">
      <c r="A58" s="741">
        <v>55</v>
      </c>
      <c r="B58" s="742" t="s">
        <v>5452</v>
      </c>
      <c r="C58" s="741" t="s">
        <v>633</v>
      </c>
      <c r="D58" s="741" t="s">
        <v>137</v>
      </c>
      <c r="E58" s="741" t="s">
        <v>5453</v>
      </c>
      <c r="F58" s="741" t="s">
        <v>5454</v>
      </c>
      <c r="G58" s="743" t="s">
        <v>5455</v>
      </c>
    </row>
    <row r="59" spans="1:7" x14ac:dyDescent="0.3">
      <c r="A59" s="741">
        <v>56</v>
      </c>
      <c r="B59" s="742" t="s">
        <v>5456</v>
      </c>
      <c r="C59" s="741" t="s">
        <v>633</v>
      </c>
      <c r="D59" s="741" t="s">
        <v>137</v>
      </c>
      <c r="E59" s="741" t="s">
        <v>5457</v>
      </c>
      <c r="F59" s="741" t="s">
        <v>5458</v>
      </c>
      <c r="G59" s="743" t="s">
        <v>5459</v>
      </c>
    </row>
    <row r="60" spans="1:7" x14ac:dyDescent="0.3">
      <c r="A60" s="741">
        <v>58</v>
      </c>
      <c r="B60" s="742" t="s">
        <v>5460</v>
      </c>
      <c r="C60" s="741" t="s">
        <v>633</v>
      </c>
      <c r="D60" s="741" t="s">
        <v>137</v>
      </c>
      <c r="E60" s="741" t="s">
        <v>5461</v>
      </c>
      <c r="F60" s="741" t="s">
        <v>5462</v>
      </c>
      <c r="G60" s="743" t="s">
        <v>5463</v>
      </c>
    </row>
    <row r="61" spans="1:7" x14ac:dyDescent="0.3">
      <c r="A61" s="741">
        <v>59</v>
      </c>
      <c r="B61" s="742" t="s">
        <v>5464</v>
      </c>
      <c r="C61" s="741" t="s">
        <v>633</v>
      </c>
      <c r="D61" s="741" t="s">
        <v>137</v>
      </c>
      <c r="E61" s="741" t="s">
        <v>5465</v>
      </c>
      <c r="F61" s="741" t="s">
        <v>5466</v>
      </c>
      <c r="G61" s="743" t="s">
        <v>5467</v>
      </c>
    </row>
    <row r="62" spans="1:7" x14ac:dyDescent="0.3">
      <c r="A62" s="741">
        <v>60</v>
      </c>
      <c r="B62" s="742" t="s">
        <v>5468</v>
      </c>
      <c r="C62" s="741" t="s">
        <v>633</v>
      </c>
      <c r="D62" s="741" t="s">
        <v>137</v>
      </c>
      <c r="E62" s="741" t="s">
        <v>5469</v>
      </c>
      <c r="F62" s="741" t="s">
        <v>5470</v>
      </c>
      <c r="G62" s="743" t="s">
        <v>5471</v>
      </c>
    </row>
    <row r="63" spans="1:7" x14ac:dyDescent="0.3">
      <c r="A63" s="741">
        <v>61</v>
      </c>
      <c r="B63" s="742" t="s">
        <v>5472</v>
      </c>
      <c r="C63" s="741" t="s">
        <v>633</v>
      </c>
      <c r="D63" s="741" t="s">
        <v>137</v>
      </c>
      <c r="E63" s="741" t="s">
        <v>5473</v>
      </c>
      <c r="F63" s="741" t="s">
        <v>5474</v>
      </c>
      <c r="G63" s="743" t="s">
        <v>5475</v>
      </c>
    </row>
    <row r="64" spans="1:7" x14ac:dyDescent="0.3">
      <c r="A64" s="741">
        <v>62</v>
      </c>
      <c r="B64" s="742" t="s">
        <v>5476</v>
      </c>
      <c r="C64" s="741" t="s">
        <v>633</v>
      </c>
      <c r="D64" s="741" t="s">
        <v>137</v>
      </c>
      <c r="E64" s="741" t="s">
        <v>5477</v>
      </c>
      <c r="F64" s="741" t="s">
        <v>5478</v>
      </c>
      <c r="G64" s="743" t="s">
        <v>5479</v>
      </c>
    </row>
    <row r="65" spans="1:7" x14ac:dyDescent="0.3">
      <c r="A65" s="741">
        <v>63</v>
      </c>
      <c r="B65" s="742" t="s">
        <v>5480</v>
      </c>
      <c r="C65" s="741" t="s">
        <v>633</v>
      </c>
      <c r="D65" s="741" t="s">
        <v>137</v>
      </c>
      <c r="E65" s="741" t="s">
        <v>5481</v>
      </c>
      <c r="F65" s="741" t="s">
        <v>5482</v>
      </c>
      <c r="G65" s="743" t="s">
        <v>5483</v>
      </c>
    </row>
    <row r="66" spans="1:7" x14ac:dyDescent="0.3">
      <c r="A66" s="741">
        <v>64</v>
      </c>
      <c r="B66" s="742" t="s">
        <v>5484</v>
      </c>
      <c r="C66" s="741" t="s">
        <v>633</v>
      </c>
      <c r="D66" s="741" t="s">
        <v>137</v>
      </c>
      <c r="E66" s="741" t="s">
        <v>5485</v>
      </c>
      <c r="F66" s="741" t="s">
        <v>5486</v>
      </c>
      <c r="G66" s="743" t="s">
        <v>5487</v>
      </c>
    </row>
    <row r="67" spans="1:7" x14ac:dyDescent="0.3">
      <c r="A67" s="741">
        <v>65</v>
      </c>
      <c r="B67" s="742" t="s">
        <v>5488</v>
      </c>
      <c r="C67" s="741" t="s">
        <v>633</v>
      </c>
      <c r="D67" s="741" t="s">
        <v>137</v>
      </c>
      <c r="E67" s="741" t="s">
        <v>5489</v>
      </c>
      <c r="F67" s="741" t="s">
        <v>5490</v>
      </c>
      <c r="G67" s="743" t="s">
        <v>5491</v>
      </c>
    </row>
    <row r="68" spans="1:7" x14ac:dyDescent="0.3">
      <c r="A68" s="741">
        <v>66</v>
      </c>
      <c r="B68" s="742" t="s">
        <v>5329</v>
      </c>
      <c r="C68" s="741" t="s">
        <v>633</v>
      </c>
      <c r="D68" s="741" t="s">
        <v>137</v>
      </c>
      <c r="E68" s="741" t="s">
        <v>5492</v>
      </c>
      <c r="F68" s="741" t="s">
        <v>5493</v>
      </c>
      <c r="G68" s="743" t="s">
        <v>5494</v>
      </c>
    </row>
    <row r="69" spans="1:7" x14ac:dyDescent="0.3">
      <c r="A69" s="741">
        <v>67</v>
      </c>
      <c r="B69" s="742" t="s">
        <v>5495</v>
      </c>
      <c r="C69" s="741" t="s">
        <v>633</v>
      </c>
      <c r="D69" s="741" t="s">
        <v>137</v>
      </c>
      <c r="E69" s="741" t="s">
        <v>5496</v>
      </c>
      <c r="F69" s="741" t="s">
        <v>5497</v>
      </c>
      <c r="G69" s="743" t="s">
        <v>5498</v>
      </c>
    </row>
    <row r="70" spans="1:7" x14ac:dyDescent="0.3">
      <c r="A70" s="741">
        <v>68</v>
      </c>
      <c r="B70" s="742" t="s">
        <v>5499</v>
      </c>
      <c r="C70" s="741" t="s">
        <v>633</v>
      </c>
      <c r="D70" s="741" t="s">
        <v>137</v>
      </c>
      <c r="E70" s="741" t="s">
        <v>5500</v>
      </c>
      <c r="F70" s="741" t="s">
        <v>5501</v>
      </c>
      <c r="G70" s="743" t="s">
        <v>5502</v>
      </c>
    </row>
    <row r="71" spans="1:7" x14ac:dyDescent="0.3">
      <c r="A71" s="741">
        <v>69</v>
      </c>
      <c r="B71" s="742" t="s">
        <v>5503</v>
      </c>
      <c r="C71" s="741" t="s">
        <v>633</v>
      </c>
      <c r="D71" s="741" t="s">
        <v>137</v>
      </c>
      <c r="E71" s="741" t="s">
        <v>5504</v>
      </c>
      <c r="F71" s="741" t="s">
        <v>5505</v>
      </c>
      <c r="G71" s="743" t="s">
        <v>5506</v>
      </c>
    </row>
    <row r="72" spans="1:7" x14ac:dyDescent="0.3">
      <c r="A72" s="741">
        <v>70</v>
      </c>
      <c r="B72" s="742" t="s">
        <v>5507</v>
      </c>
      <c r="C72" s="741" t="s">
        <v>633</v>
      </c>
      <c r="D72" s="741" t="s">
        <v>137</v>
      </c>
      <c r="E72" s="741" t="s">
        <v>5508</v>
      </c>
      <c r="F72" s="741" t="s">
        <v>5509</v>
      </c>
      <c r="G72" s="743" t="s">
        <v>5510</v>
      </c>
    </row>
    <row r="73" spans="1:7" x14ac:dyDescent="0.3">
      <c r="A73" s="741">
        <v>71</v>
      </c>
      <c r="B73" s="742" t="s">
        <v>5511</v>
      </c>
      <c r="C73" s="741" t="s">
        <v>633</v>
      </c>
      <c r="D73" s="741" t="s">
        <v>137</v>
      </c>
      <c r="E73" s="741" t="s">
        <v>5512</v>
      </c>
      <c r="F73" s="741" t="s">
        <v>5513</v>
      </c>
      <c r="G73" s="743" t="s">
        <v>5514</v>
      </c>
    </row>
    <row r="74" spans="1:7" x14ac:dyDescent="0.3">
      <c r="A74" s="741">
        <v>72</v>
      </c>
      <c r="B74" s="742" t="s">
        <v>5515</v>
      </c>
      <c r="C74" s="741" t="s">
        <v>633</v>
      </c>
      <c r="D74" s="741" t="s">
        <v>137</v>
      </c>
      <c r="E74" s="741" t="s">
        <v>5516</v>
      </c>
      <c r="F74" s="741" t="s">
        <v>5517</v>
      </c>
      <c r="G74" s="743" t="s">
        <v>5518</v>
      </c>
    </row>
    <row r="75" spans="1:7" x14ac:dyDescent="0.3">
      <c r="A75" s="741">
        <v>73</v>
      </c>
      <c r="B75" s="742" t="s">
        <v>5329</v>
      </c>
      <c r="C75" s="741" t="s">
        <v>633</v>
      </c>
      <c r="D75" s="741" t="s">
        <v>164</v>
      </c>
      <c r="E75" s="741" t="s">
        <v>5519</v>
      </c>
      <c r="F75" s="741" t="s">
        <v>5519</v>
      </c>
      <c r="G75" s="743" t="s">
        <v>5432</v>
      </c>
    </row>
    <row r="76" spans="1:7" x14ac:dyDescent="0.3">
      <c r="A76" s="741">
        <v>74</v>
      </c>
      <c r="B76" s="742" t="s">
        <v>5329</v>
      </c>
      <c r="C76" s="741" t="s">
        <v>633</v>
      </c>
      <c r="D76" s="741" t="s">
        <v>164</v>
      </c>
      <c r="E76" s="741" t="s">
        <v>5520</v>
      </c>
      <c r="F76" s="741" t="s">
        <v>5520</v>
      </c>
      <c r="G76" s="743" t="s">
        <v>5432</v>
      </c>
    </row>
    <row r="77" spans="1:7" x14ac:dyDescent="0.3">
      <c r="A77" s="741">
        <v>75</v>
      </c>
      <c r="B77" s="742" t="s">
        <v>5521</v>
      </c>
      <c r="C77" s="741" t="s">
        <v>633</v>
      </c>
      <c r="D77" s="741" t="s">
        <v>137</v>
      </c>
      <c r="E77" s="741" t="s">
        <v>5522</v>
      </c>
      <c r="F77" s="741" t="s">
        <v>5523</v>
      </c>
      <c r="G77" s="743" t="s">
        <v>5524</v>
      </c>
    </row>
    <row r="78" spans="1:7" x14ac:dyDescent="0.3">
      <c r="A78" s="741">
        <v>76</v>
      </c>
      <c r="B78" s="742" t="s">
        <v>5525</v>
      </c>
      <c r="C78" s="741" t="s">
        <v>633</v>
      </c>
      <c r="D78" s="741" t="s">
        <v>137</v>
      </c>
      <c r="E78" s="741" t="s">
        <v>5526</v>
      </c>
      <c r="F78" s="741" t="s">
        <v>5527</v>
      </c>
      <c r="G78" s="743" t="s">
        <v>5528</v>
      </c>
    </row>
    <row r="79" spans="1:7" x14ac:dyDescent="0.3">
      <c r="A79" s="741">
        <v>77</v>
      </c>
      <c r="B79" s="742" t="s">
        <v>5529</v>
      </c>
      <c r="C79" s="741" t="s">
        <v>633</v>
      </c>
      <c r="D79" s="741" t="s">
        <v>137</v>
      </c>
      <c r="E79" s="741" t="s">
        <v>5530</v>
      </c>
      <c r="F79" s="741" t="s">
        <v>5531</v>
      </c>
      <c r="G79" s="743" t="s">
        <v>5532</v>
      </c>
    </row>
    <row r="80" spans="1:7" x14ac:dyDescent="0.3">
      <c r="A80" s="741">
        <v>78</v>
      </c>
      <c r="B80" s="742" t="s">
        <v>5533</v>
      </c>
      <c r="C80" s="741" t="s">
        <v>633</v>
      </c>
      <c r="D80" s="741" t="s">
        <v>137</v>
      </c>
      <c r="E80" s="741" t="s">
        <v>5534</v>
      </c>
      <c r="F80" s="741" t="s">
        <v>5535</v>
      </c>
      <c r="G80" s="743" t="s">
        <v>5536</v>
      </c>
    </row>
    <row r="81" spans="1:7" x14ac:dyDescent="0.3">
      <c r="A81" s="741">
        <v>79</v>
      </c>
      <c r="B81" s="742" t="s">
        <v>5537</v>
      </c>
      <c r="C81" s="741" t="s">
        <v>633</v>
      </c>
      <c r="D81" s="741" t="s">
        <v>137</v>
      </c>
      <c r="E81" s="741" t="s">
        <v>5538</v>
      </c>
      <c r="F81" s="741" t="s">
        <v>5539</v>
      </c>
      <c r="G81" s="743" t="s">
        <v>5540</v>
      </c>
    </row>
    <row r="82" spans="1:7" x14ac:dyDescent="0.3">
      <c r="A82" s="741">
        <v>80</v>
      </c>
      <c r="B82" s="742" t="s">
        <v>5384</v>
      </c>
      <c r="C82" s="741" t="s">
        <v>633</v>
      </c>
      <c r="D82" s="741" t="s">
        <v>137</v>
      </c>
      <c r="E82" s="741" t="s">
        <v>5541</v>
      </c>
      <c r="F82" s="741" t="s">
        <v>5541</v>
      </c>
      <c r="G82" s="743" t="s">
        <v>5432</v>
      </c>
    </row>
    <row r="83" spans="1:7" x14ac:dyDescent="0.3">
      <c r="A83" s="741">
        <v>81</v>
      </c>
      <c r="B83" s="742" t="s">
        <v>5542</v>
      </c>
      <c r="C83" s="741" t="s">
        <v>633</v>
      </c>
      <c r="D83" s="741" t="s">
        <v>137</v>
      </c>
      <c r="E83" s="741" t="s">
        <v>5543</v>
      </c>
      <c r="F83" s="741" t="s">
        <v>5544</v>
      </c>
      <c r="G83" s="743" t="s">
        <v>5545</v>
      </c>
    </row>
    <row r="84" spans="1:7" x14ac:dyDescent="0.3">
      <c r="A84" s="741">
        <v>82</v>
      </c>
      <c r="B84" s="742" t="s">
        <v>5546</v>
      </c>
      <c r="C84" s="741" t="s">
        <v>633</v>
      </c>
      <c r="D84" s="741" t="s">
        <v>137</v>
      </c>
      <c r="E84" s="741" t="s">
        <v>5547</v>
      </c>
      <c r="F84" s="741" t="s">
        <v>5548</v>
      </c>
      <c r="G84" s="743" t="s">
        <v>5549</v>
      </c>
    </row>
    <row r="85" spans="1:7" x14ac:dyDescent="0.3">
      <c r="A85" s="741">
        <v>83</v>
      </c>
      <c r="B85" s="742" t="s">
        <v>5550</v>
      </c>
      <c r="C85" s="741" t="s">
        <v>633</v>
      </c>
      <c r="D85" s="741" t="s">
        <v>137</v>
      </c>
      <c r="E85" s="741" t="s">
        <v>5551</v>
      </c>
      <c r="F85" s="741" t="s">
        <v>5552</v>
      </c>
      <c r="G85" s="743" t="s">
        <v>5553</v>
      </c>
    </row>
    <row r="86" spans="1:7" x14ac:dyDescent="0.3">
      <c r="A86" s="741">
        <v>84</v>
      </c>
      <c r="B86" s="742" t="s">
        <v>5554</v>
      </c>
      <c r="C86" s="741" t="s">
        <v>633</v>
      </c>
      <c r="D86" s="741" t="s">
        <v>137</v>
      </c>
      <c r="E86" s="741" t="s">
        <v>5555</v>
      </c>
      <c r="F86" s="741" t="s">
        <v>5556</v>
      </c>
      <c r="G86" s="743" t="s">
        <v>5557</v>
      </c>
    </row>
    <row r="87" spans="1:7" x14ac:dyDescent="0.3">
      <c r="A87" s="741">
        <v>85</v>
      </c>
      <c r="B87" s="742" t="s">
        <v>5558</v>
      </c>
      <c r="C87" s="741" t="s">
        <v>633</v>
      </c>
      <c r="D87" s="741" t="s">
        <v>137</v>
      </c>
      <c r="E87" s="741" t="s">
        <v>5559</v>
      </c>
      <c r="F87" s="741" t="s">
        <v>5560</v>
      </c>
      <c r="G87" s="743" t="s">
        <v>5561</v>
      </c>
    </row>
    <row r="88" spans="1:7" x14ac:dyDescent="0.3">
      <c r="A88" s="741">
        <v>86</v>
      </c>
      <c r="B88" s="742" t="s">
        <v>5562</v>
      </c>
      <c r="C88" s="741" t="s">
        <v>633</v>
      </c>
      <c r="D88" s="741" t="s">
        <v>137</v>
      </c>
      <c r="E88" s="741" t="s">
        <v>5563</v>
      </c>
      <c r="F88" s="741" t="s">
        <v>5564</v>
      </c>
      <c r="G88" s="743" t="s">
        <v>5565</v>
      </c>
    </row>
    <row r="89" spans="1:7" x14ac:dyDescent="0.3">
      <c r="A89" s="741">
        <v>87</v>
      </c>
      <c r="B89" s="742" t="s">
        <v>5566</v>
      </c>
      <c r="C89" s="741" t="s">
        <v>633</v>
      </c>
      <c r="D89" s="741" t="s">
        <v>137</v>
      </c>
      <c r="E89" s="741" t="s">
        <v>5567</v>
      </c>
      <c r="F89" s="741" t="s">
        <v>5568</v>
      </c>
      <c r="G89" s="743" t="s">
        <v>5569</v>
      </c>
    </row>
    <row r="90" spans="1:7" x14ac:dyDescent="0.3">
      <c r="A90" s="741">
        <v>88</v>
      </c>
      <c r="B90" s="742" t="s">
        <v>5570</v>
      </c>
      <c r="C90" s="741" t="s">
        <v>633</v>
      </c>
      <c r="D90" s="741" t="s">
        <v>137</v>
      </c>
      <c r="E90" s="741" t="s">
        <v>5571</v>
      </c>
      <c r="F90" s="741" t="s">
        <v>5572</v>
      </c>
      <c r="G90" s="743" t="s">
        <v>5573</v>
      </c>
    </row>
    <row r="91" spans="1:7" x14ac:dyDescent="0.3">
      <c r="A91" s="741">
        <v>89</v>
      </c>
      <c r="B91" s="742" t="s">
        <v>5574</v>
      </c>
      <c r="C91" s="741" t="s">
        <v>633</v>
      </c>
      <c r="D91" s="741" t="s">
        <v>137</v>
      </c>
      <c r="E91" s="741" t="s">
        <v>5575</v>
      </c>
      <c r="F91" s="741" t="s">
        <v>5575</v>
      </c>
      <c r="G91" s="743" t="s">
        <v>5432</v>
      </c>
    </row>
    <row r="92" spans="1:7" x14ac:dyDescent="0.3">
      <c r="A92" s="741">
        <v>90</v>
      </c>
      <c r="B92" s="742" t="s">
        <v>5576</v>
      </c>
      <c r="C92" s="741" t="s">
        <v>633</v>
      </c>
      <c r="D92" s="741" t="s">
        <v>137</v>
      </c>
      <c r="E92" s="741" t="s">
        <v>5577</v>
      </c>
      <c r="F92" s="741" t="s">
        <v>5578</v>
      </c>
      <c r="G92" s="743" t="s">
        <v>5579</v>
      </c>
    </row>
    <row r="93" spans="1:7" x14ac:dyDescent="0.3">
      <c r="A93" s="741">
        <v>91</v>
      </c>
      <c r="B93" s="742" t="s">
        <v>5580</v>
      </c>
      <c r="C93" s="741" t="s">
        <v>633</v>
      </c>
      <c r="D93" s="741" t="s">
        <v>137</v>
      </c>
      <c r="E93" s="741" t="s">
        <v>5581</v>
      </c>
      <c r="F93" s="741" t="s">
        <v>5582</v>
      </c>
      <c r="G93" s="743" t="s">
        <v>5583</v>
      </c>
    </row>
    <row r="94" spans="1:7" x14ac:dyDescent="0.3">
      <c r="A94" s="741">
        <v>92</v>
      </c>
      <c r="B94" s="742" t="s">
        <v>5584</v>
      </c>
      <c r="C94" s="741" t="s">
        <v>633</v>
      </c>
      <c r="D94" s="741" t="s">
        <v>137</v>
      </c>
      <c r="E94" s="741" t="s">
        <v>5585</v>
      </c>
      <c r="F94" s="741" t="s">
        <v>5586</v>
      </c>
      <c r="G94" s="743" t="s">
        <v>5587</v>
      </c>
    </row>
    <row r="95" spans="1:7" x14ac:dyDescent="0.3">
      <c r="A95" s="741">
        <v>93</v>
      </c>
      <c r="B95" s="742" t="s">
        <v>5588</v>
      </c>
      <c r="C95" s="741" t="s">
        <v>633</v>
      </c>
      <c r="D95" s="741" t="s">
        <v>137</v>
      </c>
      <c r="E95" s="741" t="s">
        <v>5589</v>
      </c>
      <c r="F95" s="741" t="s">
        <v>5590</v>
      </c>
      <c r="G95" s="743" t="s">
        <v>5591</v>
      </c>
    </row>
    <row r="96" spans="1:7" x14ac:dyDescent="0.3">
      <c r="A96" s="741">
        <v>94</v>
      </c>
      <c r="B96" s="742" t="s">
        <v>5592</v>
      </c>
      <c r="C96" s="741" t="s">
        <v>633</v>
      </c>
      <c r="D96" s="741" t="s">
        <v>137</v>
      </c>
      <c r="E96" s="741" t="s">
        <v>5593</v>
      </c>
      <c r="F96" s="741" t="s">
        <v>5594</v>
      </c>
      <c r="G96" s="743" t="s">
        <v>5595</v>
      </c>
    </row>
    <row r="97" spans="1:7" x14ac:dyDescent="0.3">
      <c r="A97" s="741">
        <v>95</v>
      </c>
      <c r="B97" s="742" t="s">
        <v>5596</v>
      </c>
      <c r="C97" s="741" t="s">
        <v>633</v>
      </c>
      <c r="D97" s="741" t="s">
        <v>137</v>
      </c>
      <c r="E97" s="741" t="s">
        <v>5597</v>
      </c>
      <c r="F97" s="741" t="s">
        <v>5598</v>
      </c>
      <c r="G97" s="743" t="s">
        <v>5599</v>
      </c>
    </row>
    <row r="98" spans="1:7" x14ac:dyDescent="0.3">
      <c r="A98" s="741">
        <v>96</v>
      </c>
      <c r="B98" s="742" t="s">
        <v>5600</v>
      </c>
      <c r="C98" s="741" t="s">
        <v>633</v>
      </c>
      <c r="D98" s="741" t="s">
        <v>137</v>
      </c>
      <c r="E98" s="741" t="s">
        <v>5601</v>
      </c>
      <c r="F98" s="741" t="s">
        <v>5602</v>
      </c>
      <c r="G98" s="743" t="s">
        <v>5603</v>
      </c>
    </row>
    <row r="99" spans="1:7" x14ac:dyDescent="0.3">
      <c r="A99" s="741">
        <v>97</v>
      </c>
      <c r="B99" s="742" t="s">
        <v>5604</v>
      </c>
      <c r="C99" s="741" t="s">
        <v>633</v>
      </c>
      <c r="D99" s="741" t="s">
        <v>137</v>
      </c>
      <c r="E99" s="741" t="s">
        <v>5605</v>
      </c>
      <c r="F99" s="741" t="s">
        <v>5606</v>
      </c>
      <c r="G99" s="743" t="s">
        <v>5607</v>
      </c>
    </row>
    <row r="100" spans="1:7" x14ac:dyDescent="0.3">
      <c r="A100" s="741">
        <v>98</v>
      </c>
      <c r="B100" s="742" t="s">
        <v>5608</v>
      </c>
      <c r="C100" s="741" t="s">
        <v>633</v>
      </c>
      <c r="D100" s="741" t="s">
        <v>137</v>
      </c>
      <c r="E100" s="741" t="s">
        <v>5609</v>
      </c>
      <c r="F100" s="741" t="s">
        <v>5610</v>
      </c>
      <c r="G100" s="743" t="s">
        <v>5611</v>
      </c>
    </row>
    <row r="101" spans="1:7" x14ac:dyDescent="0.3">
      <c r="A101" s="741">
        <v>99</v>
      </c>
      <c r="B101" s="742" t="s">
        <v>5612</v>
      </c>
      <c r="C101" s="741" t="s">
        <v>633</v>
      </c>
      <c r="D101" s="741" t="s">
        <v>137</v>
      </c>
      <c r="E101" s="741" t="s">
        <v>5613</v>
      </c>
      <c r="F101" s="741" t="s">
        <v>5614</v>
      </c>
      <c r="G101" s="743" t="s">
        <v>5615</v>
      </c>
    </row>
    <row r="102" spans="1:7" x14ac:dyDescent="0.3">
      <c r="A102" s="741">
        <v>100</v>
      </c>
      <c r="B102" s="742" t="s">
        <v>5616</v>
      </c>
      <c r="C102" s="741" t="s">
        <v>633</v>
      </c>
      <c r="D102" s="741" t="s">
        <v>137</v>
      </c>
      <c r="E102" s="741" t="s">
        <v>5617</v>
      </c>
      <c r="F102" s="741" t="s">
        <v>5618</v>
      </c>
      <c r="G102" s="743" t="s">
        <v>5619</v>
      </c>
    </row>
    <row r="103" spans="1:7" x14ac:dyDescent="0.3">
      <c r="A103" s="741">
        <v>101</v>
      </c>
      <c r="B103" s="742" t="s">
        <v>5620</v>
      </c>
      <c r="C103" s="741" t="s">
        <v>633</v>
      </c>
      <c r="D103" s="741" t="s">
        <v>137</v>
      </c>
      <c r="E103" s="741" t="s">
        <v>5621</v>
      </c>
      <c r="F103" s="741" t="s">
        <v>5622</v>
      </c>
      <c r="G103" s="743" t="s">
        <v>5623</v>
      </c>
    </row>
    <row r="104" spans="1:7" x14ac:dyDescent="0.3">
      <c r="A104" s="741">
        <v>102</v>
      </c>
      <c r="B104" s="742" t="s">
        <v>5624</v>
      </c>
      <c r="C104" s="741" t="s">
        <v>633</v>
      </c>
      <c r="D104" s="741" t="s">
        <v>137</v>
      </c>
      <c r="E104" s="741" t="s">
        <v>5625</v>
      </c>
      <c r="F104" s="741" t="s">
        <v>5626</v>
      </c>
      <c r="G104" s="743" t="s">
        <v>5627</v>
      </c>
    </row>
    <row r="105" spans="1:7" x14ac:dyDescent="0.3">
      <c r="A105" s="741">
        <v>103</v>
      </c>
      <c r="B105" s="742" t="s">
        <v>5628</v>
      </c>
      <c r="C105" s="741" t="s">
        <v>633</v>
      </c>
      <c r="D105" s="741" t="s">
        <v>137</v>
      </c>
      <c r="E105" s="741" t="s">
        <v>5629</v>
      </c>
      <c r="F105" s="741" t="s">
        <v>5630</v>
      </c>
      <c r="G105" s="743" t="s">
        <v>5631</v>
      </c>
    </row>
    <row r="106" spans="1:7" x14ac:dyDescent="0.3">
      <c r="A106" s="741">
        <v>104</v>
      </c>
      <c r="B106" s="742" t="s">
        <v>5632</v>
      </c>
      <c r="C106" s="741" t="s">
        <v>633</v>
      </c>
      <c r="D106" s="741" t="s">
        <v>137</v>
      </c>
      <c r="E106" s="741" t="s">
        <v>5633</v>
      </c>
      <c r="F106" s="741" t="s">
        <v>5634</v>
      </c>
      <c r="G106" s="743" t="s">
        <v>5635</v>
      </c>
    </row>
    <row r="107" spans="1:7" x14ac:dyDescent="0.3">
      <c r="A107" s="741">
        <v>105</v>
      </c>
      <c r="B107" s="742" t="s">
        <v>5636</v>
      </c>
      <c r="C107" s="741" t="s">
        <v>633</v>
      </c>
      <c r="D107" s="741" t="s">
        <v>137</v>
      </c>
      <c r="E107" s="741" t="s">
        <v>5637</v>
      </c>
      <c r="F107" s="741" t="s">
        <v>5638</v>
      </c>
      <c r="G107" s="743" t="s">
        <v>5639</v>
      </c>
    </row>
    <row r="108" spans="1:7" x14ac:dyDescent="0.3">
      <c r="A108" s="741">
        <v>106</v>
      </c>
      <c r="B108" s="742" t="s">
        <v>5640</v>
      </c>
      <c r="C108" s="741" t="s">
        <v>633</v>
      </c>
      <c r="D108" s="741" t="s">
        <v>137</v>
      </c>
      <c r="E108" s="741" t="s">
        <v>5641</v>
      </c>
      <c r="F108" s="741" t="s">
        <v>5642</v>
      </c>
      <c r="G108" s="743" t="s">
        <v>5643</v>
      </c>
    </row>
    <row r="109" spans="1:7" x14ac:dyDescent="0.3">
      <c r="A109" s="741">
        <v>107</v>
      </c>
      <c r="B109" s="742" t="s">
        <v>5644</v>
      </c>
      <c r="C109" s="741" t="s">
        <v>633</v>
      </c>
      <c r="D109" s="741" t="s">
        <v>137</v>
      </c>
      <c r="E109" s="741" t="s">
        <v>5645</v>
      </c>
      <c r="F109" s="741" t="s">
        <v>5646</v>
      </c>
      <c r="G109" s="743" t="s">
        <v>5647</v>
      </c>
    </row>
    <row r="110" spans="1:7" x14ac:dyDescent="0.3">
      <c r="A110" s="741">
        <v>108</v>
      </c>
      <c r="B110" s="742" t="s">
        <v>5648</v>
      </c>
      <c r="C110" s="741" t="s">
        <v>633</v>
      </c>
      <c r="D110" s="741" t="s">
        <v>137</v>
      </c>
      <c r="E110" s="741" t="s">
        <v>5649</v>
      </c>
      <c r="F110" s="741" t="s">
        <v>5650</v>
      </c>
      <c r="G110" s="743" t="s">
        <v>5651</v>
      </c>
    </row>
    <row r="111" spans="1:7" x14ac:dyDescent="0.3">
      <c r="A111" s="741">
        <v>109</v>
      </c>
      <c r="B111" s="742" t="s">
        <v>5652</v>
      </c>
      <c r="C111" s="741" t="s">
        <v>633</v>
      </c>
      <c r="D111" s="741" t="s">
        <v>137</v>
      </c>
      <c r="E111" s="741" t="s">
        <v>5653</v>
      </c>
      <c r="F111" s="741" t="s">
        <v>5654</v>
      </c>
      <c r="G111" s="743" t="s">
        <v>5655</v>
      </c>
    </row>
    <row r="112" spans="1:7" x14ac:dyDescent="0.3">
      <c r="A112" s="741">
        <v>110</v>
      </c>
      <c r="B112" s="742" t="s">
        <v>5656</v>
      </c>
      <c r="C112" s="741" t="s">
        <v>633</v>
      </c>
      <c r="D112" s="741" t="s">
        <v>137</v>
      </c>
      <c r="E112" s="741" t="s">
        <v>5657</v>
      </c>
      <c r="F112" s="741" t="s">
        <v>5658</v>
      </c>
      <c r="G112" s="743" t="s">
        <v>5659</v>
      </c>
    </row>
    <row r="113" spans="1:7" x14ac:dyDescent="0.3">
      <c r="A113" s="741">
        <v>111</v>
      </c>
      <c r="B113" s="742" t="s">
        <v>5329</v>
      </c>
      <c r="C113" s="741" t="s">
        <v>633</v>
      </c>
      <c r="D113" s="741" t="s">
        <v>164</v>
      </c>
      <c r="E113" s="741" t="s">
        <v>5660</v>
      </c>
      <c r="F113" s="741" t="s">
        <v>5660</v>
      </c>
      <c r="G113" s="743" t="s">
        <v>5432</v>
      </c>
    </row>
    <row r="114" spans="1:7" x14ac:dyDescent="0.3">
      <c r="A114" s="741">
        <v>112</v>
      </c>
      <c r="B114" s="742" t="s">
        <v>5661</v>
      </c>
      <c r="C114" s="741" t="s">
        <v>633</v>
      </c>
      <c r="D114" s="741" t="s">
        <v>137</v>
      </c>
      <c r="E114" s="741" t="s">
        <v>5662</v>
      </c>
      <c r="F114" s="741" t="s">
        <v>5663</v>
      </c>
      <c r="G114" s="743" t="s">
        <v>5664</v>
      </c>
    </row>
    <row r="115" spans="1:7" x14ac:dyDescent="0.3">
      <c r="A115" s="741">
        <v>113</v>
      </c>
      <c r="B115" s="742" t="s">
        <v>5665</v>
      </c>
      <c r="C115" s="741" t="s">
        <v>633</v>
      </c>
      <c r="D115" s="741" t="s">
        <v>137</v>
      </c>
      <c r="E115" s="741" t="s">
        <v>5666</v>
      </c>
      <c r="F115" s="741" t="s">
        <v>5667</v>
      </c>
      <c r="G115" s="743" t="s">
        <v>5668</v>
      </c>
    </row>
    <row r="116" spans="1:7" x14ac:dyDescent="0.3">
      <c r="A116" s="741">
        <v>114</v>
      </c>
      <c r="B116" s="742" t="s">
        <v>5669</v>
      </c>
      <c r="C116" s="741" t="s">
        <v>633</v>
      </c>
      <c r="D116" s="741" t="s">
        <v>137</v>
      </c>
      <c r="E116" s="741" t="s">
        <v>5670</v>
      </c>
      <c r="F116" s="741" t="s">
        <v>5671</v>
      </c>
      <c r="G116" s="743" t="s">
        <v>5672</v>
      </c>
    </row>
    <row r="117" spans="1:7" x14ac:dyDescent="0.3">
      <c r="A117" s="741">
        <v>115</v>
      </c>
      <c r="B117" s="742" t="s">
        <v>5673</v>
      </c>
      <c r="C117" s="741" t="s">
        <v>633</v>
      </c>
      <c r="D117" s="741" t="s">
        <v>137</v>
      </c>
      <c r="E117" s="741" t="s">
        <v>5674</v>
      </c>
      <c r="F117" s="741" t="s">
        <v>5675</v>
      </c>
      <c r="G117" s="743" t="s">
        <v>5676</v>
      </c>
    </row>
    <row r="118" spans="1:7" x14ac:dyDescent="0.3">
      <c r="A118" s="741">
        <v>116</v>
      </c>
      <c r="B118" s="742" t="s">
        <v>5677</v>
      </c>
      <c r="C118" s="741" t="s">
        <v>633</v>
      </c>
      <c r="D118" s="741" t="s">
        <v>137</v>
      </c>
      <c r="E118" s="741" t="s">
        <v>5678</v>
      </c>
      <c r="F118" s="741" t="s">
        <v>5679</v>
      </c>
      <c r="G118" s="743" t="s">
        <v>5680</v>
      </c>
    </row>
    <row r="119" spans="1:7" x14ac:dyDescent="0.3">
      <c r="A119" s="741">
        <v>117</v>
      </c>
      <c r="B119" s="742" t="s">
        <v>5681</v>
      </c>
      <c r="C119" s="741" t="s">
        <v>633</v>
      </c>
      <c r="D119" s="741" t="s">
        <v>137</v>
      </c>
      <c r="E119" s="741" t="s">
        <v>5682</v>
      </c>
      <c r="F119" s="741" t="s">
        <v>5683</v>
      </c>
      <c r="G119" s="743" t="s">
        <v>5684</v>
      </c>
    </row>
    <row r="120" spans="1:7" x14ac:dyDescent="0.3">
      <c r="A120" s="741">
        <v>118</v>
      </c>
      <c r="B120" s="742" t="s">
        <v>5685</v>
      </c>
      <c r="C120" s="741" t="s">
        <v>633</v>
      </c>
      <c r="D120" s="741" t="s">
        <v>137</v>
      </c>
      <c r="E120" s="741" t="s">
        <v>5686</v>
      </c>
      <c r="F120" s="741" t="s">
        <v>5687</v>
      </c>
      <c r="G120" s="743" t="s">
        <v>5688</v>
      </c>
    </row>
    <row r="121" spans="1:7" x14ac:dyDescent="0.3">
      <c r="A121" s="741">
        <v>119</v>
      </c>
      <c r="B121" s="742" t="s">
        <v>5689</v>
      </c>
      <c r="C121" s="741" t="s">
        <v>633</v>
      </c>
      <c r="D121" s="741" t="s">
        <v>137</v>
      </c>
      <c r="E121" s="741" t="s">
        <v>5690</v>
      </c>
      <c r="F121" s="741" t="s">
        <v>5691</v>
      </c>
      <c r="G121" s="743" t="s">
        <v>5692</v>
      </c>
    </row>
    <row r="122" spans="1:7" x14ac:dyDescent="0.3">
      <c r="A122" s="741">
        <v>120</v>
      </c>
      <c r="B122" s="742" t="s">
        <v>5693</v>
      </c>
      <c r="C122" s="741" t="s">
        <v>633</v>
      </c>
      <c r="D122" s="741" t="s">
        <v>137</v>
      </c>
      <c r="E122" s="741" t="s">
        <v>5694</v>
      </c>
      <c r="F122" s="741" t="s">
        <v>5695</v>
      </c>
      <c r="G122" s="743" t="s">
        <v>5696</v>
      </c>
    </row>
    <row r="123" spans="1:7" x14ac:dyDescent="0.3">
      <c r="A123" s="741">
        <v>121</v>
      </c>
      <c r="B123" s="742" t="s">
        <v>5697</v>
      </c>
      <c r="C123" s="741" t="s">
        <v>633</v>
      </c>
      <c r="D123" s="741" t="s">
        <v>137</v>
      </c>
      <c r="E123" s="741" t="s">
        <v>5698</v>
      </c>
      <c r="F123" s="741" t="s">
        <v>5699</v>
      </c>
      <c r="G123" s="743" t="s">
        <v>5700</v>
      </c>
    </row>
    <row r="124" spans="1:7" x14ac:dyDescent="0.3">
      <c r="A124" s="741">
        <v>122</v>
      </c>
      <c r="B124" s="742" t="s">
        <v>5701</v>
      </c>
      <c r="C124" s="741" t="s">
        <v>633</v>
      </c>
      <c r="D124" s="741" t="s">
        <v>137</v>
      </c>
      <c r="E124" s="741" t="s">
        <v>5702</v>
      </c>
      <c r="F124" s="741" t="s">
        <v>5703</v>
      </c>
      <c r="G124" s="743" t="s">
        <v>5704</v>
      </c>
    </row>
    <row r="125" spans="1:7" x14ac:dyDescent="0.3">
      <c r="A125" s="741">
        <v>123</v>
      </c>
      <c r="B125" s="742" t="s">
        <v>5329</v>
      </c>
      <c r="C125" s="741" t="s">
        <v>633</v>
      </c>
      <c r="D125" s="741" t="s">
        <v>164</v>
      </c>
      <c r="E125" s="741" t="s">
        <v>5705</v>
      </c>
      <c r="F125" s="741" t="s">
        <v>5705</v>
      </c>
      <c r="G125" s="743" t="s">
        <v>5432</v>
      </c>
    </row>
    <row r="126" spans="1:7" x14ac:dyDescent="0.3">
      <c r="A126" s="741">
        <v>124</v>
      </c>
      <c r="B126" s="742" t="s">
        <v>5706</v>
      </c>
      <c r="C126" s="741" t="s">
        <v>633</v>
      </c>
      <c r="D126" s="741" t="s">
        <v>137</v>
      </c>
      <c r="E126" s="741" t="s">
        <v>5707</v>
      </c>
      <c r="F126" s="741" t="s">
        <v>5708</v>
      </c>
      <c r="G126" s="743" t="s">
        <v>5709</v>
      </c>
    </row>
    <row r="127" spans="1:7" x14ac:dyDescent="0.3">
      <c r="A127" s="741">
        <v>125</v>
      </c>
      <c r="B127" s="742" t="s">
        <v>5710</v>
      </c>
      <c r="C127" s="741" t="s">
        <v>633</v>
      </c>
      <c r="D127" s="741" t="s">
        <v>137</v>
      </c>
      <c r="E127" s="741" t="s">
        <v>5711</v>
      </c>
      <c r="F127" s="741" t="s">
        <v>5712</v>
      </c>
      <c r="G127" s="743" t="s">
        <v>5713</v>
      </c>
    </row>
    <row r="128" spans="1:7" x14ac:dyDescent="0.3">
      <c r="A128" s="741">
        <v>126</v>
      </c>
      <c r="B128" s="742" t="s">
        <v>5710</v>
      </c>
      <c r="C128" s="741" t="s">
        <v>633</v>
      </c>
      <c r="D128" s="741" t="s">
        <v>164</v>
      </c>
      <c r="E128" s="741" t="s">
        <v>5714</v>
      </c>
      <c r="F128" s="741" t="s">
        <v>5714</v>
      </c>
      <c r="G128" s="743" t="s">
        <v>5713</v>
      </c>
    </row>
    <row r="129" spans="1:7" x14ac:dyDescent="0.3">
      <c r="A129" s="741">
        <v>127</v>
      </c>
      <c r="B129" s="742" t="s">
        <v>5329</v>
      </c>
      <c r="C129" s="741" t="s">
        <v>633</v>
      </c>
      <c r="D129" s="741" t="s">
        <v>137</v>
      </c>
      <c r="E129" s="741" t="s">
        <v>5715</v>
      </c>
      <c r="F129" s="741" t="s">
        <v>5715</v>
      </c>
      <c r="G129" s="743" t="s">
        <v>5716</v>
      </c>
    </row>
    <row r="130" spans="1:7" x14ac:dyDescent="0.3">
      <c r="A130" s="741">
        <v>128</v>
      </c>
      <c r="B130" s="742" t="s">
        <v>5716</v>
      </c>
      <c r="C130" s="741" t="s">
        <v>633</v>
      </c>
      <c r="D130" s="741" t="s">
        <v>137</v>
      </c>
      <c r="E130" s="741" t="s">
        <v>5717</v>
      </c>
      <c r="F130" s="741" t="s">
        <v>5718</v>
      </c>
      <c r="G130" s="743" t="s">
        <v>5719</v>
      </c>
    </row>
    <row r="131" spans="1:7" x14ac:dyDescent="0.3">
      <c r="A131" s="741">
        <v>129</v>
      </c>
      <c r="B131" s="742" t="s">
        <v>5720</v>
      </c>
      <c r="C131" s="741" t="s">
        <v>633</v>
      </c>
      <c r="D131" s="741" t="s">
        <v>137</v>
      </c>
      <c r="E131" s="741" t="s">
        <v>5721</v>
      </c>
      <c r="F131" s="741" t="s">
        <v>5722</v>
      </c>
      <c r="G131" s="743" t="s">
        <v>5723</v>
      </c>
    </row>
    <row r="132" spans="1:7" x14ac:dyDescent="0.3">
      <c r="A132" s="741">
        <v>130</v>
      </c>
      <c r="B132" s="742" t="s">
        <v>5724</v>
      </c>
      <c r="C132" s="741" t="s">
        <v>633</v>
      </c>
      <c r="D132" s="741" t="s">
        <v>137</v>
      </c>
      <c r="E132" s="741" t="s">
        <v>5725</v>
      </c>
      <c r="F132" s="741" t="s">
        <v>5726</v>
      </c>
      <c r="G132" s="743" t="s">
        <v>5727</v>
      </c>
    </row>
    <row r="133" spans="1:7" x14ac:dyDescent="0.3">
      <c r="A133" s="741">
        <v>131</v>
      </c>
      <c r="B133" s="742" t="s">
        <v>5728</v>
      </c>
      <c r="C133" s="741" t="s">
        <v>633</v>
      </c>
      <c r="D133" s="741" t="s">
        <v>137</v>
      </c>
      <c r="E133" s="741" t="s">
        <v>5729</v>
      </c>
      <c r="F133" s="741" t="s">
        <v>5730</v>
      </c>
      <c r="G133" s="743" t="s">
        <v>5731</v>
      </c>
    </row>
    <row r="134" spans="1:7" x14ac:dyDescent="0.3">
      <c r="A134" s="741">
        <v>132</v>
      </c>
      <c r="B134" s="742" t="s">
        <v>5732</v>
      </c>
      <c r="C134" s="741" t="s">
        <v>633</v>
      </c>
      <c r="D134" s="741" t="s">
        <v>137</v>
      </c>
      <c r="E134" s="741" t="s">
        <v>5733</v>
      </c>
      <c r="F134" s="741" t="s">
        <v>5734</v>
      </c>
      <c r="G134" s="743" t="s">
        <v>5735</v>
      </c>
    </row>
    <row r="135" spans="1:7" x14ac:dyDescent="0.3">
      <c r="A135" s="741">
        <v>133</v>
      </c>
      <c r="B135" s="742" t="s">
        <v>5736</v>
      </c>
      <c r="C135" s="741" t="s">
        <v>633</v>
      </c>
      <c r="D135" s="741" t="s">
        <v>137</v>
      </c>
      <c r="E135" s="741" t="s">
        <v>5737</v>
      </c>
      <c r="F135" s="741" t="s">
        <v>5738</v>
      </c>
      <c r="G135" s="743" t="s">
        <v>5739</v>
      </c>
    </row>
    <row r="136" spans="1:7" x14ac:dyDescent="0.3">
      <c r="A136" s="741">
        <v>134</v>
      </c>
      <c r="B136" s="742" t="s">
        <v>5329</v>
      </c>
      <c r="C136" s="741" t="s">
        <v>633</v>
      </c>
      <c r="D136" s="741" t="s">
        <v>164</v>
      </c>
      <c r="E136" s="741" t="s">
        <v>5740</v>
      </c>
      <c r="F136" s="741" t="s">
        <v>5740</v>
      </c>
      <c r="G136" s="743" t="s">
        <v>5432</v>
      </c>
    </row>
    <row r="137" spans="1:7" x14ac:dyDescent="0.3">
      <c r="A137" s="741">
        <v>135</v>
      </c>
      <c r="B137" s="742" t="s">
        <v>5741</v>
      </c>
      <c r="C137" s="741" t="s">
        <v>633</v>
      </c>
      <c r="D137" s="741" t="s">
        <v>137</v>
      </c>
      <c r="E137" s="741" t="s">
        <v>5742</v>
      </c>
      <c r="F137" s="741" t="s">
        <v>5743</v>
      </c>
      <c r="G137" s="743" t="s">
        <v>5744</v>
      </c>
    </row>
    <row r="138" spans="1:7" x14ac:dyDescent="0.3">
      <c r="A138" s="741">
        <v>136</v>
      </c>
      <c r="B138" s="742" t="s">
        <v>5745</v>
      </c>
      <c r="C138" s="741" t="s">
        <v>633</v>
      </c>
      <c r="D138" s="741" t="s">
        <v>137</v>
      </c>
      <c r="E138" s="741" t="s">
        <v>5746</v>
      </c>
      <c r="F138" s="741" t="s">
        <v>5747</v>
      </c>
      <c r="G138" s="743" t="s">
        <v>5748</v>
      </c>
    </row>
    <row r="139" spans="1:7" x14ac:dyDescent="0.3">
      <c r="A139" s="741">
        <v>137</v>
      </c>
      <c r="B139" s="742" t="s">
        <v>5329</v>
      </c>
      <c r="C139" s="741" t="s">
        <v>633</v>
      </c>
      <c r="D139" s="741" t="s">
        <v>164</v>
      </c>
      <c r="E139" s="741" t="s">
        <v>5749</v>
      </c>
      <c r="F139" s="741" t="s">
        <v>5749</v>
      </c>
      <c r="G139" s="743" t="s">
        <v>5432</v>
      </c>
    </row>
    <row r="140" spans="1:7" x14ac:dyDescent="0.3">
      <c r="A140" s="741">
        <v>138</v>
      </c>
      <c r="B140" s="742" t="s">
        <v>5750</v>
      </c>
      <c r="C140" s="741" t="s">
        <v>633</v>
      </c>
      <c r="D140" s="741" t="s">
        <v>137</v>
      </c>
      <c r="E140" s="741" t="s">
        <v>5751</v>
      </c>
      <c r="F140" s="741" t="s">
        <v>5752</v>
      </c>
      <c r="G140" s="743" t="s">
        <v>5753</v>
      </c>
    </row>
    <row r="141" spans="1:7" x14ac:dyDescent="0.3">
      <c r="A141" s="741">
        <v>139</v>
      </c>
      <c r="B141" s="742" t="s">
        <v>5754</v>
      </c>
      <c r="C141" s="741" t="s">
        <v>633</v>
      </c>
      <c r="D141" s="741" t="s">
        <v>137</v>
      </c>
      <c r="E141" s="741" t="s">
        <v>5755</v>
      </c>
      <c r="F141" s="741" t="s">
        <v>5756</v>
      </c>
      <c r="G141" s="743" t="s">
        <v>5757</v>
      </c>
    </row>
    <row r="142" spans="1:7" x14ac:dyDescent="0.3">
      <c r="A142" s="741">
        <v>140</v>
      </c>
      <c r="B142" s="742" t="s">
        <v>5758</v>
      </c>
      <c r="C142" s="741" t="s">
        <v>633</v>
      </c>
      <c r="D142" s="741" t="s">
        <v>137</v>
      </c>
      <c r="E142" s="741" t="s">
        <v>5759</v>
      </c>
      <c r="F142" s="741" t="s">
        <v>5760</v>
      </c>
      <c r="G142" s="743" t="s">
        <v>5761</v>
      </c>
    </row>
    <row r="143" spans="1:7" x14ac:dyDescent="0.3">
      <c r="A143" s="741">
        <v>141</v>
      </c>
      <c r="B143" s="742" t="s">
        <v>5762</v>
      </c>
      <c r="C143" s="741" t="s">
        <v>633</v>
      </c>
      <c r="D143" s="741" t="s">
        <v>137</v>
      </c>
      <c r="E143" s="741" t="s">
        <v>5763</v>
      </c>
      <c r="F143" s="741" t="s">
        <v>5764</v>
      </c>
      <c r="G143" s="743" t="s">
        <v>5765</v>
      </c>
    </row>
    <row r="144" spans="1:7" x14ac:dyDescent="0.3">
      <c r="A144" s="741">
        <v>142</v>
      </c>
      <c r="B144" s="742" t="s">
        <v>5766</v>
      </c>
      <c r="C144" s="741" t="s">
        <v>633</v>
      </c>
      <c r="D144" s="741" t="s">
        <v>137</v>
      </c>
      <c r="E144" s="741" t="s">
        <v>5767</v>
      </c>
      <c r="F144" s="741" t="s">
        <v>5768</v>
      </c>
      <c r="G144" s="743" t="s">
        <v>5769</v>
      </c>
    </row>
    <row r="145" spans="1:7" x14ac:dyDescent="0.3">
      <c r="A145" s="741">
        <v>143</v>
      </c>
      <c r="B145" s="742" t="s">
        <v>5770</v>
      </c>
      <c r="C145" s="741" t="s">
        <v>633</v>
      </c>
      <c r="D145" s="741" t="s">
        <v>137</v>
      </c>
      <c r="E145" s="741" t="s">
        <v>5771</v>
      </c>
      <c r="F145" s="741" t="s">
        <v>5771</v>
      </c>
      <c r="G145" s="743" t="s">
        <v>5770</v>
      </c>
    </row>
    <row r="146" spans="1:7" x14ac:dyDescent="0.3">
      <c r="A146" s="741">
        <v>144</v>
      </c>
      <c r="B146" s="742" t="s">
        <v>5772</v>
      </c>
      <c r="C146" s="741" t="s">
        <v>633</v>
      </c>
      <c r="D146" s="741" t="s">
        <v>137</v>
      </c>
      <c r="E146" s="741" t="s">
        <v>5773</v>
      </c>
      <c r="F146" s="741" t="s">
        <v>5774</v>
      </c>
      <c r="G146" s="743" t="s">
        <v>5775</v>
      </c>
    </row>
    <row r="147" spans="1:7" x14ac:dyDescent="0.3">
      <c r="A147" s="741">
        <v>145</v>
      </c>
      <c r="B147" s="742" t="s">
        <v>5776</v>
      </c>
      <c r="C147" s="741" t="s">
        <v>633</v>
      </c>
      <c r="D147" s="741" t="s">
        <v>137</v>
      </c>
      <c r="E147" s="741" t="s">
        <v>5777</v>
      </c>
      <c r="F147" s="741" t="s">
        <v>5778</v>
      </c>
      <c r="G147" s="743" t="s">
        <v>5779</v>
      </c>
    </row>
    <row r="148" spans="1:7" x14ac:dyDescent="0.3">
      <c r="A148" s="741">
        <v>146</v>
      </c>
      <c r="B148" s="742" t="s">
        <v>5329</v>
      </c>
      <c r="C148" s="741" t="s">
        <v>633</v>
      </c>
      <c r="D148" s="741" t="s">
        <v>164</v>
      </c>
      <c r="E148" s="741" t="s">
        <v>5780</v>
      </c>
      <c r="F148" s="741" t="s">
        <v>5780</v>
      </c>
      <c r="G148" s="743" t="s">
        <v>5432</v>
      </c>
    </row>
    <row r="149" spans="1:7" x14ac:dyDescent="0.3">
      <c r="A149" s="741">
        <v>147</v>
      </c>
      <c r="B149" s="742" t="s">
        <v>5781</v>
      </c>
      <c r="C149" s="741" t="s">
        <v>633</v>
      </c>
      <c r="D149" s="741" t="s">
        <v>137</v>
      </c>
      <c r="E149" s="741" t="s">
        <v>5782</v>
      </c>
      <c r="F149" s="741" t="s">
        <v>5783</v>
      </c>
      <c r="G149" s="743" t="s">
        <v>5784</v>
      </c>
    </row>
    <row r="150" spans="1:7" x14ac:dyDescent="0.3">
      <c r="A150" s="741">
        <v>148</v>
      </c>
      <c r="B150" s="742" t="s">
        <v>5785</v>
      </c>
      <c r="C150" s="741" t="s">
        <v>633</v>
      </c>
      <c r="D150" s="741" t="s">
        <v>137</v>
      </c>
      <c r="E150" s="741" t="s">
        <v>5786</v>
      </c>
      <c r="F150" s="741" t="s">
        <v>5787</v>
      </c>
      <c r="G150" s="743" t="s">
        <v>5785</v>
      </c>
    </row>
    <row r="151" spans="1:7" x14ac:dyDescent="0.3">
      <c r="A151" s="741">
        <v>149</v>
      </c>
      <c r="B151" s="742" t="s">
        <v>5788</v>
      </c>
      <c r="C151" s="741" t="s">
        <v>633</v>
      </c>
      <c r="D151" s="741" t="s">
        <v>137</v>
      </c>
      <c r="E151" s="741" t="s">
        <v>5789</v>
      </c>
      <c r="F151" s="741" t="s">
        <v>5790</v>
      </c>
      <c r="G151" s="743" t="s">
        <v>5791</v>
      </c>
    </row>
    <row r="152" spans="1:7" x14ac:dyDescent="0.3">
      <c r="A152" s="741">
        <v>150</v>
      </c>
      <c r="B152" s="742" t="s">
        <v>5792</v>
      </c>
      <c r="C152" s="741" t="s">
        <v>633</v>
      </c>
      <c r="D152" s="741" t="s">
        <v>137</v>
      </c>
      <c r="E152" s="741" t="s">
        <v>5793</v>
      </c>
      <c r="F152" s="741" t="s">
        <v>5794</v>
      </c>
      <c r="G152" s="743" t="s">
        <v>5795</v>
      </c>
    </row>
    <row r="153" spans="1:7" x14ac:dyDescent="0.3">
      <c r="A153" s="741">
        <v>151</v>
      </c>
      <c r="B153" s="742" t="s">
        <v>5796</v>
      </c>
      <c r="C153" s="741" t="s">
        <v>633</v>
      </c>
      <c r="D153" s="741" t="s">
        <v>137</v>
      </c>
      <c r="E153" s="741" t="s">
        <v>5797</v>
      </c>
      <c r="F153" s="741" t="s">
        <v>5798</v>
      </c>
      <c r="G153" s="743" t="s">
        <v>5799</v>
      </c>
    </row>
    <row r="154" spans="1:7" x14ac:dyDescent="0.3">
      <c r="A154" s="741">
        <v>152</v>
      </c>
      <c r="B154" s="742" t="s">
        <v>5800</v>
      </c>
      <c r="C154" s="741" t="s">
        <v>633</v>
      </c>
      <c r="D154" s="741" t="s">
        <v>137</v>
      </c>
      <c r="E154" s="741" t="s">
        <v>5801</v>
      </c>
      <c r="F154" s="741" t="s">
        <v>5802</v>
      </c>
      <c r="G154" s="743" t="s">
        <v>5803</v>
      </c>
    </row>
    <row r="155" spans="1:7" x14ac:dyDescent="0.3">
      <c r="A155" s="741">
        <v>153</v>
      </c>
      <c r="B155" s="742" t="s">
        <v>5804</v>
      </c>
      <c r="C155" s="741" t="s">
        <v>633</v>
      </c>
      <c r="D155" s="741" t="s">
        <v>137</v>
      </c>
      <c r="E155" s="741" t="s">
        <v>5805</v>
      </c>
      <c r="F155" s="741" t="s">
        <v>5806</v>
      </c>
      <c r="G155" s="743" t="s">
        <v>5807</v>
      </c>
    </row>
    <row r="156" spans="1:7" x14ac:dyDescent="0.3">
      <c r="A156" s="741">
        <v>154</v>
      </c>
      <c r="B156" s="742" t="s">
        <v>5808</v>
      </c>
      <c r="C156" s="741" t="s">
        <v>633</v>
      </c>
      <c r="D156" s="741" t="s">
        <v>137</v>
      </c>
      <c r="E156" s="741" t="s">
        <v>5809</v>
      </c>
      <c r="F156" s="741" t="s">
        <v>5810</v>
      </c>
      <c r="G156" s="743" t="s">
        <v>5811</v>
      </c>
    </row>
    <row r="157" spans="1:7" x14ac:dyDescent="0.3">
      <c r="A157" s="741">
        <v>155</v>
      </c>
      <c r="B157" s="742" t="s">
        <v>5812</v>
      </c>
      <c r="C157" s="741" t="s">
        <v>633</v>
      </c>
      <c r="D157" s="741" t="s">
        <v>137</v>
      </c>
      <c r="E157" s="741" t="s">
        <v>5813</v>
      </c>
      <c r="F157" s="741" t="s">
        <v>5814</v>
      </c>
      <c r="G157" s="743" t="s">
        <v>5815</v>
      </c>
    </row>
    <row r="158" spans="1:7" x14ac:dyDescent="0.3">
      <c r="A158" s="741">
        <v>156</v>
      </c>
      <c r="B158" s="742" t="s">
        <v>5816</v>
      </c>
      <c r="C158" s="741" t="s">
        <v>633</v>
      </c>
      <c r="D158" s="741" t="s">
        <v>137</v>
      </c>
      <c r="E158" s="741" t="s">
        <v>5817</v>
      </c>
      <c r="F158" s="741" t="s">
        <v>5818</v>
      </c>
      <c r="G158" s="743" t="s">
        <v>5819</v>
      </c>
    </row>
    <row r="159" spans="1:7" x14ac:dyDescent="0.3">
      <c r="A159" s="741">
        <v>157</v>
      </c>
      <c r="B159" s="742" t="s">
        <v>5820</v>
      </c>
      <c r="C159" s="741" t="s">
        <v>633</v>
      </c>
      <c r="D159" s="741" t="s">
        <v>137</v>
      </c>
      <c r="E159" s="741" t="s">
        <v>5821</v>
      </c>
      <c r="F159" s="741" t="s">
        <v>5821</v>
      </c>
      <c r="G159" s="743" t="s">
        <v>5820</v>
      </c>
    </row>
    <row r="160" spans="1:7" x14ac:dyDescent="0.3">
      <c r="A160" s="741">
        <v>158</v>
      </c>
      <c r="B160" s="742" t="s">
        <v>5822</v>
      </c>
      <c r="C160" s="741" t="s">
        <v>633</v>
      </c>
      <c r="D160" s="741" t="s">
        <v>137</v>
      </c>
      <c r="E160" s="741" t="s">
        <v>5823</v>
      </c>
      <c r="F160" s="741" t="s">
        <v>5824</v>
      </c>
      <c r="G160" s="743" t="s">
        <v>5825</v>
      </c>
    </row>
    <row r="161" spans="1:7" x14ac:dyDescent="0.3">
      <c r="A161" s="741">
        <v>159</v>
      </c>
      <c r="B161" s="742" t="s">
        <v>5826</v>
      </c>
      <c r="C161" s="741" t="s">
        <v>633</v>
      </c>
      <c r="D161" s="741" t="s">
        <v>137</v>
      </c>
      <c r="E161" s="741" t="s">
        <v>5827</v>
      </c>
      <c r="F161" s="741" t="s">
        <v>5828</v>
      </c>
      <c r="G161" s="743" t="s">
        <v>5829</v>
      </c>
    </row>
    <row r="162" spans="1:7" x14ac:dyDescent="0.3">
      <c r="A162" s="741">
        <v>160</v>
      </c>
      <c r="B162" s="742" t="s">
        <v>5830</v>
      </c>
      <c r="C162" s="741" t="s">
        <v>633</v>
      </c>
      <c r="D162" s="741" t="s">
        <v>137</v>
      </c>
      <c r="E162" s="741" t="s">
        <v>5831</v>
      </c>
      <c r="F162" s="741" t="s">
        <v>5832</v>
      </c>
      <c r="G162" s="743" t="s">
        <v>5833</v>
      </c>
    </row>
    <row r="163" spans="1:7" x14ac:dyDescent="0.3">
      <c r="A163" s="741">
        <v>161</v>
      </c>
      <c r="B163" s="742" t="s">
        <v>5834</v>
      </c>
      <c r="C163" s="741" t="s">
        <v>633</v>
      </c>
      <c r="D163" s="741" t="s">
        <v>137</v>
      </c>
      <c r="E163" s="741" t="s">
        <v>5835</v>
      </c>
      <c r="F163" s="741" t="s">
        <v>5836</v>
      </c>
      <c r="G163" s="743" t="s">
        <v>5837</v>
      </c>
    </row>
    <row r="164" spans="1:7" x14ac:dyDescent="0.3">
      <c r="A164" s="741">
        <v>162</v>
      </c>
      <c r="B164" s="742" t="s">
        <v>5838</v>
      </c>
      <c r="C164" s="741" t="s">
        <v>633</v>
      </c>
      <c r="D164" s="741" t="s">
        <v>137</v>
      </c>
      <c r="E164" s="741" t="s">
        <v>5839</v>
      </c>
      <c r="F164" s="741" t="s">
        <v>5840</v>
      </c>
      <c r="G164" s="743" t="s">
        <v>5841</v>
      </c>
    </row>
    <row r="165" spans="1:7" x14ac:dyDescent="0.3">
      <c r="A165" s="741">
        <v>163</v>
      </c>
      <c r="B165" s="742" t="s">
        <v>5329</v>
      </c>
      <c r="C165" s="741" t="s">
        <v>633</v>
      </c>
      <c r="D165" s="741" t="s">
        <v>164</v>
      </c>
      <c r="E165" s="741" t="s">
        <v>5842</v>
      </c>
      <c r="F165" s="741" t="s">
        <v>5842</v>
      </c>
      <c r="G165" s="743" t="s">
        <v>5432</v>
      </c>
    </row>
    <row r="166" spans="1:7" x14ac:dyDescent="0.3">
      <c r="A166" s="741">
        <v>164</v>
      </c>
      <c r="B166" s="742" t="s">
        <v>5843</v>
      </c>
      <c r="C166" s="741" t="s">
        <v>633</v>
      </c>
      <c r="D166" s="741" t="s">
        <v>137</v>
      </c>
      <c r="E166" s="741" t="s">
        <v>5844</v>
      </c>
      <c r="F166" s="741" t="s">
        <v>5845</v>
      </c>
      <c r="G166" s="743" t="s">
        <v>5846</v>
      </c>
    </row>
    <row r="167" spans="1:7" x14ac:dyDescent="0.3">
      <c r="A167" s="741">
        <v>165</v>
      </c>
      <c r="B167" s="742" t="s">
        <v>5847</v>
      </c>
      <c r="C167" s="741" t="s">
        <v>633</v>
      </c>
      <c r="D167" s="741" t="s">
        <v>137</v>
      </c>
      <c r="E167" s="741" t="s">
        <v>5848</v>
      </c>
      <c r="F167" s="741" t="s">
        <v>5849</v>
      </c>
      <c r="G167" s="743" t="s">
        <v>5850</v>
      </c>
    </row>
    <row r="168" spans="1:7" x14ac:dyDescent="0.3">
      <c r="A168" s="741">
        <v>166</v>
      </c>
      <c r="B168" s="742" t="s">
        <v>5851</v>
      </c>
      <c r="C168" s="741" t="s">
        <v>633</v>
      </c>
      <c r="D168" s="741" t="s">
        <v>137</v>
      </c>
      <c r="E168" s="741" t="s">
        <v>5852</v>
      </c>
      <c r="F168" s="741" t="s">
        <v>5853</v>
      </c>
      <c r="G168" s="743" t="s">
        <v>5854</v>
      </c>
    </row>
    <row r="169" spans="1:7" x14ac:dyDescent="0.3">
      <c r="A169" s="741">
        <v>167</v>
      </c>
      <c r="B169" s="742" t="s">
        <v>5855</v>
      </c>
      <c r="C169" s="741" t="s">
        <v>633</v>
      </c>
      <c r="D169" s="741" t="s">
        <v>137</v>
      </c>
      <c r="E169" s="741" t="s">
        <v>5856</v>
      </c>
      <c r="F169" s="741" t="s">
        <v>5857</v>
      </c>
      <c r="G169" s="743" t="s">
        <v>5858</v>
      </c>
    </row>
    <row r="170" spans="1:7" x14ac:dyDescent="0.3">
      <c r="A170" s="741">
        <v>168</v>
      </c>
      <c r="B170" s="742" t="s">
        <v>5859</v>
      </c>
      <c r="C170" s="741" t="s">
        <v>633</v>
      </c>
      <c r="D170" s="741" t="s">
        <v>137</v>
      </c>
      <c r="E170" s="741" t="s">
        <v>5860</v>
      </c>
      <c r="F170" s="741" t="s">
        <v>5861</v>
      </c>
      <c r="G170" s="743" t="s">
        <v>5862</v>
      </c>
    </row>
    <row r="171" spans="1:7" x14ac:dyDescent="0.3">
      <c r="A171" s="741">
        <v>169</v>
      </c>
      <c r="B171" s="742" t="s">
        <v>5863</v>
      </c>
      <c r="C171" s="741" t="s">
        <v>633</v>
      </c>
      <c r="D171" s="741" t="s">
        <v>137</v>
      </c>
      <c r="E171" s="741" t="s">
        <v>5864</v>
      </c>
      <c r="F171" s="741" t="s">
        <v>5865</v>
      </c>
      <c r="G171" s="743" t="s">
        <v>5866</v>
      </c>
    </row>
    <row r="172" spans="1:7" x14ac:dyDescent="0.3">
      <c r="A172" s="741">
        <v>170</v>
      </c>
      <c r="B172" s="742" t="s">
        <v>5867</v>
      </c>
      <c r="C172" s="741" t="s">
        <v>633</v>
      </c>
      <c r="D172" s="741" t="s">
        <v>137</v>
      </c>
      <c r="E172" s="741" t="s">
        <v>5868</v>
      </c>
      <c r="F172" s="741" t="s">
        <v>5869</v>
      </c>
      <c r="G172" s="743" t="s">
        <v>5870</v>
      </c>
    </row>
    <row r="173" spans="1:7" x14ac:dyDescent="0.3">
      <c r="A173" s="741">
        <v>171</v>
      </c>
      <c r="B173" s="742" t="s">
        <v>5871</v>
      </c>
      <c r="C173" s="741" t="s">
        <v>633</v>
      </c>
      <c r="D173" s="741" t="s">
        <v>137</v>
      </c>
      <c r="E173" s="741" t="s">
        <v>5872</v>
      </c>
      <c r="F173" s="741" t="s">
        <v>5873</v>
      </c>
      <c r="G173" s="743" t="s">
        <v>5874</v>
      </c>
    </row>
    <row r="174" spans="1:7" x14ac:dyDescent="0.3">
      <c r="A174" s="741">
        <v>172</v>
      </c>
      <c r="B174" s="742" t="s">
        <v>5875</v>
      </c>
      <c r="C174" s="741" t="s">
        <v>633</v>
      </c>
      <c r="D174" s="741" t="s">
        <v>137</v>
      </c>
      <c r="E174" s="741" t="s">
        <v>5876</v>
      </c>
      <c r="F174" s="741" t="s">
        <v>5877</v>
      </c>
      <c r="G174" s="743" t="s">
        <v>5878</v>
      </c>
    </row>
    <row r="175" spans="1:7" x14ac:dyDescent="0.3">
      <c r="A175" s="741">
        <v>173</v>
      </c>
      <c r="B175" s="742" t="s">
        <v>5879</v>
      </c>
      <c r="C175" s="741" t="s">
        <v>633</v>
      </c>
      <c r="D175" s="741" t="s">
        <v>137</v>
      </c>
      <c r="E175" s="741" t="s">
        <v>5880</v>
      </c>
      <c r="F175" s="741" t="s">
        <v>5881</v>
      </c>
      <c r="G175" s="743" t="s">
        <v>5882</v>
      </c>
    </row>
    <row r="176" spans="1:7" x14ac:dyDescent="0.3">
      <c r="A176" s="741">
        <v>174</v>
      </c>
      <c r="B176" s="742" t="s">
        <v>5883</v>
      </c>
      <c r="C176" s="741" t="s">
        <v>633</v>
      </c>
      <c r="D176" s="741" t="s">
        <v>137</v>
      </c>
      <c r="E176" s="741" t="s">
        <v>5884</v>
      </c>
      <c r="F176" s="741" t="s">
        <v>5885</v>
      </c>
      <c r="G176" s="743" t="s">
        <v>5886</v>
      </c>
    </row>
    <row r="177" spans="1:7" x14ac:dyDescent="0.3">
      <c r="A177" s="741">
        <v>175</v>
      </c>
      <c r="B177" s="742" t="s">
        <v>5887</v>
      </c>
      <c r="C177" s="741" t="s">
        <v>633</v>
      </c>
      <c r="D177" s="741" t="s">
        <v>137</v>
      </c>
      <c r="E177" s="741" t="s">
        <v>5888</v>
      </c>
      <c r="F177" s="741" t="s">
        <v>5889</v>
      </c>
      <c r="G177" s="743" t="s">
        <v>5890</v>
      </c>
    </row>
    <row r="178" spans="1:7" x14ac:dyDescent="0.3">
      <c r="A178" s="741">
        <v>176</v>
      </c>
      <c r="B178" s="742" t="s">
        <v>5329</v>
      </c>
      <c r="C178" s="741" t="s">
        <v>633</v>
      </c>
      <c r="D178" s="741" t="s">
        <v>164</v>
      </c>
      <c r="E178" s="741" t="s">
        <v>5891</v>
      </c>
      <c r="F178" s="741" t="s">
        <v>5891</v>
      </c>
      <c r="G178" s="743" t="s">
        <v>5432</v>
      </c>
    </row>
    <row r="179" spans="1:7" x14ac:dyDescent="0.3">
      <c r="A179" s="741">
        <v>177</v>
      </c>
      <c r="B179" s="742" t="s">
        <v>5892</v>
      </c>
      <c r="C179" s="741" t="s">
        <v>633</v>
      </c>
      <c r="D179" s="741" t="s">
        <v>137</v>
      </c>
      <c r="E179" s="741" t="s">
        <v>5893</v>
      </c>
      <c r="F179" s="741" t="s">
        <v>5894</v>
      </c>
      <c r="G179" s="743" t="s">
        <v>5895</v>
      </c>
    </row>
    <row r="180" spans="1:7" x14ac:dyDescent="0.3">
      <c r="A180" s="741">
        <v>178</v>
      </c>
      <c r="B180" s="742" t="s">
        <v>5896</v>
      </c>
      <c r="C180" s="741" t="s">
        <v>633</v>
      </c>
      <c r="D180" s="741" t="s">
        <v>137</v>
      </c>
      <c r="E180" s="741" t="s">
        <v>5897</v>
      </c>
      <c r="F180" s="741" t="s">
        <v>5898</v>
      </c>
      <c r="G180" s="743" t="s">
        <v>5899</v>
      </c>
    </row>
    <row r="181" spans="1:7" x14ac:dyDescent="0.3">
      <c r="A181" s="741">
        <v>179</v>
      </c>
      <c r="B181" s="742" t="s">
        <v>5900</v>
      </c>
      <c r="C181" s="741" t="s">
        <v>633</v>
      </c>
      <c r="D181" s="741" t="s">
        <v>137</v>
      </c>
      <c r="E181" s="741" t="s">
        <v>5901</v>
      </c>
      <c r="F181" s="741" t="s">
        <v>5902</v>
      </c>
      <c r="G181" s="743" t="s">
        <v>5903</v>
      </c>
    </row>
    <row r="182" spans="1:7" x14ac:dyDescent="0.3">
      <c r="A182" s="741">
        <v>180</v>
      </c>
      <c r="B182" s="742" t="s">
        <v>5904</v>
      </c>
      <c r="C182" s="741" t="s">
        <v>633</v>
      </c>
      <c r="D182" s="741" t="s">
        <v>137</v>
      </c>
      <c r="E182" s="741" t="s">
        <v>5905</v>
      </c>
      <c r="F182" s="741" t="s">
        <v>5906</v>
      </c>
      <c r="G182" s="743" t="s">
        <v>5907</v>
      </c>
    </row>
    <row r="183" spans="1:7" x14ac:dyDescent="0.3">
      <c r="A183" s="741">
        <v>181</v>
      </c>
      <c r="B183" s="742" t="s">
        <v>5908</v>
      </c>
      <c r="C183" s="741" t="s">
        <v>633</v>
      </c>
      <c r="D183" s="741" t="s">
        <v>137</v>
      </c>
      <c r="E183" s="741" t="s">
        <v>5909</v>
      </c>
      <c r="F183" s="741" t="s">
        <v>5910</v>
      </c>
      <c r="G183" s="743" t="s">
        <v>5911</v>
      </c>
    </row>
    <row r="184" spans="1:7" x14ac:dyDescent="0.3">
      <c r="A184" s="741">
        <v>204</v>
      </c>
      <c r="B184" s="742" t="s">
        <v>5912</v>
      </c>
      <c r="C184" s="741" t="s">
        <v>5253</v>
      </c>
      <c r="D184" s="741" t="s">
        <v>137</v>
      </c>
      <c r="E184" s="741" t="s">
        <v>5913</v>
      </c>
      <c r="F184" s="741" t="s">
        <v>5254</v>
      </c>
      <c r="G184" s="743" t="s">
        <v>5912</v>
      </c>
    </row>
    <row r="185" spans="1:7" x14ac:dyDescent="0.3">
      <c r="A185" s="741">
        <v>901</v>
      </c>
      <c r="B185" s="742" t="s">
        <v>5914</v>
      </c>
      <c r="C185" s="741" t="s">
        <v>633</v>
      </c>
      <c r="D185" s="741" t="s">
        <v>137</v>
      </c>
      <c r="E185" s="741" t="s">
        <v>5915</v>
      </c>
      <c r="F185" s="741" t="s">
        <v>5916</v>
      </c>
      <c r="G185" s="743" t="s">
        <v>5914</v>
      </c>
    </row>
    <row r="186" spans="1:7" x14ac:dyDescent="0.3">
      <c r="A186" s="741">
        <v>998</v>
      </c>
      <c r="B186" s="742" t="s">
        <v>5917</v>
      </c>
      <c r="C186" s="741" t="s">
        <v>896</v>
      </c>
      <c r="D186" s="741" t="s">
        <v>164</v>
      </c>
      <c r="E186" s="741" t="s">
        <v>5918</v>
      </c>
      <c r="F186" s="741" t="s">
        <v>5253</v>
      </c>
      <c r="G186" s="743" t="s">
        <v>5919</v>
      </c>
    </row>
    <row r="187" spans="1:7" x14ac:dyDescent="0.3">
      <c r="A187" s="741">
        <v>999</v>
      </c>
      <c r="B187" s="742" t="s">
        <v>5920</v>
      </c>
      <c r="C187" s="741" t="s">
        <v>5253</v>
      </c>
      <c r="D187" s="741" t="s">
        <v>164</v>
      </c>
      <c r="E187" s="741" t="s">
        <v>5921</v>
      </c>
      <c r="F187" s="741" t="s">
        <v>633</v>
      </c>
      <c r="G187" s="743" t="s">
        <v>5922</v>
      </c>
    </row>
  </sheetData>
  <sheetProtection formatCells="0" formatColumns="0" formatRows="0" autoFilter="0"/>
  <pageMargins left="0.7" right="0.7" top="0.75" bottom="0.75" header="0.3" footer="0.3"/>
  <pageSetup orientation="portrait" r:id="rId1"/>
  <headerFooter>
    <oddFooter>&amp;C&amp;1#&amp;"Calibri"&amp;10&amp;K000000Uso Interno</oddFooter>
  </headerFooter>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099F1-E0E0-4BF2-A322-CDC2449F2EE6}">
  <sheetPr codeName="Hoja73">
    <tabColor rgb="FF92D050"/>
  </sheetPr>
  <dimension ref="B2:G44"/>
  <sheetViews>
    <sheetView showGridLines="0" zoomScaleNormal="100" workbookViewId="0">
      <pane xSplit="1" ySplit="3" topLeftCell="B4" activePane="bottomRight" state="frozen"/>
      <selection pane="topRight" activeCell="B1" sqref="B1"/>
      <selection pane="bottomLeft" activeCell="A4" sqref="A4"/>
      <selection pane="bottomRight" activeCell="B2" sqref="B2:E3"/>
    </sheetView>
  </sheetViews>
  <sheetFormatPr baseColWidth="10" defaultColWidth="11.453125" defaultRowHeight="14.5" x14ac:dyDescent="0.35"/>
  <cols>
    <col min="1" max="1" width="11.453125" style="103"/>
    <col min="2" max="2" width="36" style="103" bestFit="1" customWidth="1"/>
    <col min="3" max="3" width="26.54296875" style="103" bestFit="1" customWidth="1"/>
    <col min="4" max="4" width="18.54296875" style="103" bestFit="1" customWidth="1"/>
    <col min="5" max="5" width="19.453125" style="103" bestFit="1" customWidth="1"/>
    <col min="6" max="16384" width="11.453125" style="103"/>
  </cols>
  <sheetData>
    <row r="2" spans="2:7" x14ac:dyDescent="0.35">
      <c r="B2" s="1512" t="s">
        <v>5923</v>
      </c>
      <c r="C2" s="1513"/>
      <c r="D2" s="1513"/>
      <c r="E2" s="1513"/>
      <c r="G2" s="121" t="s">
        <v>5924</v>
      </c>
    </row>
    <row r="3" spans="2:7" ht="39.75" customHeight="1" thickBot="1" x14ac:dyDescent="0.4">
      <c r="B3" s="1514"/>
      <c r="C3" s="1514"/>
      <c r="D3" s="1514"/>
      <c r="E3" s="1514"/>
    </row>
    <row r="4" spans="2:7" x14ac:dyDescent="0.35">
      <c r="B4" s="122"/>
      <c r="C4" s="122"/>
      <c r="D4" s="122"/>
      <c r="E4" s="122"/>
    </row>
    <row r="5" spans="2:7" ht="16.5" x14ac:dyDescent="0.35">
      <c r="B5" s="256" t="s">
        <v>5925</v>
      </c>
      <c r="C5" s="123"/>
      <c r="D5" s="123"/>
      <c r="E5" s="123"/>
    </row>
    <row r="6" spans="2:7" ht="15" thickBot="1" x14ac:dyDescent="0.4"/>
    <row r="7" spans="2:7" x14ac:dyDescent="0.35">
      <c r="B7" s="257" t="s">
        <v>5926</v>
      </c>
      <c r="C7" s="1517" t="s">
        <v>5927</v>
      </c>
      <c r="D7" s="1517" t="s">
        <v>5928</v>
      </c>
      <c r="E7" s="1519" t="s">
        <v>5929</v>
      </c>
      <c r="G7" s="103" t="s">
        <v>2932</v>
      </c>
    </row>
    <row r="8" spans="2:7" x14ac:dyDescent="0.35">
      <c r="B8" s="258" t="s">
        <v>5930</v>
      </c>
      <c r="C8" s="1518"/>
      <c r="D8" s="1518"/>
      <c r="E8" s="1520"/>
    </row>
    <row r="9" spans="2:7" x14ac:dyDescent="0.35">
      <c r="B9" s="258" t="s">
        <v>5931</v>
      </c>
      <c r="C9" s="259">
        <v>0</v>
      </c>
      <c r="D9" s="259">
        <v>1</v>
      </c>
      <c r="E9" s="260">
        <v>2</v>
      </c>
    </row>
    <row r="10" spans="2:7" x14ac:dyDescent="0.35">
      <c r="B10" s="261" t="s">
        <v>5932</v>
      </c>
      <c r="C10" s="1510" t="s">
        <v>5933</v>
      </c>
      <c r="D10" s="1510"/>
      <c r="E10" s="1511"/>
    </row>
    <row r="11" spans="2:7" x14ac:dyDescent="0.35">
      <c r="B11" s="262">
        <v>0</v>
      </c>
      <c r="C11" s="263" t="s">
        <v>5934</v>
      </c>
      <c r="D11" s="263" t="s">
        <v>5935</v>
      </c>
      <c r="E11" s="264" t="s">
        <v>5934</v>
      </c>
    </row>
    <row r="12" spans="2:7" x14ac:dyDescent="0.35">
      <c r="B12" s="262">
        <v>1</v>
      </c>
      <c r="C12" s="263" t="s">
        <v>5936</v>
      </c>
      <c r="D12" s="263" t="s">
        <v>5937</v>
      </c>
      <c r="E12" s="264" t="s">
        <v>5936</v>
      </c>
    </row>
    <row r="13" spans="2:7" x14ac:dyDescent="0.35">
      <c r="B13" s="262">
        <v>1</v>
      </c>
      <c r="C13" s="263" t="s">
        <v>5938</v>
      </c>
      <c r="D13" s="263" t="s">
        <v>5939</v>
      </c>
      <c r="E13" s="264" t="s">
        <v>5938</v>
      </c>
    </row>
    <row r="14" spans="2:7" x14ac:dyDescent="0.35">
      <c r="B14" s="262">
        <v>1</v>
      </c>
      <c r="C14" s="263" t="s">
        <v>5940</v>
      </c>
      <c r="D14" s="263" t="s">
        <v>5941</v>
      </c>
      <c r="E14" s="264" t="s">
        <v>5940</v>
      </c>
    </row>
    <row r="15" spans="2:7" x14ac:dyDescent="0.35">
      <c r="B15" s="262">
        <v>2</v>
      </c>
      <c r="C15" s="263" t="s">
        <v>5942</v>
      </c>
      <c r="D15" s="263" t="s">
        <v>5943</v>
      </c>
      <c r="E15" s="264" t="s">
        <v>5942</v>
      </c>
    </row>
    <row r="16" spans="2:7" x14ac:dyDescent="0.35">
      <c r="B16" s="262">
        <v>2</v>
      </c>
      <c r="C16" s="263" t="s">
        <v>358</v>
      </c>
      <c r="D16" s="263" t="s">
        <v>5944</v>
      </c>
      <c r="E16" s="264" t="s">
        <v>358</v>
      </c>
    </row>
    <row r="17" spans="2:5" x14ac:dyDescent="0.35">
      <c r="B17" s="262">
        <v>2</v>
      </c>
      <c r="C17" s="263" t="s">
        <v>5945</v>
      </c>
      <c r="D17" s="263" t="s">
        <v>5946</v>
      </c>
      <c r="E17" s="264" t="s">
        <v>5945</v>
      </c>
    </row>
    <row r="18" spans="2:5" x14ac:dyDescent="0.35">
      <c r="B18" s="262">
        <v>3</v>
      </c>
      <c r="C18" s="265" t="s">
        <v>5947</v>
      </c>
      <c r="D18" s="263" t="s">
        <v>5948</v>
      </c>
      <c r="E18" s="264" t="s">
        <v>5947</v>
      </c>
    </row>
    <row r="19" spans="2:5" x14ac:dyDescent="0.35">
      <c r="B19" s="262">
        <v>3</v>
      </c>
      <c r="C19" s="265" t="s">
        <v>5949</v>
      </c>
      <c r="D19" s="263" t="s">
        <v>5950</v>
      </c>
      <c r="E19" s="264" t="s">
        <v>5949</v>
      </c>
    </row>
    <row r="20" spans="2:5" x14ac:dyDescent="0.35">
      <c r="B20" s="262">
        <v>3</v>
      </c>
      <c r="C20" s="265" t="s">
        <v>5951</v>
      </c>
      <c r="D20" s="263" t="s">
        <v>5952</v>
      </c>
      <c r="E20" s="264" t="s">
        <v>5951</v>
      </c>
    </row>
    <row r="21" spans="2:5" x14ac:dyDescent="0.35">
      <c r="B21" s="262">
        <v>4</v>
      </c>
      <c r="C21" s="265" t="s">
        <v>5953</v>
      </c>
      <c r="D21" s="263" t="s">
        <v>5954</v>
      </c>
      <c r="E21" s="264" t="s">
        <v>5953</v>
      </c>
    </row>
    <row r="22" spans="2:5" x14ac:dyDescent="0.35">
      <c r="B22" s="262">
        <v>4</v>
      </c>
      <c r="C22" s="265" t="s">
        <v>5955</v>
      </c>
      <c r="D22" s="263" t="s">
        <v>5956</v>
      </c>
      <c r="E22" s="264" t="s">
        <v>5955</v>
      </c>
    </row>
    <row r="23" spans="2:5" x14ac:dyDescent="0.35">
      <c r="B23" s="262">
        <v>4</v>
      </c>
      <c r="C23" s="265" t="s">
        <v>5957</v>
      </c>
      <c r="D23" s="263" t="s">
        <v>5958</v>
      </c>
      <c r="E23" s="264" t="s">
        <v>5957</v>
      </c>
    </row>
    <row r="24" spans="2:5" x14ac:dyDescent="0.35">
      <c r="B24" s="262">
        <v>5</v>
      </c>
      <c r="C24" s="265" t="s">
        <v>5959</v>
      </c>
      <c r="D24" s="263" t="s">
        <v>5960</v>
      </c>
      <c r="E24" s="264" t="s">
        <v>5959</v>
      </c>
    </row>
    <row r="25" spans="2:5" x14ac:dyDescent="0.35">
      <c r="B25" s="262">
        <v>5</v>
      </c>
      <c r="C25" s="265" t="s">
        <v>501</v>
      </c>
      <c r="D25" s="263" t="s">
        <v>5961</v>
      </c>
      <c r="E25" s="264" t="s">
        <v>501</v>
      </c>
    </row>
    <row r="26" spans="2:5" x14ac:dyDescent="0.35">
      <c r="B26" s="262">
        <v>5</v>
      </c>
      <c r="C26" s="265" t="s">
        <v>5962</v>
      </c>
      <c r="D26" s="263" t="s">
        <v>5963</v>
      </c>
      <c r="E26" s="264" t="s">
        <v>5962</v>
      </c>
    </row>
    <row r="27" spans="2:5" x14ac:dyDescent="0.35">
      <c r="B27" s="262">
        <v>6</v>
      </c>
      <c r="C27" s="1515" t="s">
        <v>5964</v>
      </c>
      <c r="D27" s="263" t="s">
        <v>5965</v>
      </c>
      <c r="E27" s="1516" t="s">
        <v>5964</v>
      </c>
    </row>
    <row r="28" spans="2:5" x14ac:dyDescent="0.35">
      <c r="B28" s="262">
        <v>6</v>
      </c>
      <c r="C28" s="1515"/>
      <c r="D28" s="263" t="s">
        <v>5966</v>
      </c>
      <c r="E28" s="1516"/>
    </row>
    <row r="29" spans="2:5" x14ac:dyDescent="0.35">
      <c r="B29" s="262">
        <v>6</v>
      </c>
      <c r="C29" s="265" t="s">
        <v>529</v>
      </c>
      <c r="D29" s="263" t="s">
        <v>529</v>
      </c>
      <c r="E29" s="264" t="s">
        <v>529</v>
      </c>
    </row>
    <row r="30" spans="2:5" ht="15" thickBot="1" x14ac:dyDescent="0.4">
      <c r="B30" s="266">
        <v>6</v>
      </c>
      <c r="C30" s="267" t="s">
        <v>539</v>
      </c>
      <c r="D30" s="268"/>
      <c r="E30" s="269" t="s">
        <v>5967</v>
      </c>
    </row>
    <row r="32" spans="2:5" ht="16.5" x14ac:dyDescent="0.35">
      <c r="B32" s="256" t="s">
        <v>5968</v>
      </c>
      <c r="C32" s="123"/>
      <c r="D32" s="123"/>
      <c r="E32" s="123"/>
    </row>
    <row r="33" spans="2:5" ht="15" thickBot="1" x14ac:dyDescent="0.4"/>
    <row r="34" spans="2:5" ht="26" x14ac:dyDescent="0.35">
      <c r="B34" s="257"/>
      <c r="C34" s="270" t="s">
        <v>5927</v>
      </c>
      <c r="D34" s="270" t="s">
        <v>5928</v>
      </c>
      <c r="E34" s="271" t="s">
        <v>5929</v>
      </c>
    </row>
    <row r="35" spans="2:5" x14ac:dyDescent="0.35">
      <c r="B35" s="258" t="s">
        <v>5931</v>
      </c>
      <c r="C35" s="259">
        <v>50</v>
      </c>
      <c r="D35" s="259">
        <v>51</v>
      </c>
      <c r="E35" s="272">
        <v>52</v>
      </c>
    </row>
    <row r="36" spans="2:5" x14ac:dyDescent="0.35">
      <c r="B36" s="261" t="s">
        <v>5932</v>
      </c>
      <c r="C36" s="1510" t="s">
        <v>5933</v>
      </c>
      <c r="D36" s="1510"/>
      <c r="E36" s="1511"/>
    </row>
    <row r="37" spans="2:5" x14ac:dyDescent="0.35">
      <c r="B37" s="262">
        <v>1</v>
      </c>
      <c r="C37" s="263" t="s">
        <v>5969</v>
      </c>
      <c r="D37" s="273"/>
      <c r="E37" s="264" t="s">
        <v>5970</v>
      </c>
    </row>
    <row r="38" spans="2:5" x14ac:dyDescent="0.35">
      <c r="B38" s="262">
        <v>2</v>
      </c>
      <c r="C38" s="263" t="s">
        <v>5943</v>
      </c>
      <c r="D38" s="263" t="s">
        <v>5971</v>
      </c>
      <c r="E38" s="264" t="s">
        <v>5972</v>
      </c>
    </row>
    <row r="39" spans="2:5" x14ac:dyDescent="0.35">
      <c r="B39" s="274">
        <v>3</v>
      </c>
      <c r="C39" s="263" t="s">
        <v>5944</v>
      </c>
      <c r="D39" s="263" t="s">
        <v>5973</v>
      </c>
      <c r="E39" s="264" t="s">
        <v>5974</v>
      </c>
    </row>
    <row r="40" spans="2:5" x14ac:dyDescent="0.35">
      <c r="B40" s="274">
        <v>4</v>
      </c>
      <c r="C40" s="263" t="s">
        <v>5946</v>
      </c>
      <c r="D40" s="263" t="s">
        <v>5975</v>
      </c>
      <c r="E40" s="264" t="s">
        <v>5976</v>
      </c>
    </row>
    <row r="41" spans="2:5" x14ac:dyDescent="0.35">
      <c r="B41" s="262">
        <v>5</v>
      </c>
      <c r="C41" s="263" t="s">
        <v>5977</v>
      </c>
      <c r="D41" s="273"/>
      <c r="E41" s="264" t="s">
        <v>501</v>
      </c>
    </row>
    <row r="42" spans="2:5" x14ac:dyDescent="0.35">
      <c r="B42" s="274">
        <v>6</v>
      </c>
      <c r="C42" s="263" t="s">
        <v>529</v>
      </c>
      <c r="D42" s="265"/>
      <c r="E42" s="264" t="s">
        <v>529</v>
      </c>
    </row>
    <row r="43" spans="2:5" ht="15" thickBot="1" x14ac:dyDescent="0.4">
      <c r="B43" s="275">
        <v>6</v>
      </c>
      <c r="C43" s="268" t="s">
        <v>539</v>
      </c>
      <c r="D43" s="267"/>
      <c r="E43" s="269" t="s">
        <v>539</v>
      </c>
    </row>
    <row r="44" spans="2:5" x14ac:dyDescent="0.35">
      <c r="B44" s="124"/>
    </row>
  </sheetData>
  <sheetProtection formatCells="0" formatColumns="0" formatRows="0" autoFilter="0"/>
  <mergeCells count="8">
    <mergeCell ref="C36:E36"/>
    <mergeCell ref="B2:E3"/>
    <mergeCell ref="C27:C28"/>
    <mergeCell ref="E27:E28"/>
    <mergeCell ref="C7:C8"/>
    <mergeCell ref="D7:D8"/>
    <mergeCell ref="E7:E8"/>
    <mergeCell ref="C10:E10"/>
  </mergeCells>
  <hyperlinks>
    <hyperlink ref="G2" location="TABLAS!A1" tooltip="IR A TABLAS" display="IR A TABLAS" xr:uid="{77FB302E-993E-47F8-BCC2-8B2308D54542}"/>
  </hyperlinks>
  <pageMargins left="0.7" right="0.7" top="0.75" bottom="0.75" header="0.3" footer="0.3"/>
  <pageSetup orientation="portrait" r:id="rId1"/>
  <headerFooter>
    <oddFooter>&amp;C&amp;1#&amp;"Calibri"&amp;10&amp;K000000Uso Interno</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5D01-2FFA-4F65-97F2-0AE050141888}">
  <sheetPr codeName="Hoja74">
    <tabColor rgb="FF92D050"/>
  </sheetPr>
  <dimension ref="C2:N12"/>
  <sheetViews>
    <sheetView showGridLines="0" topLeftCell="B1" zoomScaleNormal="100" workbookViewId="0">
      <pane xSplit="2" ySplit="5" topLeftCell="D6" activePane="bottomRight" state="frozen"/>
      <selection pane="topRight" activeCell="D1" sqref="D1"/>
      <selection pane="bottomLeft" activeCell="B6" sqref="B6"/>
      <selection pane="bottomRight" activeCell="G19" sqref="G19"/>
    </sheetView>
  </sheetViews>
  <sheetFormatPr baseColWidth="10" defaultColWidth="11.453125" defaultRowHeight="14.5" x14ac:dyDescent="0.35"/>
  <cols>
    <col min="1" max="2" width="11.453125" style="103"/>
    <col min="3" max="3" width="7.453125" style="103" bestFit="1" customWidth="1"/>
    <col min="4" max="4" width="30.54296875" style="103" bestFit="1" customWidth="1"/>
    <col min="5" max="12" width="11.453125" style="103" bestFit="1" customWidth="1"/>
    <col min="13" max="13" width="11.453125" style="103"/>
    <col min="14" max="14" width="63.54296875" style="103" customWidth="1"/>
    <col min="15" max="16384" width="11.453125" style="103"/>
  </cols>
  <sheetData>
    <row r="2" spans="3:14" ht="26.25" customHeight="1" x14ac:dyDescent="0.35">
      <c r="C2" s="1521" t="s">
        <v>5978</v>
      </c>
      <c r="D2" s="1521"/>
      <c r="E2" s="1521"/>
      <c r="F2" s="1521"/>
      <c r="G2" s="1521"/>
      <c r="H2" s="1521"/>
      <c r="I2" s="1521"/>
      <c r="J2" s="1521"/>
      <c r="K2" s="1521"/>
      <c r="L2" s="1521"/>
    </row>
    <row r="3" spans="3:14" x14ac:dyDescent="0.35">
      <c r="C3" s="1521"/>
      <c r="D3" s="1521"/>
      <c r="E3" s="1521"/>
      <c r="F3" s="1521"/>
      <c r="G3" s="1521"/>
      <c r="H3" s="1521"/>
      <c r="I3" s="1521"/>
      <c r="J3" s="1521"/>
      <c r="K3" s="1521"/>
      <c r="L3" s="1521"/>
    </row>
    <row r="4" spans="3:14" ht="15" thickBot="1" x14ac:dyDescent="0.4"/>
    <row r="5" spans="3:14" ht="29" x14ac:dyDescent="0.35">
      <c r="C5" s="276" t="s">
        <v>5021</v>
      </c>
      <c r="D5" s="277" t="s">
        <v>5979</v>
      </c>
      <c r="E5" s="277" t="s">
        <v>5980</v>
      </c>
      <c r="F5" s="277" t="s">
        <v>5981</v>
      </c>
      <c r="G5" s="277" t="s">
        <v>5982</v>
      </c>
      <c r="H5" s="277" t="s">
        <v>5983</v>
      </c>
      <c r="I5" s="277" t="s">
        <v>5984</v>
      </c>
      <c r="J5" s="277" t="s">
        <v>5985</v>
      </c>
      <c r="K5" s="277" t="s">
        <v>5986</v>
      </c>
      <c r="L5" s="278" t="s">
        <v>5987</v>
      </c>
    </row>
    <row r="6" spans="3:14" x14ac:dyDescent="0.35">
      <c r="C6" s="279">
        <v>1</v>
      </c>
      <c r="D6" s="280" t="s">
        <v>5988</v>
      </c>
      <c r="E6" s="281" t="s">
        <v>5989</v>
      </c>
      <c r="F6" s="282" t="s">
        <v>5990</v>
      </c>
      <c r="G6" s="282" t="s">
        <v>5991</v>
      </c>
      <c r="H6" s="282" t="s">
        <v>5992</v>
      </c>
      <c r="I6" s="282" t="s">
        <v>5993</v>
      </c>
      <c r="J6" s="282" t="s">
        <v>5994</v>
      </c>
      <c r="K6" s="282" t="s">
        <v>5995</v>
      </c>
      <c r="L6" s="283" t="s">
        <v>5996</v>
      </c>
    </row>
    <row r="7" spans="3:14" ht="21" x14ac:dyDescent="0.5">
      <c r="C7" s="279">
        <v>2</v>
      </c>
      <c r="D7" s="280" t="s">
        <v>5997</v>
      </c>
      <c r="E7" s="281" t="s">
        <v>5998</v>
      </c>
      <c r="F7" s="282" t="s">
        <v>5999</v>
      </c>
      <c r="G7" s="282" t="s">
        <v>5990</v>
      </c>
      <c r="H7" s="282" t="s">
        <v>5991</v>
      </c>
      <c r="I7" s="282" t="s">
        <v>6000</v>
      </c>
      <c r="J7" s="282" t="s">
        <v>5993</v>
      </c>
      <c r="K7" s="313" t="s">
        <v>6001</v>
      </c>
      <c r="L7" s="283" t="s">
        <v>5996</v>
      </c>
      <c r="N7" s="312"/>
    </row>
    <row r="8" spans="3:14" x14ac:dyDescent="0.35">
      <c r="C8" s="279">
        <v>3</v>
      </c>
      <c r="D8" s="280" t="s">
        <v>6002</v>
      </c>
      <c r="E8" s="281" t="s">
        <v>6003</v>
      </c>
      <c r="F8" s="282" t="s">
        <v>5999</v>
      </c>
      <c r="G8" s="282" t="s">
        <v>5990</v>
      </c>
      <c r="H8" s="282" t="s">
        <v>5991</v>
      </c>
      <c r="I8" s="282" t="s">
        <v>6000</v>
      </c>
      <c r="J8" s="282" t="s">
        <v>5993</v>
      </c>
      <c r="K8" s="313" t="s">
        <v>6001</v>
      </c>
      <c r="L8" s="283" t="s">
        <v>5996</v>
      </c>
    </row>
    <row r="9" spans="3:14" x14ac:dyDescent="0.35">
      <c r="C9" s="279">
        <v>4</v>
      </c>
      <c r="D9" s="280" t="s">
        <v>6004</v>
      </c>
      <c r="E9" s="281" t="s">
        <v>6003</v>
      </c>
      <c r="F9" s="282" t="s">
        <v>5999</v>
      </c>
      <c r="G9" s="282" t="s">
        <v>5990</v>
      </c>
      <c r="H9" s="282" t="s">
        <v>5991</v>
      </c>
      <c r="I9" s="282" t="s">
        <v>6000</v>
      </c>
      <c r="J9" s="282" t="s">
        <v>5993</v>
      </c>
      <c r="K9" s="313" t="s">
        <v>6001</v>
      </c>
      <c r="L9" s="283" t="s">
        <v>5996</v>
      </c>
    </row>
    <row r="10" spans="3:14" x14ac:dyDescent="0.35">
      <c r="C10" s="279">
        <v>5</v>
      </c>
      <c r="D10" s="280" t="s">
        <v>6005</v>
      </c>
      <c r="E10" s="281" t="s">
        <v>6003</v>
      </c>
      <c r="F10" s="282" t="s">
        <v>6006</v>
      </c>
      <c r="G10" s="282" t="s">
        <v>5990</v>
      </c>
      <c r="H10" s="282" t="s">
        <v>5991</v>
      </c>
      <c r="I10" s="282" t="s">
        <v>6000</v>
      </c>
      <c r="J10" s="282" t="s">
        <v>5993</v>
      </c>
      <c r="K10" s="313" t="s">
        <v>6001</v>
      </c>
      <c r="L10" s="283" t="s">
        <v>5996</v>
      </c>
    </row>
    <row r="11" spans="3:14" x14ac:dyDescent="0.35">
      <c r="C11" s="279">
        <v>6</v>
      </c>
      <c r="D11" s="280" t="s">
        <v>6007</v>
      </c>
      <c r="E11" s="281" t="s">
        <v>6008</v>
      </c>
      <c r="F11" s="282" t="s">
        <v>6006</v>
      </c>
      <c r="G11" s="282" t="s">
        <v>5990</v>
      </c>
      <c r="H11" s="282" t="s">
        <v>5991</v>
      </c>
      <c r="I11" s="282" t="s">
        <v>6000</v>
      </c>
      <c r="J11" s="282" t="s">
        <v>5993</v>
      </c>
      <c r="K11" s="313" t="s">
        <v>6001</v>
      </c>
      <c r="L11" s="283" t="s">
        <v>5996</v>
      </c>
    </row>
    <row r="12" spans="3:14" ht="15" thickBot="1" x14ac:dyDescent="0.4">
      <c r="C12" s="284">
        <v>7</v>
      </c>
      <c r="D12" s="285" t="s">
        <v>6009</v>
      </c>
      <c r="E12" s="286" t="s">
        <v>6008</v>
      </c>
      <c r="F12" s="287" t="s">
        <v>5999</v>
      </c>
      <c r="G12" s="287" t="s">
        <v>5990</v>
      </c>
      <c r="H12" s="287" t="s">
        <v>5991</v>
      </c>
      <c r="I12" s="287" t="s">
        <v>6000</v>
      </c>
      <c r="J12" s="287" t="s">
        <v>5993</v>
      </c>
      <c r="K12" s="313" t="s">
        <v>6001</v>
      </c>
      <c r="L12" s="288" t="s">
        <v>5996</v>
      </c>
    </row>
  </sheetData>
  <sheetProtection formatCells="0" formatColumns="0" formatRows="0" autoFilter="0"/>
  <mergeCells count="1">
    <mergeCell ref="C2:L3"/>
  </mergeCells>
  <pageMargins left="0.7" right="0.7" top="0.75" bottom="0.75" header="0.3" footer="0.3"/>
  <pageSetup orientation="portrait" r:id="rId1"/>
  <headerFooter>
    <oddFooter>&amp;C&amp;1#&amp;"Calibri"&amp;10&amp;K000000Uso Interno</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C0543-A422-477B-BFB5-604C005D051A}">
  <sheetPr codeName="Hoja95">
    <tabColor rgb="FF92D050"/>
  </sheetPr>
  <dimension ref="B2:E9"/>
  <sheetViews>
    <sheetView showGridLines="0" zoomScaleNormal="100" workbookViewId="0">
      <pane xSplit="2" ySplit="4" topLeftCell="C5" activePane="bottomRight" state="frozen"/>
      <selection pane="topRight" activeCell="C1" sqref="C1"/>
      <selection pane="bottomLeft" activeCell="A5" sqref="A5"/>
      <selection pane="bottomRight" activeCell="B2" sqref="B2:E2"/>
    </sheetView>
  </sheetViews>
  <sheetFormatPr baseColWidth="10" defaultColWidth="4.54296875" defaultRowHeight="14" x14ac:dyDescent="0.3"/>
  <cols>
    <col min="1" max="1" width="7.453125" style="55" customWidth="1"/>
    <col min="2" max="2" width="8.453125" style="55" bestFit="1" customWidth="1"/>
    <col min="3" max="3" width="38.453125" style="55" bestFit="1" customWidth="1"/>
    <col min="4" max="4" width="34.54296875" style="55" bestFit="1" customWidth="1"/>
    <col min="5" max="5" width="23.453125" style="55" bestFit="1" customWidth="1"/>
    <col min="6" max="16384" width="4.54296875" style="55"/>
  </cols>
  <sheetData>
    <row r="2" spans="2:5" ht="25.5" thickBot="1" x14ac:dyDescent="0.35">
      <c r="B2" s="1522" t="s">
        <v>6010</v>
      </c>
      <c r="C2" s="1522"/>
      <c r="D2" s="1522"/>
      <c r="E2" s="1522"/>
    </row>
    <row r="3" spans="2:5" ht="14.5" thickTop="1" x14ac:dyDescent="0.3"/>
    <row r="4" spans="2:5" x14ac:dyDescent="0.3">
      <c r="B4" s="745" t="s">
        <v>5021</v>
      </c>
      <c r="C4" s="745" t="s">
        <v>6011</v>
      </c>
      <c r="D4" s="745" t="s">
        <v>6012</v>
      </c>
      <c r="E4" s="745" t="s">
        <v>6013</v>
      </c>
    </row>
    <row r="5" spans="2:5" x14ac:dyDescent="0.3">
      <c r="B5" s="248">
        <v>1</v>
      </c>
      <c r="C5" s="746" t="s">
        <v>6014</v>
      </c>
      <c r="D5" s="249" t="s">
        <v>6015</v>
      </c>
      <c r="E5" s="249" t="s">
        <v>6016</v>
      </c>
    </row>
    <row r="6" spans="2:5" x14ac:dyDescent="0.3">
      <c r="B6" s="248">
        <v>2</v>
      </c>
      <c r="C6" s="746" t="s">
        <v>6017</v>
      </c>
      <c r="D6" s="249" t="s">
        <v>6018</v>
      </c>
      <c r="E6" s="249" t="s">
        <v>6019</v>
      </c>
    </row>
    <row r="7" spans="2:5" x14ac:dyDescent="0.3">
      <c r="B7" s="248">
        <v>3</v>
      </c>
      <c r="C7" s="746" t="s">
        <v>6020</v>
      </c>
      <c r="D7" s="249" t="s">
        <v>6021</v>
      </c>
      <c r="E7" s="249" t="s">
        <v>6022</v>
      </c>
    </row>
    <row r="8" spans="2:5" x14ac:dyDescent="0.3">
      <c r="B8" s="248">
        <v>4</v>
      </c>
      <c r="C8" s="746" t="s">
        <v>6023</v>
      </c>
      <c r="D8" s="249" t="s">
        <v>6024</v>
      </c>
      <c r="E8" s="249" t="s">
        <v>6022</v>
      </c>
    </row>
    <row r="9" spans="2:5" x14ac:dyDescent="0.3">
      <c r="B9" s="248">
        <v>5</v>
      </c>
      <c r="C9" s="746" t="s">
        <v>6025</v>
      </c>
      <c r="D9" s="249" t="s">
        <v>6026</v>
      </c>
      <c r="E9" s="249" t="s">
        <v>6027</v>
      </c>
    </row>
  </sheetData>
  <sheetProtection algorithmName="SHA-512" hashValue="n5Oe75eZDxnkRU+JI8Jwnr44wK7oikd3mOTAnHCkOcqMLqKEhyADC68bRVbWNPlo0s67H07bnqv1hC98En//JA==" saltValue="qKPZD1pXfAwSE5PtDSemSg==" spinCount="100000" sheet="1" objects="1" scenarios="1" formatCells="0" formatColumns="0" formatRows="0" insertHyperlinks="0" autoFilter="0"/>
  <mergeCells count="1">
    <mergeCell ref="B2:E2"/>
  </mergeCells>
  <pageMargins left="0.7" right="0.7" top="0.75" bottom="0.75" header="0.3" footer="0.3"/>
  <pageSetup orientation="portrait" horizontalDpi="90" verticalDpi="90" r:id="rId1"/>
  <headerFooter>
    <oddFooter>&amp;C&amp;1#&amp;"Calibri"&amp;10&amp;K000000Uso Interno</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9A2BC-0C8C-42E7-A8B2-EAB83BDB4AE8}">
  <sheetPr codeName="Hoja96">
    <tabColor rgb="FF92D050"/>
  </sheetPr>
  <dimension ref="B2:H16"/>
  <sheetViews>
    <sheetView showGridLines="0" topLeftCell="B1" zoomScaleNormal="100" workbookViewId="0">
      <pane xSplit="1" ySplit="7" topLeftCell="C20" activePane="bottomRight" state="frozen"/>
      <selection pane="topRight" activeCell="C1" sqref="C1"/>
      <selection pane="bottomLeft" activeCell="B8" sqref="B8"/>
      <selection pane="bottomRight" activeCell="D9" sqref="D9"/>
    </sheetView>
  </sheetViews>
  <sheetFormatPr baseColWidth="10" defaultColWidth="11.453125" defaultRowHeight="14" x14ac:dyDescent="0.3"/>
  <cols>
    <col min="1" max="1" width="11.453125" style="55"/>
    <col min="2" max="2" width="9.453125" style="55" bestFit="1" customWidth="1"/>
    <col min="3" max="3" width="68.54296875" style="54" customWidth="1"/>
    <col min="4" max="8" width="18.453125" style="55" customWidth="1"/>
    <col min="9" max="16384" width="11.453125" style="55"/>
  </cols>
  <sheetData>
    <row r="2" spans="2:8" ht="25.5" thickBot="1" x14ac:dyDescent="0.35">
      <c r="B2" s="1523" t="s">
        <v>6028</v>
      </c>
      <c r="C2" s="1523"/>
      <c r="D2" s="1523"/>
      <c r="E2" s="1523"/>
      <c r="F2" s="1523"/>
      <c r="G2" s="1523"/>
      <c r="H2" s="1523"/>
    </row>
    <row r="3" spans="2:8" ht="15" thickTop="1" thickBot="1" x14ac:dyDescent="0.35">
      <c r="B3" s="94"/>
      <c r="C3" s="98"/>
      <c r="D3" s="94"/>
      <c r="E3" s="94"/>
      <c r="F3" s="94"/>
      <c r="G3" s="94"/>
      <c r="H3" s="94"/>
    </row>
    <row r="4" spans="2:8" ht="14.5" thickBot="1" x14ac:dyDescent="0.35">
      <c r="B4" s="94"/>
      <c r="C4" s="98"/>
      <c r="D4" s="1524" t="s">
        <v>6029</v>
      </c>
      <c r="E4" s="1525"/>
      <c r="F4" s="1525"/>
      <c r="G4" s="1525"/>
      <c r="H4" s="1526"/>
    </row>
    <row r="5" spans="2:8" x14ac:dyDescent="0.3">
      <c r="B5" s="94"/>
      <c r="C5" s="98"/>
      <c r="D5" s="747">
        <v>1</v>
      </c>
      <c r="E5" s="748">
        <v>2</v>
      </c>
      <c r="F5" s="748">
        <v>3</v>
      </c>
      <c r="G5" s="748">
        <v>4</v>
      </c>
      <c r="H5" s="748">
        <v>5</v>
      </c>
    </row>
    <row r="6" spans="2:8" ht="28" x14ac:dyDescent="0.3">
      <c r="B6" s="1527" t="s">
        <v>5021</v>
      </c>
      <c r="C6" s="745" t="s">
        <v>6030</v>
      </c>
      <c r="D6" s="1527" t="s">
        <v>6031</v>
      </c>
      <c r="E6" s="745" t="s">
        <v>6032</v>
      </c>
      <c r="F6" s="745" t="s">
        <v>6033</v>
      </c>
      <c r="G6" s="745" t="s">
        <v>6034</v>
      </c>
      <c r="H6" s="745" t="s">
        <v>6035</v>
      </c>
    </row>
    <row r="7" spans="2:8" x14ac:dyDescent="0.3">
      <c r="B7" s="1527"/>
      <c r="C7" s="745" t="s">
        <v>6036</v>
      </c>
      <c r="D7" s="1527"/>
      <c r="E7" s="745" t="s">
        <v>6037</v>
      </c>
      <c r="F7" s="745" t="s">
        <v>6038</v>
      </c>
      <c r="G7" s="745" t="s">
        <v>6039</v>
      </c>
      <c r="H7" s="745" t="s">
        <v>6040</v>
      </c>
    </row>
    <row r="8" spans="2:8" ht="42" x14ac:dyDescent="0.3">
      <c r="B8" s="248">
        <v>1</v>
      </c>
      <c r="C8" s="746" t="s">
        <v>6041</v>
      </c>
      <c r="D8" s="248" t="s">
        <v>6042</v>
      </c>
      <c r="E8" s="248" t="s">
        <v>6043</v>
      </c>
      <c r="F8" s="248" t="s">
        <v>6043</v>
      </c>
      <c r="G8" s="248" t="s">
        <v>6043</v>
      </c>
      <c r="H8" s="248" t="s">
        <v>6043</v>
      </c>
    </row>
    <row r="9" spans="2:8" ht="42" x14ac:dyDescent="0.3">
      <c r="B9" s="248">
        <v>2</v>
      </c>
      <c r="C9" s="746" t="s">
        <v>6044</v>
      </c>
      <c r="D9" s="248" t="s">
        <v>6043</v>
      </c>
      <c r="E9" s="248" t="s">
        <v>6045</v>
      </c>
      <c r="F9" s="248" t="s">
        <v>6046</v>
      </c>
      <c r="G9" s="248" t="s">
        <v>6047</v>
      </c>
      <c r="H9" s="248" t="s">
        <v>6048</v>
      </c>
    </row>
    <row r="10" spans="2:8" ht="42" x14ac:dyDescent="0.3">
      <c r="B10" s="248">
        <v>3</v>
      </c>
      <c r="C10" s="746" t="s">
        <v>6049</v>
      </c>
      <c r="D10" s="248" t="s">
        <v>6043</v>
      </c>
      <c r="E10" s="248" t="s">
        <v>6045</v>
      </c>
      <c r="F10" s="248" t="s">
        <v>6046</v>
      </c>
      <c r="G10" s="248" t="s">
        <v>6047</v>
      </c>
      <c r="H10" s="248" t="s">
        <v>6048</v>
      </c>
    </row>
    <row r="11" spans="2:8" ht="56" x14ac:dyDescent="0.3">
      <c r="B11" s="248">
        <v>4</v>
      </c>
      <c r="C11" s="746" t="s">
        <v>6050</v>
      </c>
      <c r="D11" s="248" t="s">
        <v>6051</v>
      </c>
      <c r="E11" s="248" t="s">
        <v>6043</v>
      </c>
      <c r="F11" s="248" t="s">
        <v>6043</v>
      </c>
      <c r="G11" s="248" t="s">
        <v>6043</v>
      </c>
      <c r="H11" s="248" t="s">
        <v>6043</v>
      </c>
    </row>
    <row r="12" spans="2:8" ht="56" x14ac:dyDescent="0.3">
      <c r="B12" s="248">
        <v>5</v>
      </c>
      <c r="C12" s="746" t="s">
        <v>6052</v>
      </c>
      <c r="D12" s="248" t="s">
        <v>6043</v>
      </c>
      <c r="E12" s="248" t="s">
        <v>6051</v>
      </c>
      <c r="F12" s="248" t="s">
        <v>6053</v>
      </c>
      <c r="G12" s="248" t="s">
        <v>6054</v>
      </c>
      <c r="H12" s="248" t="s">
        <v>6048</v>
      </c>
    </row>
    <row r="13" spans="2:8" ht="56" x14ac:dyDescent="0.3">
      <c r="B13" s="248">
        <v>6</v>
      </c>
      <c r="C13" s="746" t="s">
        <v>6055</v>
      </c>
      <c r="D13" s="248" t="s">
        <v>6043</v>
      </c>
      <c r="E13" s="248" t="s">
        <v>6051</v>
      </c>
      <c r="F13" s="248" t="s">
        <v>6053</v>
      </c>
      <c r="G13" s="248" t="s">
        <v>6054</v>
      </c>
      <c r="H13" s="248" t="s">
        <v>6048</v>
      </c>
    </row>
    <row r="14" spans="2:8" ht="56" x14ac:dyDescent="0.3">
      <c r="B14" s="248">
        <v>7</v>
      </c>
      <c r="C14" s="746" t="s">
        <v>6056</v>
      </c>
      <c r="D14" s="248" t="s">
        <v>6043</v>
      </c>
      <c r="E14" s="248" t="s">
        <v>6051</v>
      </c>
      <c r="F14" s="248" t="s">
        <v>6053</v>
      </c>
      <c r="G14" s="248" t="s">
        <v>6054</v>
      </c>
      <c r="H14" s="248" t="s">
        <v>6048</v>
      </c>
    </row>
    <row r="15" spans="2:8" ht="42" x14ac:dyDescent="0.3">
      <c r="B15" s="248">
        <v>8</v>
      </c>
      <c r="C15" s="746" t="s">
        <v>6057</v>
      </c>
      <c r="D15" s="248" t="s">
        <v>6026</v>
      </c>
      <c r="E15" s="168"/>
      <c r="F15" s="168"/>
      <c r="G15" s="168"/>
      <c r="H15" s="94"/>
    </row>
    <row r="16" spans="2:8" ht="42" x14ac:dyDescent="0.3">
      <c r="B16" s="248">
        <v>9</v>
      </c>
      <c r="C16" s="746" t="s">
        <v>6058</v>
      </c>
      <c r="D16" s="248" t="s">
        <v>6024</v>
      </c>
      <c r="E16" s="168"/>
      <c r="F16" s="168"/>
      <c r="G16" s="168"/>
      <c r="H16" s="94"/>
    </row>
  </sheetData>
  <sheetProtection formatCells="0" formatColumns="0" formatRows="0" insertHyperlinks="0" autoFilter="0"/>
  <mergeCells count="4">
    <mergeCell ref="B2:H2"/>
    <mergeCell ref="D4:H4"/>
    <mergeCell ref="B6:B7"/>
    <mergeCell ref="D6:D7"/>
  </mergeCells>
  <pageMargins left="0.7" right="0.7" top="0.75" bottom="0.75" header="0.3" footer="0.3"/>
  <pageSetup orientation="portrait" horizontalDpi="90" verticalDpi="90" r:id="rId1"/>
  <headerFooter>
    <oddFooter>&amp;C&amp;1#&amp;"Calibri"&amp;10&amp;K000000Uso Interno</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AB31D-9560-4C90-897D-53DAE3CE9273}">
  <sheetPr codeName="Hoja2"/>
  <dimension ref="A1:D44"/>
  <sheetViews>
    <sheetView showGridLines="0" zoomScaleNormal="100" workbookViewId="0">
      <selection sqref="A1:XFD1048576"/>
    </sheetView>
  </sheetViews>
  <sheetFormatPr baseColWidth="10" defaultColWidth="11.453125" defaultRowHeight="17.5" x14ac:dyDescent="0.35"/>
  <cols>
    <col min="1" max="1" width="21.54296875" style="66" customWidth="1"/>
    <col min="2" max="2" width="130.54296875" style="94" customWidth="1"/>
    <col min="3" max="3" width="21.54296875" style="55" customWidth="1"/>
    <col min="4" max="16384" width="11.453125" style="55"/>
  </cols>
  <sheetData>
    <row r="1" spans="1:2" x14ac:dyDescent="0.35">
      <c r="A1" s="99" t="s">
        <v>22</v>
      </c>
      <c r="B1" s="127"/>
    </row>
    <row r="2" spans="1:2" x14ac:dyDescent="0.35">
      <c r="A2" s="99" t="s">
        <v>20</v>
      </c>
    </row>
    <row r="3" spans="1:2" x14ac:dyDescent="0.35">
      <c r="A3" s="99" t="s">
        <v>25</v>
      </c>
    </row>
    <row r="4" spans="1:2" x14ac:dyDescent="0.35">
      <c r="A4" s="99"/>
    </row>
    <row r="5" spans="1:2" x14ac:dyDescent="0.35">
      <c r="B5" s="128" t="s">
        <v>6059</v>
      </c>
    </row>
    <row r="6" spans="1:2" x14ac:dyDescent="0.35">
      <c r="B6" s="129"/>
    </row>
    <row r="7" spans="1:2" x14ac:dyDescent="0.35">
      <c r="B7" s="130" t="s">
        <v>6060</v>
      </c>
    </row>
    <row r="8" spans="1:2" x14ac:dyDescent="0.35">
      <c r="B8" s="131"/>
    </row>
    <row r="9" spans="1:2" ht="28" x14ac:dyDescent="0.35">
      <c r="B9" s="132" t="s">
        <v>6061</v>
      </c>
    </row>
    <row r="10" spans="1:2" x14ac:dyDescent="0.35">
      <c r="B10" s="132"/>
    </row>
    <row r="11" spans="1:2" x14ac:dyDescent="0.35">
      <c r="B11" s="132" t="s">
        <v>6062</v>
      </c>
    </row>
    <row r="12" spans="1:2" x14ac:dyDescent="0.35">
      <c r="B12" s="133" t="s">
        <v>6063</v>
      </c>
    </row>
    <row r="13" spans="1:2" x14ac:dyDescent="0.35">
      <c r="B13" s="133" t="s">
        <v>6064</v>
      </c>
    </row>
    <row r="14" spans="1:2" x14ac:dyDescent="0.35">
      <c r="B14" s="133" t="s">
        <v>6065</v>
      </c>
    </row>
    <row r="15" spans="1:2" x14ac:dyDescent="0.35">
      <c r="B15" s="132"/>
    </row>
    <row r="16" spans="1:2" ht="28.5" x14ac:dyDescent="0.35">
      <c r="B16" s="98" t="s">
        <v>6066</v>
      </c>
    </row>
    <row r="17" spans="2:4" x14ac:dyDescent="0.35">
      <c r="B17" s="98"/>
    </row>
    <row r="18" spans="2:4" ht="28" x14ac:dyDescent="0.35">
      <c r="B18" s="134" t="s">
        <v>6067</v>
      </c>
    </row>
    <row r="19" spans="2:4" x14ac:dyDescent="0.35">
      <c r="B19" s="134"/>
    </row>
    <row r="20" spans="2:4" x14ac:dyDescent="0.35">
      <c r="B20" s="134" t="s">
        <v>6068</v>
      </c>
    </row>
    <row r="21" spans="2:4" x14ac:dyDescent="0.35">
      <c r="B21" s="134" t="s">
        <v>6069</v>
      </c>
    </row>
    <row r="22" spans="2:4" x14ac:dyDescent="0.35">
      <c r="B22" s="134"/>
    </row>
    <row r="23" spans="2:4" x14ac:dyDescent="0.35">
      <c r="B23" s="293" t="s">
        <v>6070</v>
      </c>
    </row>
    <row r="24" spans="2:4" x14ac:dyDescent="0.35">
      <c r="B24" s="98"/>
    </row>
    <row r="25" spans="2:4" ht="28" x14ac:dyDescent="0.35">
      <c r="B25" s="134" t="s">
        <v>6071</v>
      </c>
    </row>
    <row r="26" spans="2:4" x14ac:dyDescent="0.35">
      <c r="B26" s="134"/>
    </row>
    <row r="27" spans="2:4" x14ac:dyDescent="0.35">
      <c r="B27" s="130" t="s">
        <v>6072</v>
      </c>
    </row>
    <row r="29" spans="2:4" x14ac:dyDescent="0.35">
      <c r="B29" s="135" t="s">
        <v>6073</v>
      </c>
      <c r="C29" s="306"/>
      <c r="D29" s="305"/>
    </row>
    <row r="30" spans="2:4" ht="28" x14ac:dyDescent="0.35">
      <c r="B30" s="135" t="s">
        <v>6074</v>
      </c>
      <c r="C30" s="105"/>
    </row>
    <row r="31" spans="2:4" x14ac:dyDescent="0.35">
      <c r="B31" s="135" t="s">
        <v>6075</v>
      </c>
      <c r="C31" s="105"/>
    </row>
    <row r="32" spans="2:4" x14ac:dyDescent="0.35">
      <c r="B32" s="135" t="s">
        <v>6076</v>
      </c>
      <c r="C32" s="105"/>
    </row>
    <row r="33" spans="2:3" x14ac:dyDescent="0.35">
      <c r="B33" s="135" t="s">
        <v>6077</v>
      </c>
      <c r="C33" s="105"/>
    </row>
    <row r="34" spans="2:3" x14ac:dyDescent="0.35">
      <c r="B34" s="135" t="s">
        <v>6078</v>
      </c>
      <c r="C34" s="105"/>
    </row>
    <row r="35" spans="2:3" x14ac:dyDescent="0.35">
      <c r="B35" s="98"/>
    </row>
    <row r="36" spans="2:3" x14ac:dyDescent="0.35">
      <c r="B36" s="98"/>
    </row>
    <row r="37" spans="2:3" ht="28" x14ac:dyDescent="0.35">
      <c r="B37" s="136" t="s">
        <v>6079</v>
      </c>
    </row>
    <row r="38" spans="2:3" x14ac:dyDescent="0.35">
      <c r="B38" s="98"/>
    </row>
    <row r="39" spans="2:3" x14ac:dyDescent="0.35">
      <c r="B39" s="98"/>
    </row>
    <row r="40" spans="2:3" x14ac:dyDescent="0.35">
      <c r="B40" s="98"/>
    </row>
    <row r="41" spans="2:3" x14ac:dyDescent="0.35">
      <c r="B41" s="98"/>
    </row>
    <row r="42" spans="2:3" x14ac:dyDescent="0.35">
      <c r="B42" s="98"/>
    </row>
    <row r="43" spans="2:3" x14ac:dyDescent="0.35">
      <c r="B43" s="339"/>
    </row>
    <row r="44" spans="2:3" x14ac:dyDescent="0.35">
      <c r="B44" s="98"/>
    </row>
  </sheetData>
  <sheetProtection algorithmName="SHA-512" hashValue="qU97Tr7TyeoYZjOl40aEyTav6Qwqjd8XAv3UlS3DSsrE2ghZn1/wgQ0x8F7g/TvY/fFXlu7QZ6IxXspXCssviw==" saltValue="/bHL7DjDbSS8HPcjthL0hw==" spinCount="100000" sheet="1" formatCells="0" formatColumns="0" formatRows="0" autoFilter="0"/>
  <hyperlinks>
    <hyperlink ref="A1" location="INDICE!B15" display="Indice" xr:uid="{7D79512A-997B-4DB0-AF91-EA99F5DE0F8A}"/>
    <hyperlink ref="A2" location="TABLAS!A1" tooltip="TABLAS" display="TABLAS" xr:uid="{B388CD4C-E4F9-4768-890A-0A2A4ADF30C4}"/>
    <hyperlink ref="A3" location="OBSERVACIONES!A1" tooltip="OBSERVACIONES" display="OBSERVACIONES" xr:uid="{7E9422B0-893E-440D-A144-44E0E1056AF1}"/>
  </hyperlinks>
  <pageMargins left="0.7" right="0.7" top="0.75" bottom="0.75" header="0.3" footer="0.3"/>
  <pageSetup orientation="portrait" r:id="rId1"/>
  <headerFooter>
    <oddFooter>&amp;C&amp;1#&amp;"Calibri"&amp;10&amp;K000000Uso Interno</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4AE73-442A-4829-B8B6-30ED9A18C965}">
  <sheetPr codeName="Hoja102">
    <tabColor rgb="FFFFFF00"/>
  </sheetPr>
  <dimension ref="A1:L124"/>
  <sheetViews>
    <sheetView showGridLines="0" zoomScaleNormal="100" workbookViewId="0">
      <pane ySplit="2" topLeftCell="A3" activePane="bottomLeft" state="frozen"/>
      <selection pane="bottomLeft" activeCell="A35" sqref="A35:XFD35"/>
    </sheetView>
  </sheetViews>
  <sheetFormatPr baseColWidth="10" defaultColWidth="11.453125" defaultRowHeight="14.5" x14ac:dyDescent="0.35"/>
  <cols>
    <col min="1" max="1" width="19.54296875" customWidth="1"/>
    <col min="2" max="2" width="36.453125" customWidth="1"/>
    <col min="3" max="3" width="27.54296875" customWidth="1"/>
    <col min="4" max="4" width="63.54296875" customWidth="1"/>
    <col min="5" max="5" width="32.453125" customWidth="1"/>
    <col min="6" max="6" width="82.453125" style="918" customWidth="1"/>
    <col min="7" max="7" width="85.453125" customWidth="1"/>
    <col min="8" max="11" width="11.453125" customWidth="1"/>
  </cols>
  <sheetData>
    <row r="1" spans="1:12" ht="57.75" customHeight="1" x14ac:dyDescent="0.35">
      <c r="A1" s="1528" t="s">
        <v>6080</v>
      </c>
      <c r="B1" s="1528"/>
      <c r="C1" s="1528"/>
      <c r="D1" s="1528"/>
    </row>
    <row r="2" spans="1:12" ht="56.25" customHeight="1" x14ac:dyDescent="0.35">
      <c r="A2" s="456" t="s">
        <v>3778</v>
      </c>
      <c r="B2" s="456" t="s">
        <v>3759</v>
      </c>
      <c r="C2" s="456" t="s">
        <v>3779</v>
      </c>
      <c r="D2" s="456" t="s">
        <v>3780</v>
      </c>
      <c r="E2" s="456" t="s">
        <v>6081</v>
      </c>
      <c r="F2" s="919" t="s">
        <v>3782</v>
      </c>
      <c r="G2" s="456" t="s">
        <v>3783</v>
      </c>
    </row>
    <row r="3" spans="1:12" ht="29" x14ac:dyDescent="0.35">
      <c r="A3" s="759">
        <v>45014</v>
      </c>
      <c r="B3" s="760" t="s">
        <v>6082</v>
      </c>
      <c r="C3" s="760" t="s">
        <v>2926</v>
      </c>
      <c r="D3" s="761" t="s">
        <v>6083</v>
      </c>
      <c r="E3" s="760" t="s">
        <v>1170</v>
      </c>
      <c r="F3" s="920" t="s">
        <v>1170</v>
      </c>
      <c r="G3" s="760" t="s">
        <v>1170</v>
      </c>
      <c r="L3" s="457"/>
    </row>
    <row r="4" spans="1:12" ht="43.5" x14ac:dyDescent="0.35">
      <c r="A4" s="759">
        <v>45014</v>
      </c>
      <c r="B4" s="760" t="s">
        <v>6082</v>
      </c>
      <c r="C4" s="760" t="s">
        <v>23</v>
      </c>
      <c r="D4" s="761" t="s">
        <v>4368</v>
      </c>
      <c r="E4" s="760">
        <v>497</v>
      </c>
      <c r="F4" s="921"/>
      <c r="G4" s="761" t="s">
        <v>6084</v>
      </c>
      <c r="L4" s="457"/>
    </row>
    <row r="5" spans="1:12" ht="29" x14ac:dyDescent="0.35">
      <c r="A5" s="759">
        <v>45015</v>
      </c>
      <c r="B5" s="760" t="s">
        <v>6082</v>
      </c>
      <c r="C5" s="760" t="s">
        <v>2922</v>
      </c>
      <c r="D5" s="761" t="s">
        <v>6085</v>
      </c>
      <c r="E5" s="760" t="s">
        <v>1170</v>
      </c>
      <c r="F5" s="920"/>
      <c r="G5" s="761"/>
      <c r="L5" s="457"/>
    </row>
    <row r="6" spans="1:12" ht="87" x14ac:dyDescent="0.35">
      <c r="A6" s="759">
        <v>45015</v>
      </c>
      <c r="B6" s="760" t="s">
        <v>6082</v>
      </c>
      <c r="C6" s="760" t="s">
        <v>23</v>
      </c>
      <c r="D6" s="760" t="s">
        <v>6086</v>
      </c>
      <c r="E6" s="760" t="s">
        <v>6087</v>
      </c>
      <c r="F6" s="920" t="s">
        <v>1170</v>
      </c>
      <c r="G6" s="761" t="s">
        <v>6088</v>
      </c>
      <c r="I6" s="402"/>
      <c r="L6" s="457"/>
    </row>
    <row r="7" spans="1:12" ht="214.5" customHeight="1" x14ac:dyDescent="0.35">
      <c r="A7" s="759">
        <v>45028</v>
      </c>
      <c r="B7" s="760" t="s">
        <v>6082</v>
      </c>
      <c r="C7" s="760" t="s">
        <v>23</v>
      </c>
      <c r="D7" s="761" t="s">
        <v>6089</v>
      </c>
      <c r="E7" s="760">
        <v>490</v>
      </c>
      <c r="F7" s="921" t="s">
        <v>6090</v>
      </c>
      <c r="G7" s="761" t="s">
        <v>3739</v>
      </c>
      <c r="L7" s="457"/>
    </row>
    <row r="8" spans="1:12" ht="58" x14ac:dyDescent="0.35">
      <c r="A8" s="759">
        <v>45028</v>
      </c>
      <c r="B8" s="760" t="s">
        <v>6091</v>
      </c>
      <c r="C8" s="760" t="s">
        <v>23</v>
      </c>
      <c r="D8" s="761" t="s">
        <v>6092</v>
      </c>
      <c r="E8" s="760">
        <v>11</v>
      </c>
      <c r="F8" s="922" t="s">
        <v>6093</v>
      </c>
      <c r="G8" s="760" t="s">
        <v>6094</v>
      </c>
      <c r="L8" s="457"/>
    </row>
    <row r="9" spans="1:12" ht="91" x14ac:dyDescent="0.35">
      <c r="A9" s="759">
        <v>45029</v>
      </c>
      <c r="B9" s="760" t="s">
        <v>6082</v>
      </c>
      <c r="C9" s="760" t="s">
        <v>23</v>
      </c>
      <c r="D9" s="761" t="s">
        <v>6095</v>
      </c>
      <c r="E9" s="764">
        <v>72</v>
      </c>
      <c r="F9" s="921" t="s">
        <v>6096</v>
      </c>
      <c r="G9" s="761" t="s">
        <v>6097</v>
      </c>
      <c r="L9" s="457"/>
    </row>
    <row r="10" spans="1:12" ht="146" x14ac:dyDescent="0.35">
      <c r="A10" s="759">
        <v>45029</v>
      </c>
      <c r="B10" s="760" t="s">
        <v>6082</v>
      </c>
      <c r="C10" s="760" t="s">
        <v>23</v>
      </c>
      <c r="D10" s="761" t="s">
        <v>6098</v>
      </c>
      <c r="E10" s="760" t="s">
        <v>6099</v>
      </c>
      <c r="F10" s="923" t="s">
        <v>6100</v>
      </c>
      <c r="G10" s="772" t="s">
        <v>6101</v>
      </c>
      <c r="L10" s="457"/>
    </row>
    <row r="11" spans="1:12" ht="43.5" x14ac:dyDescent="0.35">
      <c r="A11" s="759">
        <v>45037</v>
      </c>
      <c r="B11" s="760" t="s">
        <v>6082</v>
      </c>
      <c r="C11" s="760" t="s">
        <v>23</v>
      </c>
      <c r="D11" s="761" t="s">
        <v>6102</v>
      </c>
      <c r="E11" s="760">
        <v>500</v>
      </c>
      <c r="F11" s="920" t="s">
        <v>3924</v>
      </c>
      <c r="G11" s="761" t="s">
        <v>6103</v>
      </c>
      <c r="L11" s="457"/>
    </row>
    <row r="12" spans="1:12" x14ac:dyDescent="0.35">
      <c r="A12" s="759">
        <v>45037</v>
      </c>
      <c r="B12" s="760" t="s">
        <v>6082</v>
      </c>
      <c r="C12" s="760" t="s">
        <v>2922</v>
      </c>
      <c r="D12" s="761" t="s">
        <v>6104</v>
      </c>
      <c r="E12" s="760"/>
      <c r="F12" s="921"/>
      <c r="G12" s="761"/>
      <c r="L12" s="457"/>
    </row>
    <row r="13" spans="1:12" ht="43.5" x14ac:dyDescent="0.35">
      <c r="A13" s="759">
        <v>45040</v>
      </c>
      <c r="B13" s="760" t="s">
        <v>6082</v>
      </c>
      <c r="C13" s="760" t="s">
        <v>23</v>
      </c>
      <c r="D13" s="761" t="s">
        <v>6105</v>
      </c>
      <c r="E13" s="760" t="s">
        <v>6106</v>
      </c>
      <c r="F13" s="920" t="s">
        <v>3924</v>
      </c>
      <c r="G13" s="761" t="s">
        <v>6107</v>
      </c>
      <c r="L13" s="457"/>
    </row>
    <row r="14" spans="1:12" ht="105.75" customHeight="1" x14ac:dyDescent="0.35">
      <c r="A14" s="759">
        <v>45040</v>
      </c>
      <c r="B14" s="760" t="s">
        <v>6108</v>
      </c>
      <c r="C14" s="760" t="s">
        <v>23</v>
      </c>
      <c r="D14" s="761" t="s">
        <v>6109</v>
      </c>
      <c r="E14" s="760" t="s">
        <v>6110</v>
      </c>
      <c r="F14" s="920" t="s">
        <v>3924</v>
      </c>
      <c r="G14" s="761" t="s">
        <v>6111</v>
      </c>
      <c r="L14" s="457"/>
    </row>
    <row r="15" spans="1:12" x14ac:dyDescent="0.35">
      <c r="A15" s="759">
        <v>45040</v>
      </c>
      <c r="B15" s="760" t="s">
        <v>6112</v>
      </c>
      <c r="C15" s="760" t="s">
        <v>23</v>
      </c>
      <c r="D15" s="761" t="s">
        <v>6113</v>
      </c>
      <c r="E15" s="760">
        <v>5</v>
      </c>
      <c r="F15" s="924" t="s">
        <v>6114</v>
      </c>
      <c r="G15" s="765"/>
      <c r="L15" s="457"/>
    </row>
    <row r="16" spans="1:12" ht="29" x14ac:dyDescent="0.35">
      <c r="A16" s="759">
        <v>45048</v>
      </c>
      <c r="B16" s="760" t="s">
        <v>6115</v>
      </c>
      <c r="C16" s="760" t="s">
        <v>23</v>
      </c>
      <c r="D16" s="761" t="s">
        <v>6116</v>
      </c>
      <c r="E16" s="760" t="s">
        <v>6117</v>
      </c>
      <c r="F16" s="921"/>
      <c r="G16" s="761" t="s">
        <v>6118</v>
      </c>
      <c r="L16" s="457"/>
    </row>
    <row r="17" spans="1:12" ht="43.5" x14ac:dyDescent="0.35">
      <c r="A17" s="759">
        <v>45048</v>
      </c>
      <c r="B17" s="760" t="s">
        <v>6082</v>
      </c>
      <c r="C17" s="760" t="s">
        <v>23</v>
      </c>
      <c r="D17" s="761" t="s">
        <v>6119</v>
      </c>
      <c r="E17" s="760">
        <v>497</v>
      </c>
      <c r="F17" s="921" t="s">
        <v>6120</v>
      </c>
      <c r="G17" s="761" t="s">
        <v>6121</v>
      </c>
      <c r="L17" s="457"/>
    </row>
    <row r="18" spans="1:12" x14ac:dyDescent="0.35">
      <c r="A18" s="759">
        <v>45050</v>
      </c>
      <c r="B18" s="760" t="s">
        <v>6082</v>
      </c>
      <c r="C18" s="760" t="s">
        <v>23</v>
      </c>
      <c r="D18" s="761" t="s">
        <v>6122</v>
      </c>
      <c r="E18" s="760">
        <v>505</v>
      </c>
      <c r="F18" s="921" t="s">
        <v>1170</v>
      </c>
      <c r="G18" t="s">
        <v>6123</v>
      </c>
      <c r="L18" s="457"/>
    </row>
    <row r="19" spans="1:12" ht="58" x14ac:dyDescent="0.35">
      <c r="A19" s="759">
        <v>45050</v>
      </c>
      <c r="B19" s="760" t="s">
        <v>6082</v>
      </c>
      <c r="C19" s="760" t="s">
        <v>23</v>
      </c>
      <c r="D19" s="761" t="s">
        <v>6124</v>
      </c>
      <c r="E19" s="760">
        <v>82</v>
      </c>
      <c r="F19" s="925" t="s">
        <v>6125</v>
      </c>
      <c r="G19" s="761" t="s">
        <v>6126</v>
      </c>
      <c r="L19" s="457"/>
    </row>
    <row r="20" spans="1:12" ht="30" customHeight="1" x14ac:dyDescent="0.35">
      <c r="A20" s="759">
        <v>45061</v>
      </c>
      <c r="B20" s="760" t="s">
        <v>6091</v>
      </c>
      <c r="C20" s="760" t="s">
        <v>23</v>
      </c>
      <c r="D20" s="761" t="s">
        <v>6127</v>
      </c>
      <c r="E20" s="760">
        <v>39</v>
      </c>
      <c r="F20" s="921" t="s">
        <v>6128</v>
      </c>
      <c r="G20" s="761" t="s">
        <v>6129</v>
      </c>
      <c r="L20" s="457"/>
    </row>
    <row r="21" spans="1:12" ht="72.5" x14ac:dyDescent="0.35">
      <c r="A21" s="759">
        <v>45062</v>
      </c>
      <c r="B21" s="760" t="s">
        <v>6130</v>
      </c>
      <c r="C21" s="760" t="s">
        <v>23</v>
      </c>
      <c r="D21" s="915" t="s">
        <v>6131</v>
      </c>
      <c r="E21" s="765" t="s">
        <v>3938</v>
      </c>
      <c r="F21" s="921"/>
      <c r="G21" s="774" t="s">
        <v>6132</v>
      </c>
      <c r="L21" s="457"/>
    </row>
    <row r="22" spans="1:12" ht="347.25" customHeight="1" x14ac:dyDescent="0.35">
      <c r="A22" s="759">
        <v>45069</v>
      </c>
      <c r="B22" s="760" t="s">
        <v>6082</v>
      </c>
      <c r="C22" s="760" t="s">
        <v>23</v>
      </c>
      <c r="D22" s="761" t="s">
        <v>6133</v>
      </c>
      <c r="E22" s="760" t="s">
        <v>6134</v>
      </c>
      <c r="F22" s="921" t="s">
        <v>6135</v>
      </c>
      <c r="G22" s="761" t="s">
        <v>6136</v>
      </c>
    </row>
    <row r="23" spans="1:12" ht="60.75" customHeight="1" x14ac:dyDescent="0.35">
      <c r="A23" s="759">
        <v>45069</v>
      </c>
      <c r="B23" s="760" t="s">
        <v>6082</v>
      </c>
      <c r="C23" s="760" t="s">
        <v>23</v>
      </c>
      <c r="D23" s="761" t="s">
        <v>3785</v>
      </c>
      <c r="E23" s="760">
        <v>506</v>
      </c>
      <c r="F23" s="921"/>
      <c r="G23" s="761" t="s">
        <v>6137</v>
      </c>
    </row>
    <row r="24" spans="1:12" ht="101.5" x14ac:dyDescent="0.35">
      <c r="A24" s="759">
        <v>45072</v>
      </c>
      <c r="B24" s="760" t="s">
        <v>6108</v>
      </c>
      <c r="C24" s="760" t="s">
        <v>23</v>
      </c>
      <c r="D24" s="761" t="s">
        <v>6138</v>
      </c>
      <c r="E24" s="760" t="s">
        <v>6139</v>
      </c>
      <c r="F24" s="921" t="s">
        <v>6140</v>
      </c>
      <c r="G24" s="761" t="s">
        <v>6141</v>
      </c>
    </row>
    <row r="25" spans="1:12" ht="29" x14ac:dyDescent="0.35">
      <c r="A25" s="759">
        <v>45078</v>
      </c>
      <c r="B25" s="760" t="s">
        <v>6082</v>
      </c>
      <c r="C25" s="760" t="s">
        <v>23</v>
      </c>
      <c r="D25" s="761" t="s">
        <v>6142</v>
      </c>
      <c r="E25" s="760">
        <v>145</v>
      </c>
      <c r="F25" s="921" t="s">
        <v>6143</v>
      </c>
      <c r="G25" s="761" t="s">
        <v>6144</v>
      </c>
    </row>
    <row r="26" spans="1:12" ht="87" x14ac:dyDescent="0.35">
      <c r="A26" s="759">
        <v>45078</v>
      </c>
      <c r="B26" s="760" t="s">
        <v>6108</v>
      </c>
      <c r="C26" s="760" t="s">
        <v>23</v>
      </c>
      <c r="D26" s="761" t="s">
        <v>6145</v>
      </c>
      <c r="E26" s="760" t="s">
        <v>3939</v>
      </c>
      <c r="F26" s="921" t="s">
        <v>6146</v>
      </c>
      <c r="G26" s="761" t="s">
        <v>6147</v>
      </c>
    </row>
    <row r="27" spans="1:12" ht="116" x14ac:dyDescent="0.35">
      <c r="A27" s="759">
        <v>45085</v>
      </c>
      <c r="B27" s="760" t="s">
        <v>6082</v>
      </c>
      <c r="C27" s="760" t="s">
        <v>2922</v>
      </c>
      <c r="D27" s="761" t="s">
        <v>6148</v>
      </c>
      <c r="E27" s="760"/>
      <c r="F27" s="921"/>
      <c r="G27" s="761"/>
    </row>
    <row r="28" spans="1:12" ht="144" customHeight="1" x14ac:dyDescent="0.35">
      <c r="A28" s="759">
        <v>45086</v>
      </c>
      <c r="B28" s="760" t="s">
        <v>6108</v>
      </c>
      <c r="C28" s="760" t="s">
        <v>23</v>
      </c>
      <c r="D28" s="761" t="s">
        <v>6149</v>
      </c>
      <c r="E28" s="760" t="s">
        <v>6150</v>
      </c>
      <c r="F28" s="926" t="s">
        <v>6151</v>
      </c>
      <c r="G28" s="917" t="s">
        <v>6152</v>
      </c>
    </row>
    <row r="29" spans="1:12" ht="91" x14ac:dyDescent="0.35">
      <c r="A29" s="759">
        <v>45090</v>
      </c>
      <c r="B29" s="760" t="s">
        <v>6091</v>
      </c>
      <c r="C29" s="760" t="s">
        <v>23</v>
      </c>
      <c r="D29" s="761" t="s">
        <v>6153</v>
      </c>
      <c r="E29" s="760" t="s">
        <v>6154</v>
      </c>
      <c r="F29" s="921" t="s">
        <v>6155</v>
      </c>
      <c r="G29" s="761" t="s">
        <v>6156</v>
      </c>
    </row>
    <row r="30" spans="1:12" ht="29" x14ac:dyDescent="0.35">
      <c r="A30" s="759">
        <v>45090</v>
      </c>
      <c r="B30" s="760" t="s">
        <v>6082</v>
      </c>
      <c r="C30" s="760" t="s">
        <v>23</v>
      </c>
      <c r="D30" s="761" t="s">
        <v>6157</v>
      </c>
      <c r="E30" s="760">
        <v>507</v>
      </c>
      <c r="F30" s="761" t="s">
        <v>1170</v>
      </c>
      <c r="G30" s="761" t="s">
        <v>3926</v>
      </c>
    </row>
    <row r="31" spans="1:12" ht="130.5" x14ac:dyDescent="0.35">
      <c r="A31" s="759">
        <v>45091</v>
      </c>
      <c r="B31" s="760" t="s">
        <v>6082</v>
      </c>
      <c r="C31" s="760" t="s">
        <v>23</v>
      </c>
      <c r="D31" s="761" t="s">
        <v>6158</v>
      </c>
      <c r="E31" s="760" t="s">
        <v>3940</v>
      </c>
      <c r="F31" s="933" t="s">
        <v>6159</v>
      </c>
      <c r="G31" s="761" t="s">
        <v>6160</v>
      </c>
    </row>
    <row r="32" spans="1:12" ht="43.5" x14ac:dyDescent="0.35">
      <c r="A32" s="759">
        <v>45092</v>
      </c>
      <c r="B32" s="760" t="s">
        <v>6082</v>
      </c>
      <c r="C32" s="760" t="s">
        <v>23</v>
      </c>
      <c r="D32" s="761" t="s">
        <v>6122</v>
      </c>
      <c r="E32" s="760">
        <v>509</v>
      </c>
      <c r="F32" s="921" t="s">
        <v>1170</v>
      </c>
      <c r="G32" s="761" t="s">
        <v>6161</v>
      </c>
    </row>
    <row r="33" spans="1:7" ht="119.15" customHeight="1" x14ac:dyDescent="0.35">
      <c r="A33" s="759">
        <v>45096</v>
      </c>
      <c r="B33" s="760" t="s">
        <v>6082</v>
      </c>
      <c r="C33" s="760" t="s">
        <v>23</v>
      </c>
      <c r="D33" s="761" t="s">
        <v>6162</v>
      </c>
      <c r="E33" s="760">
        <v>187</v>
      </c>
      <c r="F33" s="921" t="s">
        <v>3638</v>
      </c>
      <c r="G33" s="761" t="s">
        <v>6163</v>
      </c>
    </row>
    <row r="34" spans="1:7" ht="43.5" x14ac:dyDescent="0.35">
      <c r="A34" s="759">
        <v>45098</v>
      </c>
      <c r="B34" s="760" t="s">
        <v>6082</v>
      </c>
      <c r="C34" s="760" t="s">
        <v>23</v>
      </c>
      <c r="D34" s="761" t="s">
        <v>6162</v>
      </c>
      <c r="E34" s="760">
        <v>496</v>
      </c>
      <c r="F34" s="921" t="s">
        <v>3749</v>
      </c>
      <c r="G34" s="761" t="s">
        <v>6164</v>
      </c>
    </row>
    <row r="35" spans="1:7" ht="142.4" customHeight="1" x14ac:dyDescent="0.35">
      <c r="A35" s="759">
        <v>45099</v>
      </c>
      <c r="B35" s="760" t="s">
        <v>6091</v>
      </c>
      <c r="C35" s="760" t="s">
        <v>23</v>
      </c>
      <c r="D35" s="761" t="s">
        <v>6165</v>
      </c>
      <c r="E35" s="760" t="s">
        <v>6166</v>
      </c>
      <c r="F35" s="934"/>
      <c r="G35" s="935" t="s">
        <v>6167</v>
      </c>
    </row>
    <row r="36" spans="1:7" x14ac:dyDescent="0.35">
      <c r="A36" s="759"/>
      <c r="B36" s="760"/>
      <c r="C36" s="760"/>
      <c r="D36" s="761"/>
      <c r="E36" s="760"/>
      <c r="F36" s="921"/>
      <c r="G36" s="761"/>
    </row>
    <row r="37" spans="1:7" x14ac:dyDescent="0.35">
      <c r="A37" s="759"/>
      <c r="B37" s="760"/>
      <c r="C37" s="760"/>
      <c r="D37" s="761"/>
      <c r="E37" s="760"/>
      <c r="F37" s="921"/>
      <c r="G37" s="761"/>
    </row>
    <row r="38" spans="1:7" x14ac:dyDescent="0.35">
      <c r="A38" s="759"/>
      <c r="B38" s="760"/>
      <c r="C38" s="760"/>
      <c r="D38" s="761"/>
      <c r="E38" s="760"/>
      <c r="F38" s="921"/>
      <c r="G38" s="761"/>
    </row>
    <row r="39" spans="1:7" x14ac:dyDescent="0.35">
      <c r="A39" s="759"/>
      <c r="B39" s="760"/>
      <c r="C39" s="760"/>
      <c r="D39" s="761"/>
      <c r="E39" s="760"/>
      <c r="F39" s="921"/>
      <c r="G39" s="761"/>
    </row>
    <row r="40" spans="1:7" x14ac:dyDescent="0.35">
      <c r="A40" s="759"/>
      <c r="B40" s="760"/>
      <c r="C40" s="760"/>
      <c r="D40" s="761"/>
      <c r="E40" s="760"/>
      <c r="F40" s="921"/>
      <c r="G40" s="761"/>
    </row>
    <row r="41" spans="1:7" x14ac:dyDescent="0.35">
      <c r="A41" s="759"/>
      <c r="B41" s="760"/>
      <c r="C41" s="760"/>
      <c r="D41" s="761"/>
      <c r="E41" s="760"/>
      <c r="F41" s="921"/>
      <c r="G41" s="761"/>
    </row>
    <row r="42" spans="1:7" x14ac:dyDescent="0.35">
      <c r="A42" s="759"/>
      <c r="B42" s="760"/>
      <c r="C42" s="760"/>
      <c r="D42" s="761"/>
      <c r="E42" s="760"/>
      <c r="F42" s="921"/>
      <c r="G42" s="761"/>
    </row>
    <row r="43" spans="1:7" x14ac:dyDescent="0.35">
      <c r="A43" s="759"/>
      <c r="B43" s="760"/>
      <c r="C43" s="760"/>
      <c r="D43" s="761"/>
      <c r="E43" s="760"/>
      <c r="F43" s="928"/>
      <c r="G43" s="761"/>
    </row>
    <row r="44" spans="1:7" x14ac:dyDescent="0.35">
      <c r="A44" s="759"/>
      <c r="B44" s="760"/>
      <c r="C44" s="760"/>
      <c r="D44" s="761"/>
      <c r="E44" s="760"/>
      <c r="F44" s="921"/>
      <c r="G44" s="761"/>
    </row>
    <row r="45" spans="1:7" x14ac:dyDescent="0.35">
      <c r="A45" s="759"/>
      <c r="B45" s="760"/>
      <c r="C45" s="760"/>
      <c r="D45" s="761"/>
      <c r="E45" s="760"/>
      <c r="F45" s="927"/>
      <c r="G45" s="761"/>
    </row>
    <row r="46" spans="1:7" x14ac:dyDescent="0.35">
      <c r="A46" s="759"/>
      <c r="B46" s="760"/>
      <c r="C46" s="760"/>
      <c r="D46" s="761"/>
      <c r="E46" s="760"/>
      <c r="F46" s="921"/>
      <c r="G46" s="761"/>
    </row>
    <row r="47" spans="1:7" x14ac:dyDescent="0.35">
      <c r="A47" s="759"/>
      <c r="B47" s="760"/>
      <c r="C47" s="760"/>
      <c r="D47" s="761"/>
      <c r="E47" s="760"/>
      <c r="F47" s="921"/>
      <c r="G47" s="761"/>
    </row>
    <row r="48" spans="1:7" x14ac:dyDescent="0.35">
      <c r="A48" s="759"/>
      <c r="B48" s="760"/>
      <c r="C48" s="760"/>
      <c r="D48" s="761"/>
      <c r="E48" s="760"/>
      <c r="F48" s="921"/>
      <c r="G48" s="761"/>
    </row>
    <row r="49" spans="1:7" x14ac:dyDescent="0.35">
      <c r="A49" s="759"/>
      <c r="B49" s="760"/>
      <c r="C49" s="760"/>
      <c r="D49" s="761"/>
      <c r="E49" s="760"/>
      <c r="F49" s="927"/>
      <c r="G49" s="761"/>
    </row>
    <row r="50" spans="1:7" x14ac:dyDescent="0.35">
      <c r="A50" s="759"/>
      <c r="B50" s="760"/>
      <c r="C50" s="760"/>
      <c r="D50" s="761"/>
      <c r="E50" s="760"/>
      <c r="F50" s="921"/>
      <c r="G50" s="761"/>
    </row>
    <row r="51" spans="1:7" x14ac:dyDescent="0.35">
      <c r="A51" s="759"/>
      <c r="B51" s="760"/>
      <c r="C51" s="760"/>
      <c r="D51" s="761"/>
      <c r="E51" s="760"/>
      <c r="F51" s="927"/>
      <c r="G51" s="761"/>
    </row>
    <row r="52" spans="1:7" x14ac:dyDescent="0.35">
      <c r="A52" s="759"/>
      <c r="B52" s="760"/>
      <c r="C52" s="760"/>
      <c r="D52" s="761"/>
      <c r="E52" s="760"/>
      <c r="F52" s="927"/>
      <c r="G52" s="761"/>
    </row>
    <row r="53" spans="1:7" x14ac:dyDescent="0.35">
      <c r="A53" s="759"/>
      <c r="B53" s="760"/>
      <c r="C53" s="760"/>
      <c r="D53" s="761"/>
      <c r="E53" s="760"/>
      <c r="F53" s="927"/>
      <c r="G53" s="761"/>
    </row>
    <row r="54" spans="1:7" x14ac:dyDescent="0.35">
      <c r="A54" s="759"/>
      <c r="B54" s="760"/>
      <c r="C54" s="760"/>
      <c r="D54" s="761"/>
      <c r="E54" s="760"/>
      <c r="F54" s="927"/>
      <c r="G54" s="761"/>
    </row>
    <row r="55" spans="1:7" x14ac:dyDescent="0.35">
      <c r="A55" s="759"/>
      <c r="B55" s="760"/>
      <c r="C55" s="760"/>
      <c r="D55" s="761"/>
      <c r="E55" s="760"/>
      <c r="F55" s="927"/>
      <c r="G55" s="761"/>
    </row>
    <row r="56" spans="1:7" x14ac:dyDescent="0.35">
      <c r="A56" s="759"/>
      <c r="B56" s="760"/>
      <c r="C56" s="760"/>
      <c r="D56" s="761"/>
      <c r="E56" s="760"/>
      <c r="F56" s="927"/>
      <c r="G56" s="761"/>
    </row>
    <row r="57" spans="1:7" x14ac:dyDescent="0.35">
      <c r="A57" s="759"/>
      <c r="B57" s="760"/>
      <c r="C57" s="760"/>
      <c r="D57" s="761"/>
      <c r="E57" s="760"/>
      <c r="F57" s="927"/>
      <c r="G57" s="761"/>
    </row>
    <row r="58" spans="1:7" x14ac:dyDescent="0.35">
      <c r="A58" s="759"/>
      <c r="B58" s="760"/>
      <c r="C58" s="760"/>
      <c r="D58" s="761"/>
      <c r="E58" s="760"/>
      <c r="F58" s="927"/>
      <c r="G58" s="761"/>
    </row>
    <row r="59" spans="1:7" x14ac:dyDescent="0.35">
      <c r="A59" s="759"/>
      <c r="B59" s="760"/>
      <c r="C59" s="760"/>
      <c r="D59" s="761"/>
      <c r="E59" s="760"/>
      <c r="F59" s="927"/>
      <c r="G59" s="761"/>
    </row>
    <row r="60" spans="1:7" x14ac:dyDescent="0.35">
      <c r="A60" s="759"/>
      <c r="B60" s="760"/>
      <c r="C60" s="760"/>
      <c r="D60" s="761"/>
      <c r="E60" s="760"/>
      <c r="F60" s="927"/>
      <c r="G60" s="761"/>
    </row>
    <row r="61" spans="1:7" x14ac:dyDescent="0.35">
      <c r="A61" s="759"/>
      <c r="B61" s="760"/>
      <c r="C61" s="760"/>
      <c r="D61" s="761"/>
      <c r="E61" s="760"/>
      <c r="F61" s="927"/>
      <c r="G61" s="761"/>
    </row>
    <row r="62" spans="1:7" x14ac:dyDescent="0.35">
      <c r="A62" s="759"/>
      <c r="B62" s="760"/>
      <c r="C62" s="760"/>
      <c r="D62" s="761"/>
      <c r="E62" s="760"/>
      <c r="F62" s="927"/>
      <c r="G62" s="761"/>
    </row>
    <row r="63" spans="1:7" x14ac:dyDescent="0.35">
      <c r="A63" s="759"/>
      <c r="B63" s="760"/>
      <c r="C63" s="760"/>
      <c r="D63" s="761"/>
      <c r="E63" s="760"/>
      <c r="F63" s="927"/>
      <c r="G63" s="761"/>
    </row>
    <row r="64" spans="1:7" x14ac:dyDescent="0.35">
      <c r="A64" s="759"/>
      <c r="B64" s="760"/>
      <c r="C64" s="760"/>
      <c r="D64" s="761"/>
      <c r="E64" s="760"/>
      <c r="F64" s="927"/>
      <c r="G64" s="761"/>
    </row>
    <row r="65" spans="1:7" x14ac:dyDescent="0.35">
      <c r="A65" s="759"/>
      <c r="B65" s="760"/>
      <c r="C65" s="760"/>
      <c r="D65" s="761"/>
      <c r="E65" s="760"/>
      <c r="F65" s="927"/>
      <c r="G65" s="761"/>
    </row>
    <row r="66" spans="1:7" x14ac:dyDescent="0.35">
      <c r="A66" s="759"/>
      <c r="B66" s="760"/>
      <c r="C66" s="760"/>
      <c r="D66" s="761"/>
      <c r="E66" s="760"/>
      <c r="F66" s="927"/>
      <c r="G66" s="761"/>
    </row>
    <row r="67" spans="1:7" x14ac:dyDescent="0.35">
      <c r="A67" s="759"/>
      <c r="B67" s="760"/>
      <c r="C67" s="760"/>
      <c r="D67" s="761"/>
      <c r="E67" s="760"/>
      <c r="F67" s="921"/>
      <c r="G67" s="761"/>
    </row>
    <row r="68" spans="1:7" x14ac:dyDescent="0.35">
      <c r="A68" s="759"/>
      <c r="B68" s="760"/>
      <c r="C68" s="760"/>
      <c r="D68" s="761"/>
      <c r="E68" s="760"/>
      <c r="F68" s="920"/>
      <c r="G68" s="760"/>
    </row>
    <row r="69" spans="1:7" x14ac:dyDescent="0.35">
      <c r="A69" s="759"/>
      <c r="B69" s="760"/>
      <c r="C69" s="760"/>
      <c r="D69" s="761"/>
      <c r="E69" s="760"/>
      <c r="F69" s="927"/>
      <c r="G69" s="761"/>
    </row>
    <row r="70" spans="1:7" x14ac:dyDescent="0.35">
      <c r="A70" s="759"/>
      <c r="B70" s="760"/>
      <c r="C70" s="760"/>
      <c r="D70" s="761"/>
      <c r="E70" s="760"/>
      <c r="F70" s="929"/>
      <c r="G70" s="761"/>
    </row>
    <row r="71" spans="1:7" x14ac:dyDescent="0.35">
      <c r="A71" s="759"/>
      <c r="B71" s="760"/>
      <c r="C71" s="760"/>
      <c r="D71" s="761"/>
      <c r="E71" s="760"/>
      <c r="F71" s="927"/>
      <c r="G71" s="761"/>
    </row>
    <row r="72" spans="1:7" x14ac:dyDescent="0.35">
      <c r="A72" s="759"/>
      <c r="B72" s="760"/>
      <c r="C72" s="760"/>
      <c r="D72" s="761"/>
      <c r="E72" s="760"/>
      <c r="F72" s="927"/>
      <c r="G72" s="761"/>
    </row>
    <row r="73" spans="1:7" x14ac:dyDescent="0.35">
      <c r="A73" s="759"/>
      <c r="B73" s="760"/>
      <c r="C73" s="760"/>
      <c r="D73" s="761"/>
      <c r="E73" s="760"/>
      <c r="F73" s="927"/>
      <c r="G73" s="761"/>
    </row>
    <row r="74" spans="1:7" x14ac:dyDescent="0.35">
      <c r="A74" s="759"/>
      <c r="B74" s="760"/>
      <c r="C74" s="760"/>
      <c r="D74" s="761"/>
      <c r="E74" s="760"/>
      <c r="F74" s="927"/>
      <c r="G74" s="761"/>
    </row>
    <row r="75" spans="1:7" x14ac:dyDescent="0.35">
      <c r="A75" s="759"/>
      <c r="B75" s="760"/>
      <c r="C75" s="760"/>
      <c r="D75" s="761"/>
      <c r="E75" s="760"/>
      <c r="F75" s="927"/>
      <c r="G75" s="761"/>
    </row>
    <row r="76" spans="1:7" x14ac:dyDescent="0.35">
      <c r="A76" s="759"/>
      <c r="B76" s="760"/>
      <c r="C76" s="760"/>
      <c r="D76" s="761"/>
      <c r="E76" s="760"/>
      <c r="F76" s="930"/>
      <c r="G76" s="771"/>
    </row>
    <row r="77" spans="1:7" x14ac:dyDescent="0.35">
      <c r="A77" s="759"/>
      <c r="B77" s="760"/>
      <c r="C77" s="760"/>
      <c r="D77" s="761"/>
      <c r="E77" s="760"/>
      <c r="F77" s="927"/>
      <c r="G77" s="765"/>
    </row>
    <row r="78" spans="1:7" x14ac:dyDescent="0.35">
      <c r="A78" s="759"/>
      <c r="B78" s="760"/>
      <c r="C78" s="760"/>
      <c r="D78" s="761"/>
      <c r="E78" s="760"/>
      <c r="F78" s="927"/>
      <c r="G78" s="765"/>
    </row>
    <row r="79" spans="1:7" x14ac:dyDescent="0.35">
      <c r="A79" s="759"/>
      <c r="B79" s="760"/>
      <c r="C79" s="760"/>
      <c r="D79" s="761"/>
      <c r="E79" s="760"/>
      <c r="F79" s="929"/>
      <c r="G79" s="772"/>
    </row>
    <row r="80" spans="1:7" x14ac:dyDescent="0.35">
      <c r="A80" s="759"/>
      <c r="B80" s="760"/>
      <c r="C80" s="760"/>
      <c r="D80" s="761"/>
      <c r="E80" s="760"/>
      <c r="F80" s="927"/>
      <c r="G80" s="761"/>
    </row>
    <row r="81" spans="1:7" x14ac:dyDescent="0.35">
      <c r="A81" s="759"/>
      <c r="B81" s="760"/>
      <c r="C81" s="760"/>
      <c r="D81" s="761"/>
      <c r="E81" s="760"/>
      <c r="F81" s="927"/>
      <c r="G81" s="761"/>
    </row>
    <row r="82" spans="1:7" x14ac:dyDescent="0.35">
      <c r="A82" s="759"/>
      <c r="B82" s="760"/>
      <c r="C82" s="760"/>
      <c r="D82" s="761"/>
      <c r="E82" s="760"/>
      <c r="F82" s="927"/>
      <c r="G82" s="761"/>
    </row>
    <row r="83" spans="1:7" x14ac:dyDescent="0.35">
      <c r="A83" s="759"/>
      <c r="B83" s="760"/>
      <c r="C83" s="760"/>
      <c r="D83" s="761"/>
      <c r="E83" s="760"/>
      <c r="F83" s="927"/>
      <c r="G83" s="761"/>
    </row>
    <row r="84" spans="1:7" x14ac:dyDescent="0.35">
      <c r="A84" s="759"/>
      <c r="B84" s="760"/>
      <c r="C84" s="760"/>
      <c r="D84" s="761"/>
      <c r="E84" s="760"/>
      <c r="F84" s="927"/>
      <c r="G84" s="761"/>
    </row>
    <row r="85" spans="1:7" x14ac:dyDescent="0.35">
      <c r="A85" s="759"/>
      <c r="B85" s="760"/>
      <c r="C85" s="760"/>
      <c r="D85" s="761"/>
      <c r="E85" s="760"/>
      <c r="F85" s="931"/>
      <c r="G85" s="761"/>
    </row>
    <row r="86" spans="1:7" x14ac:dyDescent="0.35">
      <c r="A86" s="759"/>
      <c r="B86" s="760"/>
      <c r="C86" s="760"/>
      <c r="D86" s="761"/>
      <c r="E86" s="760"/>
      <c r="F86" s="927"/>
      <c r="G86" s="774"/>
    </row>
    <row r="87" spans="1:7" x14ac:dyDescent="0.35">
      <c r="A87" s="759"/>
      <c r="B87" s="760"/>
      <c r="C87" s="760"/>
      <c r="D87" s="761"/>
      <c r="E87" s="760"/>
      <c r="F87" s="927"/>
      <c r="G87" s="774"/>
    </row>
    <row r="88" spans="1:7" x14ac:dyDescent="0.35">
      <c r="A88" s="759"/>
      <c r="B88" s="760"/>
      <c r="C88" s="760"/>
      <c r="D88" s="761"/>
      <c r="E88" s="760"/>
      <c r="F88" s="927"/>
      <c r="G88" s="774"/>
    </row>
    <row r="89" spans="1:7" x14ac:dyDescent="0.35">
      <c r="A89" s="759"/>
      <c r="B89" s="760"/>
      <c r="C89" s="760"/>
      <c r="D89" s="761"/>
      <c r="E89" s="760"/>
      <c r="F89" s="927"/>
      <c r="G89" s="774"/>
    </row>
    <row r="90" spans="1:7" x14ac:dyDescent="0.35">
      <c r="A90" s="759"/>
      <c r="B90" s="760"/>
      <c r="C90" s="760"/>
      <c r="D90" s="761"/>
      <c r="E90" s="760"/>
      <c r="F90" s="927"/>
      <c r="G90" s="774"/>
    </row>
    <row r="91" spans="1:7" x14ac:dyDescent="0.35">
      <c r="A91" s="759"/>
      <c r="B91" s="760"/>
      <c r="C91" s="760"/>
      <c r="D91" s="761"/>
      <c r="E91" s="760"/>
      <c r="F91" s="927"/>
      <c r="G91" s="774"/>
    </row>
    <row r="92" spans="1:7" x14ac:dyDescent="0.35">
      <c r="A92" s="759"/>
      <c r="B92" s="760"/>
      <c r="C92" s="760"/>
      <c r="D92" s="761"/>
      <c r="E92" s="760"/>
      <c r="F92" s="927"/>
      <c r="G92" s="761"/>
    </row>
    <row r="93" spans="1:7" x14ac:dyDescent="0.35">
      <c r="A93" s="759"/>
      <c r="B93" s="760"/>
      <c r="C93" s="760"/>
      <c r="D93" s="761"/>
      <c r="E93" s="760"/>
      <c r="F93" s="920"/>
      <c r="G93" s="761"/>
    </row>
    <row r="94" spans="1:7" x14ac:dyDescent="0.35">
      <c r="A94" s="759"/>
      <c r="B94" s="760"/>
      <c r="C94" s="760"/>
      <c r="D94" s="761"/>
      <c r="E94" s="760"/>
      <c r="F94" s="921"/>
      <c r="G94" s="761"/>
    </row>
    <row r="95" spans="1:7" x14ac:dyDescent="0.35">
      <c r="A95" s="759"/>
      <c r="B95" s="760"/>
      <c r="C95" s="760"/>
      <c r="D95" s="761"/>
      <c r="E95" s="760"/>
      <c r="F95" s="920"/>
      <c r="G95" s="760"/>
    </row>
    <row r="96" spans="1:7" x14ac:dyDescent="0.35">
      <c r="A96" s="759"/>
      <c r="B96" s="760"/>
      <c r="C96" s="760"/>
      <c r="D96" s="761"/>
      <c r="E96" s="760"/>
      <c r="F96" s="927"/>
      <c r="G96" s="761"/>
    </row>
    <row r="97" spans="1:7" x14ac:dyDescent="0.35">
      <c r="A97" s="759"/>
      <c r="B97" s="760"/>
      <c r="C97" s="760"/>
      <c r="D97" s="761"/>
      <c r="E97" s="760"/>
      <c r="F97" s="921"/>
      <c r="G97" s="761"/>
    </row>
    <row r="98" spans="1:7" x14ac:dyDescent="0.35">
      <c r="A98" s="759"/>
      <c r="B98" s="760"/>
      <c r="C98" s="760"/>
      <c r="D98" s="761"/>
      <c r="E98" s="760"/>
      <c r="F98" s="927"/>
      <c r="G98" s="761"/>
    </row>
    <row r="99" spans="1:7" x14ac:dyDescent="0.35">
      <c r="A99" s="759"/>
      <c r="B99" s="760"/>
      <c r="C99" s="760"/>
      <c r="D99" s="761"/>
      <c r="E99" s="760"/>
      <c r="F99" s="927"/>
      <c r="G99" s="761"/>
    </row>
    <row r="100" spans="1:7" x14ac:dyDescent="0.35">
      <c r="A100" s="759"/>
      <c r="B100" s="760"/>
      <c r="C100" s="760"/>
      <c r="D100" s="761"/>
      <c r="E100" s="760"/>
      <c r="F100" s="927"/>
      <c r="G100" s="761"/>
    </row>
    <row r="101" spans="1:7" x14ac:dyDescent="0.35">
      <c r="A101" s="759"/>
      <c r="B101" s="760"/>
      <c r="C101" s="760"/>
      <c r="D101" s="761"/>
      <c r="E101" s="760"/>
      <c r="F101" s="927"/>
      <c r="G101" s="761"/>
    </row>
    <row r="102" spans="1:7" x14ac:dyDescent="0.35">
      <c r="A102" s="759"/>
      <c r="B102" s="760"/>
      <c r="C102" s="760"/>
      <c r="D102" s="761"/>
      <c r="E102" s="760"/>
      <c r="F102" s="927"/>
      <c r="G102" s="761"/>
    </row>
    <row r="103" spans="1:7" x14ac:dyDescent="0.35">
      <c r="A103" s="759"/>
      <c r="B103" s="760"/>
      <c r="C103" s="760"/>
      <c r="D103" s="761"/>
      <c r="E103" s="760"/>
      <c r="F103" s="921"/>
      <c r="G103" s="761"/>
    </row>
    <row r="104" spans="1:7" x14ac:dyDescent="0.35">
      <c r="A104" s="759"/>
      <c r="B104" s="760"/>
      <c r="C104" s="760"/>
      <c r="D104" s="761"/>
      <c r="E104" s="760"/>
      <c r="F104" s="921"/>
      <c r="G104" s="761"/>
    </row>
    <row r="105" spans="1:7" x14ac:dyDescent="0.35">
      <c r="A105" s="759"/>
      <c r="B105" s="760"/>
      <c r="C105" s="760"/>
      <c r="D105" s="761"/>
      <c r="E105" s="760"/>
      <c r="F105" s="921"/>
      <c r="G105" s="761"/>
    </row>
    <row r="106" spans="1:7" x14ac:dyDescent="0.35">
      <c r="A106" s="759"/>
      <c r="B106" s="760"/>
      <c r="C106" s="760"/>
      <c r="D106" s="761"/>
      <c r="E106" s="760"/>
      <c r="F106" s="921"/>
      <c r="G106" s="761"/>
    </row>
    <row r="107" spans="1:7" x14ac:dyDescent="0.35">
      <c r="A107" s="759"/>
      <c r="B107" s="760"/>
      <c r="C107" s="760"/>
      <c r="D107" s="761"/>
      <c r="E107" s="760"/>
      <c r="F107" s="932"/>
      <c r="G107" s="761"/>
    </row>
    <row r="108" spans="1:7" x14ac:dyDescent="0.35">
      <c r="A108" s="759"/>
      <c r="B108" s="760"/>
      <c r="C108" s="760"/>
      <c r="D108" s="761"/>
      <c r="E108" s="760"/>
      <c r="F108" s="932"/>
      <c r="G108" s="761"/>
    </row>
    <row r="109" spans="1:7" x14ac:dyDescent="0.35">
      <c r="A109" s="759"/>
      <c r="B109" s="760"/>
      <c r="C109" s="760"/>
      <c r="D109" s="761"/>
      <c r="E109" s="760"/>
      <c r="F109" s="932"/>
      <c r="G109" s="761"/>
    </row>
    <row r="110" spans="1:7" x14ac:dyDescent="0.35">
      <c r="A110" s="759"/>
      <c r="B110" s="760"/>
      <c r="C110" s="760"/>
      <c r="D110" s="761"/>
      <c r="E110" s="760"/>
      <c r="F110" s="932"/>
      <c r="G110" s="761"/>
    </row>
    <row r="111" spans="1:7" x14ac:dyDescent="0.35">
      <c r="A111" s="759"/>
      <c r="B111" s="760"/>
      <c r="C111" s="760"/>
      <c r="D111" s="761"/>
      <c r="E111" s="760"/>
      <c r="F111" s="932"/>
      <c r="G111" s="761"/>
    </row>
    <row r="112" spans="1:7" x14ac:dyDescent="0.35">
      <c r="A112" s="759"/>
      <c r="B112" s="760"/>
      <c r="C112" s="760"/>
      <c r="D112" s="761"/>
      <c r="E112" s="760"/>
      <c r="F112" s="932"/>
      <c r="G112" s="761"/>
    </row>
    <row r="113" spans="1:7" x14ac:dyDescent="0.35">
      <c r="A113" s="759"/>
      <c r="B113" s="760"/>
      <c r="C113" s="760"/>
      <c r="D113" s="761"/>
      <c r="E113" s="760"/>
      <c r="F113" s="932"/>
      <c r="G113" s="761"/>
    </row>
    <row r="114" spans="1:7" x14ac:dyDescent="0.35">
      <c r="A114" s="759"/>
      <c r="B114" s="760"/>
      <c r="C114" s="760"/>
      <c r="D114" s="761"/>
      <c r="E114" s="760"/>
      <c r="F114" s="932"/>
      <c r="G114" s="761"/>
    </row>
    <row r="115" spans="1:7" x14ac:dyDescent="0.35">
      <c r="A115" s="759"/>
      <c r="B115" s="760"/>
      <c r="C115" s="760"/>
      <c r="D115" s="761"/>
      <c r="E115" s="760"/>
      <c r="F115" s="932"/>
      <c r="G115" s="761"/>
    </row>
    <row r="116" spans="1:7" x14ac:dyDescent="0.35">
      <c r="A116" s="759"/>
      <c r="B116" s="760"/>
      <c r="C116" s="760"/>
      <c r="D116" s="761"/>
      <c r="E116" s="760"/>
      <c r="F116" s="932"/>
      <c r="G116" s="761"/>
    </row>
    <row r="117" spans="1:7" x14ac:dyDescent="0.35">
      <c r="A117" s="759"/>
      <c r="B117" s="760"/>
      <c r="C117" s="760"/>
      <c r="D117" s="761"/>
      <c r="E117" s="760"/>
      <c r="F117" s="932"/>
      <c r="G117" s="761"/>
    </row>
    <row r="118" spans="1:7" x14ac:dyDescent="0.35">
      <c r="A118" s="759"/>
      <c r="B118" s="760"/>
      <c r="C118" s="760"/>
      <c r="D118" s="761"/>
      <c r="E118" s="760"/>
      <c r="F118" s="932"/>
      <c r="G118" s="761"/>
    </row>
    <row r="119" spans="1:7" x14ac:dyDescent="0.35">
      <c r="A119" s="759"/>
      <c r="B119" s="760"/>
      <c r="C119" s="760"/>
      <c r="D119" s="761"/>
      <c r="E119" s="760"/>
      <c r="F119" s="932"/>
      <c r="G119" s="761"/>
    </row>
    <row r="120" spans="1:7" x14ac:dyDescent="0.35">
      <c r="A120" s="759"/>
      <c r="B120" s="760"/>
      <c r="C120" s="760"/>
      <c r="D120" s="761"/>
      <c r="E120" s="760"/>
      <c r="F120" s="932"/>
      <c r="G120" s="761"/>
    </row>
    <row r="121" spans="1:7" x14ac:dyDescent="0.35">
      <c r="A121" s="759"/>
      <c r="B121" s="760"/>
      <c r="C121" s="760"/>
      <c r="D121" s="761"/>
      <c r="E121" s="760"/>
      <c r="F121" s="932"/>
      <c r="G121" s="761"/>
    </row>
    <row r="122" spans="1:7" x14ac:dyDescent="0.35">
      <c r="A122" s="759"/>
      <c r="B122" s="760"/>
      <c r="C122" s="760"/>
      <c r="D122" s="761"/>
      <c r="E122" s="760"/>
      <c r="F122" s="932"/>
      <c r="G122" s="761"/>
    </row>
    <row r="123" spans="1:7" x14ac:dyDescent="0.35">
      <c r="A123" s="759"/>
      <c r="B123" s="760"/>
      <c r="C123" s="760"/>
      <c r="D123" s="761"/>
      <c r="E123" s="760"/>
      <c r="F123" s="932"/>
      <c r="G123" s="761"/>
    </row>
    <row r="124" spans="1:7" x14ac:dyDescent="0.35">
      <c r="A124" s="759"/>
      <c r="B124" s="760"/>
      <c r="C124" s="760"/>
      <c r="D124" s="761"/>
      <c r="E124" s="760"/>
      <c r="F124" s="932"/>
      <c r="G124" s="761"/>
    </row>
  </sheetData>
  <sheetProtection algorithmName="SHA-512" hashValue="gVYE3osvFMY8JpDk46xyfArQZb62ulNi/OBiQr0BA33PaCfdxHcuX8HH523DCMp6em2Q50znMsG7Qm1mEqjFbA==" saltValue="Hy2HXA200l/JeWivtyFeWQ==" spinCount="100000" sheet="1" objects="1" scenarios="1"/>
  <autoFilter ref="A2:G124" xr:uid="{61B94630-E58C-467C-8930-D30353AA7522}">
    <sortState xmlns:xlrd2="http://schemas.microsoft.com/office/spreadsheetml/2017/richdata2" ref="A45:G45">
      <sortCondition descending="1" ref="B2:B124"/>
    </sortState>
  </autoFilter>
  <mergeCells count="1">
    <mergeCell ref="A1:D1"/>
  </mergeCells>
  <pageMargins left="0.7" right="0.7" top="0.75" bottom="0.75" header="0.3" footer="0.3"/>
  <pageSetup orientation="portrait" r:id="rId1"/>
  <headerFooter>
    <oddFooter>&amp;C&amp;1#&amp;"Calibri"&amp;10&amp;K000000Uso Interno</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561FE1E-DE69-42A7-B4B8-39A0916D1622}">
          <x14:formula1>
            <xm:f>'Indice Archivos'!$L$4:$L$10</xm:f>
          </x14:formula1>
          <xm:sqref>C100:C124 C3:C93</xm:sqref>
        </x14:dataValidation>
        <x14:dataValidation type="list" allowBlank="1" showInputMessage="1" showErrorMessage="1" xr:uid="{7E3000C0-768F-4D1B-9293-09B4F9F3E405}">
          <x14:formula1>
            <xm:f>'Indice Archivos'!$I$7:$I$28</xm:f>
          </x14:formula1>
          <xm:sqref>B110:B124 B100:B104 B3:B93</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84461-9C67-46CF-A3E1-B43F4468A127}">
  <sheetPr codeName="Hoja3">
    <tabColor rgb="FF002060"/>
  </sheetPr>
  <dimension ref="A1:C33"/>
  <sheetViews>
    <sheetView showGridLines="0" zoomScaleNormal="100" workbookViewId="0">
      <pane xSplit="1" ySplit="5" topLeftCell="B6" activePane="bottomRight" state="frozen"/>
      <selection activeCell="C206" sqref="C206"/>
      <selection pane="topRight" activeCell="C206" sqref="C206"/>
      <selection pane="bottomLeft" activeCell="C206" sqref="C206"/>
      <selection pane="bottomRight" activeCell="B11" sqref="B11"/>
    </sheetView>
  </sheetViews>
  <sheetFormatPr baseColWidth="10" defaultColWidth="11.453125" defaultRowHeight="17.5" x14ac:dyDescent="0.35"/>
  <cols>
    <col min="1" max="1" width="4.54296875" style="66" customWidth="1"/>
    <col min="2" max="2" width="130.54296875" style="94" customWidth="1"/>
    <col min="3" max="3" width="21.54296875" style="55" customWidth="1"/>
    <col min="4" max="16384" width="11.453125" style="55"/>
  </cols>
  <sheetData>
    <row r="1" spans="1:3" ht="14" x14ac:dyDescent="0.3">
      <c r="A1" s="347"/>
      <c r="B1" s="127"/>
    </row>
    <row r="2" spans="1:3" ht="14" x14ac:dyDescent="0.3">
      <c r="A2" s="347"/>
    </row>
    <row r="3" spans="1:3" ht="14" x14ac:dyDescent="0.3">
      <c r="A3" s="347"/>
    </row>
    <row r="4" spans="1:3" x14ac:dyDescent="0.35">
      <c r="A4" s="99"/>
    </row>
    <row r="5" spans="1:3" x14ac:dyDescent="0.35">
      <c r="B5" s="992" t="s">
        <v>6168</v>
      </c>
      <c r="C5" s="308"/>
    </row>
    <row r="6" spans="1:3" x14ac:dyDescent="0.35">
      <c r="B6" s="131"/>
    </row>
    <row r="7" spans="1:3" x14ac:dyDescent="0.35">
      <c r="B7" s="132" t="s">
        <v>6169</v>
      </c>
    </row>
    <row r="8" spans="1:3" x14ac:dyDescent="0.35">
      <c r="B8" s="132" t="s">
        <v>6170</v>
      </c>
    </row>
    <row r="9" spans="1:3" x14ac:dyDescent="0.35">
      <c r="B9" s="689" t="s">
        <v>6171</v>
      </c>
    </row>
    <row r="10" spans="1:3" x14ac:dyDescent="0.35">
      <c r="B10" s="138" t="s">
        <v>6172</v>
      </c>
    </row>
    <row r="11" spans="1:3" x14ac:dyDescent="0.35">
      <c r="B11" s="138" t="s">
        <v>6173</v>
      </c>
    </row>
    <row r="12" spans="1:3" x14ac:dyDescent="0.35">
      <c r="B12" s="138" t="s">
        <v>6174</v>
      </c>
    </row>
    <row r="13" spans="1:3" x14ac:dyDescent="0.35">
      <c r="B13" s="138" t="s">
        <v>6175</v>
      </c>
    </row>
    <row r="14" spans="1:3" x14ac:dyDescent="0.35">
      <c r="B14" s="138" t="s">
        <v>6176</v>
      </c>
    </row>
    <row r="15" spans="1:3" x14ac:dyDescent="0.35">
      <c r="B15" s="138" t="s">
        <v>6177</v>
      </c>
    </row>
    <row r="16" spans="1:3" x14ac:dyDescent="0.35">
      <c r="B16" s="138" t="s">
        <v>6178</v>
      </c>
    </row>
    <row r="17" spans="2:3" x14ac:dyDescent="0.35">
      <c r="B17" s="138" t="s">
        <v>6179</v>
      </c>
    </row>
    <row r="18" spans="2:3" x14ac:dyDescent="0.35">
      <c r="B18" s="689" t="s">
        <v>6180</v>
      </c>
    </row>
    <row r="19" spans="2:3" x14ac:dyDescent="0.35">
      <c r="B19" s="689" t="s">
        <v>6181</v>
      </c>
    </row>
    <row r="20" spans="2:3" x14ac:dyDescent="0.35">
      <c r="B20" s="138" t="s">
        <v>6182</v>
      </c>
      <c r="C20" s="106"/>
    </row>
    <row r="21" spans="2:3" x14ac:dyDescent="0.35">
      <c r="B21" s="138" t="s">
        <v>6182</v>
      </c>
      <c r="C21" s="106"/>
    </row>
    <row r="22" spans="2:3" x14ac:dyDescent="0.35">
      <c r="B22" s="138" t="s">
        <v>6182</v>
      </c>
      <c r="C22" s="106"/>
    </row>
    <row r="23" spans="2:3" x14ac:dyDescent="0.35">
      <c r="B23" s="138" t="s">
        <v>6182</v>
      </c>
    </row>
    <row r="24" spans="2:3" x14ac:dyDescent="0.35">
      <c r="B24" s="689" t="s">
        <v>6183</v>
      </c>
    </row>
    <row r="25" spans="2:3" x14ac:dyDescent="0.35">
      <c r="B25" s="132" t="s">
        <v>6184</v>
      </c>
    </row>
    <row r="28" spans="2:3" x14ac:dyDescent="0.35">
      <c r="B28" s="128" t="s">
        <v>6185</v>
      </c>
    </row>
    <row r="30" spans="2:3" x14ac:dyDescent="0.35">
      <c r="B30" s="132" t="s">
        <v>6186</v>
      </c>
    </row>
    <row r="31" spans="2:3" x14ac:dyDescent="0.35">
      <c r="B31" s="132" t="s">
        <v>6187</v>
      </c>
    </row>
    <row r="32" spans="2:3" x14ac:dyDescent="0.35">
      <c r="B32" s="132"/>
    </row>
    <row r="33" spans="2:2" ht="42" x14ac:dyDescent="0.35">
      <c r="B33" s="132" t="s">
        <v>6188</v>
      </c>
    </row>
  </sheetData>
  <sheetProtection algorithmName="SHA-512" hashValue="vM1G7yT/pjCXSOK/vWMMfbA+WgInEcjs4ek4s5Ap6n8qzPXiRVSqGDxeB9WMW0X+jXCn9xgjOLeIMXIovgGP9Q==" saltValue="MkYV6ykOPEp20vuu7Bae2A==" spinCount="100000" sheet="1" formatCells="0" formatColumns="0" formatRows="0" autoFilter="0"/>
  <hyperlinks>
    <hyperlink ref="B5" location="'Indice Archivos'!C2" display="ESTRUCTURA GENERAL DE XML SICVECA" xr:uid="{A02F6EE0-5D89-4E5C-8189-C956DAC9A863}"/>
  </hyperlinks>
  <pageMargins left="0.7" right="0.7" top="0.75" bottom="0.75" header="0.3" footer="0.3"/>
  <pageSetup orientation="portrait" r:id="rId1"/>
  <headerFooter>
    <oddFooter>&amp;C&amp;1#&amp;"Calibri"&amp;10&amp;K000000Uso Interno</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96C5D9-D296-4D17-BF17-09AC8D1F917E}">
  <sheetPr codeName="Hoja4">
    <tabColor rgb="FF002060"/>
  </sheetPr>
  <dimension ref="A1:H14"/>
  <sheetViews>
    <sheetView showGridLines="0"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4.453125" style="66" customWidth="1"/>
    <col min="2" max="2" width="30.54296875" style="94" customWidth="1"/>
    <col min="3" max="6" width="16.54296875" style="94" customWidth="1"/>
    <col min="7" max="7" width="100.54296875" style="94" customWidth="1"/>
    <col min="8" max="8" width="20.54296875" style="94" customWidth="1"/>
    <col min="9" max="9" width="21.54296875" style="55" customWidth="1"/>
    <col min="10" max="16384" width="11.453125" style="55"/>
  </cols>
  <sheetData>
    <row r="1" spans="1:8" ht="14.5" x14ac:dyDescent="0.35">
      <c r="A1"/>
      <c r="H1" s="127"/>
    </row>
    <row r="2" spans="1:8" ht="14.5" x14ac:dyDescent="0.35">
      <c r="A2"/>
    </row>
    <row r="3" spans="1:8" ht="14.5" x14ac:dyDescent="0.35">
      <c r="A3"/>
      <c r="B3" s="1529" t="s">
        <v>6189</v>
      </c>
      <c r="C3" s="1529"/>
      <c r="D3" s="1529"/>
      <c r="E3" s="1529"/>
      <c r="F3" s="1529"/>
      <c r="G3" s="1529"/>
      <c r="H3" s="1529"/>
    </row>
    <row r="4" spans="1:8" ht="18" thickTop="1" x14ac:dyDescent="0.35">
      <c r="A4" s="119"/>
      <c r="B4" s="139"/>
      <c r="C4" s="139"/>
      <c r="D4" s="139"/>
      <c r="E4" s="139"/>
      <c r="F4" s="139"/>
      <c r="G4" s="139"/>
      <c r="H4" s="139"/>
    </row>
    <row r="5" spans="1:8" ht="28" x14ac:dyDescent="0.35">
      <c r="B5" s="140" t="s">
        <v>6190</v>
      </c>
      <c r="C5" s="141" t="s">
        <v>6191</v>
      </c>
      <c r="D5" s="141" t="s">
        <v>6192</v>
      </c>
      <c r="E5" s="141" t="s">
        <v>6193</v>
      </c>
      <c r="F5" s="141" t="s">
        <v>6194</v>
      </c>
      <c r="G5" s="140" t="s">
        <v>6195</v>
      </c>
      <c r="H5" s="141" t="s">
        <v>6196</v>
      </c>
    </row>
    <row r="6" spans="1:8" ht="70" x14ac:dyDescent="0.35">
      <c r="B6" s="172" t="s">
        <v>6197</v>
      </c>
      <c r="C6" s="143" t="s">
        <v>6198</v>
      </c>
      <c r="D6" s="143" t="s">
        <v>6199</v>
      </c>
      <c r="E6" s="143" t="s">
        <v>4484</v>
      </c>
      <c r="F6" s="143" t="s">
        <v>4918</v>
      </c>
      <c r="G6" s="144" t="s">
        <v>6200</v>
      </c>
      <c r="H6" s="145" t="s">
        <v>6201</v>
      </c>
    </row>
    <row r="7" spans="1:8" ht="42" x14ac:dyDescent="0.35">
      <c r="B7" s="172" t="s">
        <v>6202</v>
      </c>
      <c r="C7" s="143" t="s">
        <v>6198</v>
      </c>
      <c r="D7" s="143" t="s">
        <v>6203</v>
      </c>
      <c r="E7" s="143" t="s">
        <v>4484</v>
      </c>
      <c r="F7" s="143" t="s">
        <v>4918</v>
      </c>
      <c r="G7" s="144" t="s">
        <v>6204</v>
      </c>
      <c r="H7" s="146"/>
    </row>
    <row r="8" spans="1:8" ht="70" x14ac:dyDescent="0.35">
      <c r="B8" s="172" t="s">
        <v>3149</v>
      </c>
      <c r="C8" s="143" t="s">
        <v>6198</v>
      </c>
      <c r="D8" s="143" t="s">
        <v>6205</v>
      </c>
      <c r="E8" s="143" t="s">
        <v>4484</v>
      </c>
      <c r="F8" s="143" t="s">
        <v>4918</v>
      </c>
      <c r="G8" s="144" t="s">
        <v>6206</v>
      </c>
      <c r="H8" s="145" t="s">
        <v>135</v>
      </c>
    </row>
    <row r="9" spans="1:8" ht="42" x14ac:dyDescent="0.35">
      <c r="B9" s="172" t="s">
        <v>6207</v>
      </c>
      <c r="C9" s="143" t="s">
        <v>6198</v>
      </c>
      <c r="D9" s="143" t="s">
        <v>6203</v>
      </c>
      <c r="E9" s="143" t="s">
        <v>4484</v>
      </c>
      <c r="F9" s="143" t="s">
        <v>4918</v>
      </c>
      <c r="G9" s="144" t="s">
        <v>6208</v>
      </c>
      <c r="H9" s="146"/>
    </row>
    <row r="10" spans="1:8" ht="42" x14ac:dyDescent="0.35">
      <c r="B10" s="172" t="s">
        <v>6209</v>
      </c>
      <c r="C10" s="143" t="s">
        <v>3778</v>
      </c>
      <c r="D10" s="143" t="s">
        <v>6210</v>
      </c>
      <c r="E10" s="143" t="s">
        <v>4484</v>
      </c>
      <c r="F10" s="143" t="s">
        <v>4918</v>
      </c>
      <c r="G10" s="144" t="s">
        <v>6211</v>
      </c>
      <c r="H10" s="146"/>
    </row>
    <row r="11" spans="1:8" ht="42" x14ac:dyDescent="0.35">
      <c r="B11" s="172" t="s">
        <v>6212</v>
      </c>
      <c r="C11" s="143" t="s">
        <v>6213</v>
      </c>
      <c r="D11" s="143" t="s">
        <v>6214</v>
      </c>
      <c r="E11" s="143" t="s">
        <v>4484</v>
      </c>
      <c r="F11" s="143" t="s">
        <v>4918</v>
      </c>
      <c r="G11" s="144" t="s">
        <v>6215</v>
      </c>
      <c r="H11" s="146"/>
    </row>
    <row r="12" spans="1:8" ht="70" x14ac:dyDescent="0.35">
      <c r="B12" s="172" t="s">
        <v>6216</v>
      </c>
      <c r="C12" s="143" t="s">
        <v>6198</v>
      </c>
      <c r="D12" s="143" t="s">
        <v>6217</v>
      </c>
      <c r="E12" s="143" t="s">
        <v>4484</v>
      </c>
      <c r="F12" s="143" t="s">
        <v>4918</v>
      </c>
      <c r="G12" s="144" t="s">
        <v>6218</v>
      </c>
      <c r="H12" s="145" t="s">
        <v>6219</v>
      </c>
    </row>
    <row r="13" spans="1:8" ht="70" x14ac:dyDescent="0.35">
      <c r="B13" s="172" t="s">
        <v>6220</v>
      </c>
      <c r="C13" s="143" t="s">
        <v>6198</v>
      </c>
      <c r="D13" s="143" t="s">
        <v>6221</v>
      </c>
      <c r="E13" s="143" t="s">
        <v>4484</v>
      </c>
      <c r="F13" s="143" t="s">
        <v>4918</v>
      </c>
      <c r="G13" s="144" t="s">
        <v>6222</v>
      </c>
      <c r="H13" s="145" t="s">
        <v>2907</v>
      </c>
    </row>
    <row r="14" spans="1:8" x14ac:dyDescent="0.35">
      <c r="B14" s="97"/>
    </row>
  </sheetData>
  <sheetProtection algorithmName="SHA-512" hashValue="yLAwAfT4JdNO3c3EDHgU3qmpzXQJ/M/c97617SpvNmjjo4csCqlgPnimOkkMc3MJ332LZqqr6Gq3/gAl6k002A==" saltValue="QcGwVCsoBuHPIMN8ScFnUw==" spinCount="100000" sheet="1" formatCells="0" formatColumns="0" formatRows="0" autoFilter="0"/>
  <mergeCells count="1">
    <mergeCell ref="B3:H3"/>
  </mergeCells>
  <hyperlinks>
    <hyperlink ref="H6" location="CLASE_DATO" tooltip="CLASE_DATO" display="CLASE_DATO" xr:uid="{78E5EB81-C6B0-4B5B-B4F7-188E4B5D5602}"/>
    <hyperlink ref="H8" location="ARCHIVO" tooltip="ARCHIVO" display="ARCHIVO" xr:uid="{3587EC52-8D7F-4D98-8893-6D4E1A7C0948}"/>
    <hyperlink ref="H12" location="TIPO_CARGA_CLASE_DATO" tooltip="TIPO_CARGA_CLASE_DATO" display="TIPO_CARGA_CLASE_DATO" xr:uid="{4B938D4A-9009-4A63-84B3-D4872C485023}"/>
    <hyperlink ref="H13" location="TIPO_MONEDA" tooltip="TIPO_MONEDA" display="TIPO_MONEDA" xr:uid="{7BC141FF-33CD-469F-9EDE-F61E935BDC5C}"/>
    <hyperlink ref="B3:H3" location="'Indice Archivos'!C2" display="CAMPOS DE LA ESTRUCTURA GENERAL DEL ARCHIVO SICVECA" xr:uid="{199F96FB-7683-4050-B9C1-43A08E7F1289}"/>
  </hyperlinks>
  <pageMargins left="0.7" right="0.7" top="0.75" bottom="0.75" header="0.3" footer="0.3"/>
  <pageSetup orientation="portrait" r:id="rId1"/>
  <headerFooter>
    <oddFooter>&amp;C&amp;1#&amp;"Calibri"&amp;10&amp;K000000Uso Interno</oddFooter>
  </headerFooter>
  <drawing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9B808-B4C4-4416-BFA3-5F4F932C16C6}">
  <sheetPr codeName="Hoja5">
    <tabColor rgb="FF002060"/>
  </sheetPr>
  <dimension ref="A1:C43"/>
  <sheetViews>
    <sheetView showGridLines="0" zoomScaleNormal="100" workbookViewId="0">
      <pane xSplit="1" ySplit="4" topLeftCell="B25"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7.5" x14ac:dyDescent="0.35"/>
  <cols>
    <col min="1" max="1" width="21.54296875" style="66" customWidth="1"/>
    <col min="2" max="2" width="130.54296875" style="98" customWidth="1"/>
    <col min="3" max="3" width="21.54296875" style="55" customWidth="1"/>
    <col min="4" max="16384" width="11.453125" style="55"/>
  </cols>
  <sheetData>
    <row r="1" spans="1:2" ht="14" x14ac:dyDescent="0.3">
      <c r="A1" s="347"/>
      <c r="B1" s="127"/>
    </row>
    <row r="2" spans="1:2" ht="14" x14ac:dyDescent="0.3">
      <c r="A2" s="347"/>
      <c r="B2" s="94"/>
    </row>
    <row r="3" spans="1:2" ht="14" x14ac:dyDescent="0.3">
      <c r="A3" s="347"/>
      <c r="B3" s="94"/>
    </row>
    <row r="4" spans="1:2" x14ac:dyDescent="0.35">
      <c r="B4" s="1045" t="s">
        <v>6223</v>
      </c>
    </row>
    <row r="5" spans="1:2" ht="115.5" customHeight="1" x14ac:dyDescent="0.35">
      <c r="B5" s="674" t="s">
        <v>8691</v>
      </c>
    </row>
    <row r="6" spans="1:2" x14ac:dyDescent="0.35">
      <c r="B6" s="168"/>
    </row>
    <row r="7" spans="1:2" x14ac:dyDescent="0.35">
      <c r="B7" s="167" t="s">
        <v>6224</v>
      </c>
    </row>
    <row r="8" spans="1:2" x14ac:dyDescent="0.35">
      <c r="B8" s="168" t="s">
        <v>6225</v>
      </c>
    </row>
    <row r="9" spans="1:2" x14ac:dyDescent="0.35">
      <c r="B9" s="168" t="s">
        <v>6226</v>
      </c>
    </row>
    <row r="10" spans="1:2" ht="56" x14ac:dyDescent="0.35">
      <c r="B10" s="168" t="s">
        <v>6227</v>
      </c>
    </row>
    <row r="11" spans="1:2" x14ac:dyDescent="0.35">
      <c r="B11" s="168" t="s">
        <v>6228</v>
      </c>
    </row>
    <row r="12" spans="1:2" x14ac:dyDescent="0.35">
      <c r="B12" s="168" t="s">
        <v>6229</v>
      </c>
    </row>
    <row r="13" spans="1:2" x14ac:dyDescent="0.35">
      <c r="B13" s="168" t="s">
        <v>6230</v>
      </c>
    </row>
    <row r="14" spans="1:2" x14ac:dyDescent="0.35">
      <c r="B14" s="168"/>
    </row>
    <row r="15" spans="1:2" x14ac:dyDescent="0.35">
      <c r="B15" s="167" t="s">
        <v>6231</v>
      </c>
    </row>
    <row r="16" spans="1:2" x14ac:dyDescent="0.35">
      <c r="B16" s="167"/>
    </row>
    <row r="17" spans="2:3" x14ac:dyDescent="0.35">
      <c r="B17" s="168" t="s">
        <v>6232</v>
      </c>
    </row>
    <row r="18" spans="2:3" x14ac:dyDescent="0.35">
      <c r="B18" s="168"/>
    </row>
    <row r="19" spans="2:3" x14ac:dyDescent="0.35">
      <c r="B19" s="98" t="s">
        <v>6233</v>
      </c>
    </row>
    <row r="20" spans="2:3" x14ac:dyDescent="0.35">
      <c r="B20" s="169" t="s">
        <v>6234</v>
      </c>
    </row>
    <row r="21" spans="2:3" x14ac:dyDescent="0.35">
      <c r="B21" s="169" t="s">
        <v>6235</v>
      </c>
    </row>
    <row r="22" spans="2:3" x14ac:dyDescent="0.35">
      <c r="B22" s="169" t="s">
        <v>6236</v>
      </c>
    </row>
    <row r="23" spans="2:3" ht="32.15" customHeight="1" x14ac:dyDescent="0.35">
      <c r="B23" s="1383" t="s">
        <v>6237</v>
      </c>
    </row>
    <row r="24" spans="2:3" x14ac:dyDescent="0.35">
      <c r="B24" s="1384" t="s">
        <v>6238</v>
      </c>
    </row>
    <row r="25" spans="2:3" x14ac:dyDescent="0.35">
      <c r="B25" s="169"/>
    </row>
    <row r="26" spans="2:3" x14ac:dyDescent="0.35">
      <c r="B26" s="98" t="s">
        <v>6239</v>
      </c>
      <c r="C26" s="105"/>
    </row>
    <row r="27" spans="2:3" x14ac:dyDescent="0.35">
      <c r="B27" s="169" t="s">
        <v>6240</v>
      </c>
    </row>
    <row r="28" spans="2:3" x14ac:dyDescent="0.35">
      <c r="B28" s="169" t="s">
        <v>6241</v>
      </c>
    </row>
    <row r="29" spans="2:3" ht="28.5" x14ac:dyDescent="0.35">
      <c r="B29" s="169" t="s">
        <v>6242</v>
      </c>
    </row>
    <row r="30" spans="2:3" x14ac:dyDescent="0.35">
      <c r="B30" s="169" t="s">
        <v>6243</v>
      </c>
    </row>
    <row r="31" spans="2:3" x14ac:dyDescent="0.35">
      <c r="B31" s="169"/>
    </row>
    <row r="32" spans="2:3" x14ac:dyDescent="0.35">
      <c r="B32" s="98" t="s">
        <v>6244</v>
      </c>
    </row>
    <row r="33" spans="2:3" ht="28.5" x14ac:dyDescent="0.35">
      <c r="B33" s="169" t="s">
        <v>6245</v>
      </c>
    </row>
    <row r="34" spans="2:3" x14ac:dyDescent="0.35">
      <c r="B34" s="169" t="s">
        <v>6246</v>
      </c>
      <c r="C34" s="105"/>
    </row>
    <row r="35" spans="2:3" x14ac:dyDescent="0.35">
      <c r="B35" s="169"/>
      <c r="C35" s="105"/>
    </row>
    <row r="36" spans="2:3" ht="28.5" x14ac:dyDescent="0.35">
      <c r="B36" s="98" t="s">
        <v>6247</v>
      </c>
      <c r="C36" s="105"/>
    </row>
    <row r="37" spans="2:3" x14ac:dyDescent="0.35">
      <c r="B37" s="169" t="s">
        <v>6248</v>
      </c>
    </row>
    <row r="38" spans="2:3" ht="28.5" x14ac:dyDescent="0.35">
      <c r="B38" s="169" t="s">
        <v>6249</v>
      </c>
    </row>
    <row r="39" spans="2:3" x14ac:dyDescent="0.35">
      <c r="B39" s="169"/>
    </row>
    <row r="40" spans="2:3" x14ac:dyDescent="0.35">
      <c r="B40" s="98" t="s">
        <v>6250</v>
      </c>
    </row>
    <row r="41" spans="2:3" x14ac:dyDescent="0.35">
      <c r="B41" s="169" t="s">
        <v>6251</v>
      </c>
    </row>
    <row r="42" spans="2:3" ht="28.5" x14ac:dyDescent="0.35">
      <c r="B42" s="169" t="s">
        <v>6252</v>
      </c>
    </row>
    <row r="43" spans="2:3" x14ac:dyDescent="0.35">
      <c r="B43" s="169"/>
    </row>
  </sheetData>
  <sheetProtection algorithmName="SHA-512" hashValue="wp5djN+wkZTRwFPEqYX7N0fGP/PKFDsIhEdDhuWdTGsqlOW/DeyGYQcZxHTDR+MGkGweE7UWOd7Wc2AE7ZyNRA==" saltValue="Eo/9fAvv6o/V/oiXcUWLpA==" spinCount="100000" sheet="1" formatCells="0" formatColumns="0" formatRows="0" autoFilter="0"/>
  <hyperlinks>
    <hyperlink ref="B4" location="'Indice Archivos'!C2" display="Validaciones." xr:uid="{A001E802-8F40-4FE9-B43D-2E10BABBACD1}"/>
  </hyperlinks>
  <pageMargins left="0.7" right="0.7" top="0.75" bottom="0.75" header="0.3" footer="0.3"/>
  <pageSetup orientation="portrait" r:id="rId1"/>
  <headerFooter>
    <oddFooter>&amp;C&amp;1#&amp;"Calibri"&amp;10&amp;K000000Uso Interno</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53781-654D-4349-B8B1-7BDFF1041BDA}">
  <sheetPr codeName="Hoja9">
    <tabColor rgb="FF002060"/>
    <pageSetUpPr autoPageBreaks="0" fitToPage="1"/>
  </sheetPr>
  <dimension ref="A1:L54"/>
  <sheetViews>
    <sheetView showGridLines="0" showRuler="0" zoomScaleNormal="100" zoomScaleSheetLayoutView="100" workbookViewId="0">
      <pane xSplit="1" ySplit="5" topLeftCell="B6"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7.54296875" defaultRowHeight="17.5" x14ac:dyDescent="0.35"/>
  <cols>
    <col min="1" max="1" width="11.54296875" style="118" customWidth="1"/>
    <col min="2" max="2" width="130.54296875" style="98" customWidth="1"/>
    <col min="3" max="3" width="21.54296875" style="54" customWidth="1"/>
    <col min="4" max="16384" width="7.54296875" style="54"/>
  </cols>
  <sheetData>
    <row r="1" spans="1:2" ht="14" x14ac:dyDescent="0.3">
      <c r="A1" s="347"/>
      <c r="B1" s="127"/>
    </row>
    <row r="2" spans="1:2" ht="14" x14ac:dyDescent="0.3">
      <c r="A2" s="347"/>
      <c r="B2" s="94"/>
    </row>
    <row r="3" spans="1:2" ht="14" x14ac:dyDescent="0.3">
      <c r="A3" s="347"/>
    </row>
    <row r="4" spans="1:2" x14ac:dyDescent="0.35">
      <c r="A4" s="116"/>
    </row>
    <row r="5" spans="1:2" x14ac:dyDescent="0.35">
      <c r="B5" s="1046" t="s">
        <v>6253</v>
      </c>
    </row>
    <row r="7" spans="1:2" x14ac:dyDescent="0.35">
      <c r="B7" s="173" t="s">
        <v>6254</v>
      </c>
    </row>
    <row r="9" spans="1:2" x14ac:dyDescent="0.35">
      <c r="B9" s="98" t="s">
        <v>6255</v>
      </c>
    </row>
    <row r="11" spans="1:2" x14ac:dyDescent="0.35">
      <c r="B11" s="98" t="s">
        <v>6256</v>
      </c>
    </row>
    <row r="13" spans="1:2" x14ac:dyDescent="0.35">
      <c r="B13" s="173" t="s">
        <v>6257</v>
      </c>
    </row>
    <row r="15" spans="1:2" x14ac:dyDescent="0.35">
      <c r="B15" s="98" t="s">
        <v>6258</v>
      </c>
    </row>
    <row r="17" spans="2:2" x14ac:dyDescent="0.35">
      <c r="B17" s="673" t="s">
        <v>6259</v>
      </c>
    </row>
    <row r="19" spans="2:2" x14ac:dyDescent="0.35">
      <c r="B19" s="674" t="s">
        <v>6260</v>
      </c>
    </row>
    <row r="21" spans="2:2" x14ac:dyDescent="0.35">
      <c r="B21" s="173" t="s">
        <v>6261</v>
      </c>
    </row>
    <row r="23" spans="2:2" x14ac:dyDescent="0.35">
      <c r="B23" s="98" t="s">
        <v>6262</v>
      </c>
    </row>
    <row r="24" spans="2:2" x14ac:dyDescent="0.35">
      <c r="B24" s="170" t="s">
        <v>6263</v>
      </c>
    </row>
    <row r="25" spans="2:2" x14ac:dyDescent="0.35">
      <c r="B25" s="170" t="s">
        <v>6264</v>
      </c>
    </row>
    <row r="26" spans="2:2" x14ac:dyDescent="0.35">
      <c r="B26" s="170" t="s">
        <v>6265</v>
      </c>
    </row>
    <row r="27" spans="2:2" x14ac:dyDescent="0.35">
      <c r="B27" s="170" t="s">
        <v>6266</v>
      </c>
    </row>
    <row r="28" spans="2:2" x14ac:dyDescent="0.35">
      <c r="B28" s="170" t="s">
        <v>6267</v>
      </c>
    </row>
    <row r="29" spans="2:2" x14ac:dyDescent="0.35">
      <c r="B29" s="170" t="s">
        <v>6268</v>
      </c>
    </row>
    <row r="30" spans="2:2" x14ac:dyDescent="0.35">
      <c r="B30" s="170" t="s">
        <v>6269</v>
      </c>
    </row>
    <row r="31" spans="2:2" x14ac:dyDescent="0.35">
      <c r="B31" s="170" t="s">
        <v>6270</v>
      </c>
    </row>
    <row r="32" spans="2:2" x14ac:dyDescent="0.35">
      <c r="B32" s="170" t="s">
        <v>6271</v>
      </c>
    </row>
    <row r="33" spans="2:12" x14ac:dyDescent="0.35">
      <c r="B33" s="170" t="s">
        <v>6272</v>
      </c>
    </row>
    <row r="34" spans="2:12" x14ac:dyDescent="0.35">
      <c r="B34" s="170" t="s">
        <v>6273</v>
      </c>
    </row>
    <row r="35" spans="2:12" x14ac:dyDescent="0.35">
      <c r="B35" s="170" t="s">
        <v>6274</v>
      </c>
    </row>
    <row r="36" spans="2:12" x14ac:dyDescent="0.35">
      <c r="B36" s="170" t="s">
        <v>6275</v>
      </c>
    </row>
    <row r="37" spans="2:12" x14ac:dyDescent="0.35">
      <c r="B37" s="170" t="s">
        <v>6276</v>
      </c>
    </row>
    <row r="38" spans="2:12" x14ac:dyDescent="0.35">
      <c r="B38" s="170" t="s">
        <v>6277</v>
      </c>
    </row>
    <row r="39" spans="2:12" x14ac:dyDescent="0.35">
      <c r="B39" s="170" t="s">
        <v>6278</v>
      </c>
    </row>
    <row r="40" spans="2:12" x14ac:dyDescent="0.35">
      <c r="B40" s="170" t="s">
        <v>6279</v>
      </c>
    </row>
    <row r="41" spans="2:12" x14ac:dyDescent="0.35">
      <c r="B41" s="170" t="s">
        <v>6280</v>
      </c>
    </row>
    <row r="42" spans="2:12" x14ac:dyDescent="0.35">
      <c r="B42" s="170" t="s">
        <v>6281</v>
      </c>
    </row>
    <row r="43" spans="2:12" x14ac:dyDescent="0.35">
      <c r="B43" s="170" t="s">
        <v>6282</v>
      </c>
    </row>
    <row r="44" spans="2:12" x14ac:dyDescent="0.35">
      <c r="B44" s="170" t="s">
        <v>6283</v>
      </c>
    </row>
    <row r="45" spans="2:12" x14ac:dyDescent="0.35">
      <c r="B45" s="170" t="s">
        <v>6284</v>
      </c>
      <c r="L45" s="307"/>
    </row>
    <row r="46" spans="2:12" x14ac:dyDescent="0.35">
      <c r="B46" s="170" t="s">
        <v>6285</v>
      </c>
    </row>
    <row r="47" spans="2:12" x14ac:dyDescent="0.35">
      <c r="B47" s="170" t="s">
        <v>6286</v>
      </c>
    </row>
    <row r="48" spans="2:12" x14ac:dyDescent="0.35">
      <c r="B48" s="170" t="s">
        <v>6287</v>
      </c>
    </row>
    <row r="49" spans="2:2" x14ac:dyDescent="0.35">
      <c r="B49" s="170" t="s">
        <v>6288</v>
      </c>
    </row>
    <row r="50" spans="2:2" x14ac:dyDescent="0.35">
      <c r="B50" s="98" t="s">
        <v>6289</v>
      </c>
    </row>
    <row r="52" spans="2:2" x14ac:dyDescent="0.35">
      <c r="B52" s="173" t="s">
        <v>6290</v>
      </c>
    </row>
    <row r="54" spans="2:2" x14ac:dyDescent="0.35">
      <c r="B54" s="98" t="s">
        <v>6291</v>
      </c>
    </row>
  </sheetData>
  <sheetProtection algorithmName="SHA-512" hashValue="XIJlwjX9ilEERkapvWAdiYvwzEv8rWjGceBZ6MPolsFtW7gWs+Xk1eWOEVXTFQjXsFJiolxkpOo/ZGHFdwHgmg==" saltValue="ZXreM+HpL1zt1PqQmF/JMw==" spinCount="100000" sheet="1" formatCells="0" formatColumns="0" formatRows="0" autoFilter="0"/>
  <hyperlinks>
    <hyperlink ref="B5" location="'Indice Archivos'!C2" display="BLOQUE PARA INFORMACIÓN DEL ARCHIVO DEUDORES" xr:uid="{43D149D8-FC33-45A7-80EA-EF267A780CB8}"/>
  </hyperlinks>
  <pageMargins left="0.25" right="0.25" top="0.75" bottom="0.75" header="0.3" footer="0.3"/>
  <pageSetup scale="53" orientation="landscape" r:id="rId1"/>
  <headerFooter>
    <oddHeader>&amp;C&amp;G</oddHeader>
    <oddFooter>&amp;C&amp;1#&amp;"Calibri"&amp;10&amp;K000000Uso Interno</oddFooter>
  </headerFooter>
  <drawing r:id="rId2"/>
  <legacyDrawingHF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B50A-CB8B-4CD0-B06A-DEE34D304749}">
  <sheetPr codeName="Hoja10">
    <tabColor rgb="FF002060"/>
    <pageSetUpPr autoPageBreaks="0" fitToPage="1"/>
  </sheetPr>
  <dimension ref="A1:I32"/>
  <sheetViews>
    <sheetView showGridLines="0" topLeftCell="E3" zoomScaleNormal="100" zoomScaleSheetLayoutView="100" workbookViewId="0">
      <selection activeCell="G16" sqref="G16"/>
    </sheetView>
  </sheetViews>
  <sheetFormatPr baseColWidth="10" defaultColWidth="5" defaultRowHeight="17.5" x14ac:dyDescent="0.35"/>
  <cols>
    <col min="1" max="1" width="7" style="66" customWidth="1"/>
    <col min="2" max="2" width="35.453125" style="149" customWidth="1"/>
    <col min="3" max="6" width="16.54296875" style="150" customWidth="1"/>
    <col min="7" max="7" width="100.54296875" style="151" customWidth="1"/>
    <col min="8" max="8" width="20.54296875" style="94" customWidth="1"/>
    <col min="9" max="9" width="21.54296875" style="55" customWidth="1"/>
    <col min="10" max="16384" width="5" style="55"/>
  </cols>
  <sheetData>
    <row r="1" spans="1:8" x14ac:dyDescent="0.35">
      <c r="A1" s="347"/>
      <c r="B1" s="147"/>
      <c r="C1" s="148"/>
      <c r="D1" s="94"/>
      <c r="E1" s="148"/>
      <c r="F1" s="148"/>
      <c r="G1" s="94"/>
      <c r="H1" s="127"/>
    </row>
    <row r="2" spans="1:8" ht="14" x14ac:dyDescent="0.3">
      <c r="A2" s="347"/>
      <c r="B2" s="148"/>
      <c r="C2" s="148"/>
      <c r="D2" s="94"/>
      <c r="E2" s="148"/>
      <c r="F2" s="148"/>
      <c r="G2" s="94"/>
      <c r="H2" s="148"/>
    </row>
    <row r="3" spans="1:8" ht="25.5" thickBot="1" x14ac:dyDescent="0.35">
      <c r="A3" s="347"/>
      <c r="B3" s="1442" t="s">
        <v>6292</v>
      </c>
      <c r="C3" s="1442"/>
      <c r="D3" s="1442"/>
      <c r="E3" s="1442"/>
      <c r="F3" s="1442"/>
      <c r="G3" s="1442"/>
      <c r="H3" s="1442"/>
    </row>
    <row r="4" spans="1:8" ht="18" thickTop="1" x14ac:dyDescent="0.35"/>
    <row r="5" spans="1:8" ht="28" x14ac:dyDescent="0.35">
      <c r="B5" s="152" t="s">
        <v>6293</v>
      </c>
      <c r="C5" s="153" t="s">
        <v>6191</v>
      </c>
      <c r="D5" s="153" t="s">
        <v>6192</v>
      </c>
      <c r="E5" s="153" t="s">
        <v>6193</v>
      </c>
      <c r="F5" s="153" t="s">
        <v>6194</v>
      </c>
      <c r="G5" s="154" t="s">
        <v>97</v>
      </c>
      <c r="H5" s="153" t="s">
        <v>6196</v>
      </c>
    </row>
    <row r="6" spans="1:8" ht="70" hidden="1" x14ac:dyDescent="0.35">
      <c r="B6" s="155" t="s">
        <v>6294</v>
      </c>
      <c r="C6" s="143"/>
      <c r="D6" s="143"/>
      <c r="E6" s="143"/>
      <c r="F6" s="143"/>
      <c r="G6" s="156" t="s">
        <v>6295</v>
      </c>
      <c r="H6" s="157"/>
    </row>
    <row r="7" spans="1:8" ht="98" hidden="1" x14ac:dyDescent="0.35">
      <c r="B7" s="155" t="s">
        <v>6296</v>
      </c>
      <c r="C7" s="158" t="s">
        <v>6198</v>
      </c>
      <c r="D7" s="158">
        <v>2</v>
      </c>
      <c r="E7" s="158" t="s">
        <v>4484</v>
      </c>
      <c r="F7" s="158" t="s">
        <v>6297</v>
      </c>
      <c r="G7" s="156" t="s">
        <v>6298</v>
      </c>
      <c r="H7" s="159" t="s">
        <v>6299</v>
      </c>
    </row>
    <row r="8" spans="1:8" ht="84" hidden="1" x14ac:dyDescent="0.35">
      <c r="B8" s="155" t="s">
        <v>6300</v>
      </c>
      <c r="C8" s="143" t="s">
        <v>6198</v>
      </c>
      <c r="D8" s="143" t="s">
        <v>6217</v>
      </c>
      <c r="E8" s="143" t="s">
        <v>4484</v>
      </c>
      <c r="F8" s="158" t="s">
        <v>6297</v>
      </c>
      <c r="G8" s="674" t="s">
        <v>8692</v>
      </c>
      <c r="H8" s="159" t="s">
        <v>6301</v>
      </c>
    </row>
    <row r="9" spans="1:8" ht="98" hidden="1" x14ac:dyDescent="0.35">
      <c r="B9" s="155" t="s">
        <v>6302</v>
      </c>
      <c r="C9" s="143" t="s">
        <v>6213</v>
      </c>
      <c r="D9" s="143" t="s">
        <v>6214</v>
      </c>
      <c r="E9" s="143" t="s">
        <v>4484</v>
      </c>
      <c r="F9" s="158" t="s">
        <v>6297</v>
      </c>
      <c r="G9" s="156" t="s">
        <v>6303</v>
      </c>
      <c r="H9" s="157"/>
    </row>
    <row r="10" spans="1:8" ht="112" hidden="1" x14ac:dyDescent="0.35">
      <c r="B10" s="155" t="s">
        <v>6304</v>
      </c>
      <c r="C10" s="143" t="s">
        <v>6198</v>
      </c>
      <c r="D10" s="143" t="s">
        <v>6305</v>
      </c>
      <c r="E10" s="143" t="s">
        <v>4484</v>
      </c>
      <c r="F10" s="158" t="s">
        <v>4918</v>
      </c>
      <c r="G10" s="156" t="s">
        <v>6306</v>
      </c>
      <c r="H10" s="159" t="s">
        <v>6307</v>
      </c>
    </row>
    <row r="11" spans="1:8" ht="84" hidden="1" x14ac:dyDescent="0.35">
      <c r="B11" s="155" t="s">
        <v>6308</v>
      </c>
      <c r="C11" s="143" t="s">
        <v>6198</v>
      </c>
      <c r="D11" s="143">
        <v>1</v>
      </c>
      <c r="E11" s="143" t="s">
        <v>4484</v>
      </c>
      <c r="F11" s="158" t="s">
        <v>4918</v>
      </c>
      <c r="G11" s="156" t="s">
        <v>6309</v>
      </c>
      <c r="H11" s="159" t="s">
        <v>6310</v>
      </c>
    </row>
    <row r="12" spans="1:8" ht="42" hidden="1" x14ac:dyDescent="0.35">
      <c r="B12" s="135" t="s">
        <v>6311</v>
      </c>
      <c r="C12" s="157" t="s">
        <v>6198</v>
      </c>
      <c r="D12" s="157" t="s">
        <v>6312</v>
      </c>
      <c r="E12" s="157" t="s">
        <v>4484</v>
      </c>
      <c r="F12" s="150" t="s">
        <v>4919</v>
      </c>
      <c r="G12" s="674" t="s">
        <v>6313</v>
      </c>
      <c r="H12" s="749"/>
    </row>
    <row r="13" spans="1:8" ht="84" hidden="1" x14ac:dyDescent="0.35">
      <c r="B13" s="160" t="s">
        <v>6314</v>
      </c>
      <c r="C13" s="157" t="s">
        <v>6198</v>
      </c>
      <c r="D13" s="157">
        <v>1</v>
      </c>
      <c r="E13" s="157" t="s">
        <v>4484</v>
      </c>
      <c r="F13" s="150" t="s">
        <v>4919</v>
      </c>
      <c r="G13" s="156" t="s">
        <v>6315</v>
      </c>
      <c r="H13" s="159" t="s">
        <v>6316</v>
      </c>
    </row>
    <row r="14" spans="1:8" ht="56" hidden="1" x14ac:dyDescent="0.35">
      <c r="B14" s="160" t="s">
        <v>6317</v>
      </c>
      <c r="C14" s="157" t="s">
        <v>3778</v>
      </c>
      <c r="D14" s="157" t="s">
        <v>6210</v>
      </c>
      <c r="E14" s="157" t="s">
        <v>4484</v>
      </c>
      <c r="F14" s="158" t="s">
        <v>4918</v>
      </c>
      <c r="G14" s="156" t="s">
        <v>6318</v>
      </c>
      <c r="H14" s="157"/>
    </row>
    <row r="15" spans="1:8" ht="98" hidden="1" x14ac:dyDescent="0.35">
      <c r="B15" s="155" t="s">
        <v>6319</v>
      </c>
      <c r="C15" s="143" t="s">
        <v>6198</v>
      </c>
      <c r="D15" s="143">
        <v>1</v>
      </c>
      <c r="E15" s="143" t="s">
        <v>4484</v>
      </c>
      <c r="F15" s="158" t="s">
        <v>4918</v>
      </c>
      <c r="G15" s="156" t="s">
        <v>6320</v>
      </c>
      <c r="H15" s="159" t="s">
        <v>6321</v>
      </c>
    </row>
    <row r="16" spans="1:8" ht="98" x14ac:dyDescent="0.35">
      <c r="B16" s="160" t="s">
        <v>6322</v>
      </c>
      <c r="C16" s="157" t="s">
        <v>6198</v>
      </c>
      <c r="D16" s="157">
        <v>1</v>
      </c>
      <c r="E16" s="157" t="s">
        <v>4484</v>
      </c>
      <c r="F16" s="158" t="s">
        <v>4918</v>
      </c>
      <c r="G16" s="156" t="s">
        <v>6323</v>
      </c>
      <c r="H16" s="159" t="s">
        <v>6324</v>
      </c>
    </row>
    <row r="17" spans="1:9" ht="112.5" customHeight="1" x14ac:dyDescent="0.35">
      <c r="B17" s="160" t="s">
        <v>6325</v>
      </c>
      <c r="C17" s="157" t="s">
        <v>6198</v>
      </c>
      <c r="D17" s="143" t="s">
        <v>6326</v>
      </c>
      <c r="E17" s="157" t="s">
        <v>4484</v>
      </c>
      <c r="F17" s="150" t="s">
        <v>4919</v>
      </c>
      <c r="G17" s="156" t="s">
        <v>6327</v>
      </c>
      <c r="H17" s="159" t="s">
        <v>6328</v>
      </c>
    </row>
    <row r="18" spans="1:9" ht="110" hidden="1" customHeight="1" x14ac:dyDescent="0.35">
      <c r="B18" s="155" t="s">
        <v>6329</v>
      </c>
      <c r="C18" s="143" t="s">
        <v>6330</v>
      </c>
      <c r="D18" s="143" t="s">
        <v>6331</v>
      </c>
      <c r="E18" s="143" t="s">
        <v>4484</v>
      </c>
      <c r="F18" s="158" t="s">
        <v>4919</v>
      </c>
      <c r="G18" s="156" t="s">
        <v>6332</v>
      </c>
      <c r="H18" s="159" t="s">
        <v>6328</v>
      </c>
    </row>
    <row r="19" spans="1:9" ht="98" x14ac:dyDescent="0.35">
      <c r="B19" s="160" t="s">
        <v>6333</v>
      </c>
      <c r="C19" s="157" t="s">
        <v>6198</v>
      </c>
      <c r="D19" s="157" t="s">
        <v>6334</v>
      </c>
      <c r="E19" s="157" t="s">
        <v>4484</v>
      </c>
      <c r="F19" s="150" t="s">
        <v>4919</v>
      </c>
      <c r="G19" s="156" t="s">
        <v>6335</v>
      </c>
      <c r="H19" s="159" t="s">
        <v>6328</v>
      </c>
    </row>
    <row r="20" spans="1:9" ht="70" hidden="1" x14ac:dyDescent="0.35">
      <c r="B20" s="160" t="s">
        <v>6336</v>
      </c>
      <c r="C20" s="157" t="s">
        <v>6213</v>
      </c>
      <c r="D20" s="157">
        <v>1</v>
      </c>
      <c r="E20" s="157" t="s">
        <v>4484</v>
      </c>
      <c r="F20" s="158" t="s">
        <v>4918</v>
      </c>
      <c r="G20" s="156" t="s">
        <v>6337</v>
      </c>
      <c r="H20" s="157"/>
    </row>
    <row r="21" spans="1:9" ht="91" hidden="1" customHeight="1" x14ac:dyDescent="0.35">
      <c r="B21" s="160" t="s">
        <v>6338</v>
      </c>
      <c r="C21" s="157" t="s">
        <v>6213</v>
      </c>
      <c r="D21" s="157">
        <v>1</v>
      </c>
      <c r="E21" s="157" t="s">
        <v>4484</v>
      </c>
      <c r="F21" s="158" t="s">
        <v>4918</v>
      </c>
      <c r="G21" s="156" t="s">
        <v>6339</v>
      </c>
      <c r="H21" s="157"/>
    </row>
    <row r="22" spans="1:9" ht="56" hidden="1" x14ac:dyDescent="0.35">
      <c r="B22" s="160" t="s">
        <v>6340</v>
      </c>
      <c r="C22" s="157" t="s">
        <v>6198</v>
      </c>
      <c r="D22" s="157" t="s">
        <v>6341</v>
      </c>
      <c r="E22" s="157" t="s">
        <v>4484</v>
      </c>
      <c r="F22" s="150" t="s">
        <v>4919</v>
      </c>
      <c r="G22" s="156" t="s">
        <v>6342</v>
      </c>
      <c r="H22" s="157"/>
    </row>
    <row r="23" spans="1:9" ht="84" hidden="1" x14ac:dyDescent="0.35">
      <c r="B23" s="155" t="s">
        <v>6343</v>
      </c>
      <c r="C23" s="157" t="s">
        <v>6198</v>
      </c>
      <c r="D23" s="157">
        <v>1</v>
      </c>
      <c r="E23" s="157" t="s">
        <v>4484</v>
      </c>
      <c r="F23" s="158" t="s">
        <v>4918</v>
      </c>
      <c r="G23" s="156" t="s">
        <v>6344</v>
      </c>
      <c r="H23" s="159" t="s">
        <v>6345</v>
      </c>
    </row>
    <row r="24" spans="1:9" ht="100" hidden="1" customHeight="1" x14ac:dyDescent="0.35">
      <c r="B24" s="155" t="s">
        <v>6346</v>
      </c>
      <c r="C24" s="157" t="s">
        <v>6213</v>
      </c>
      <c r="D24" s="214" t="s">
        <v>6347</v>
      </c>
      <c r="E24" s="214" t="s">
        <v>4484</v>
      </c>
      <c r="F24" s="1130" t="s">
        <v>4918</v>
      </c>
      <c r="G24" s="156" t="s">
        <v>6348</v>
      </c>
      <c r="H24" s="159" t="s">
        <v>6349</v>
      </c>
      <c r="I24" s="295"/>
    </row>
    <row r="25" spans="1:9" ht="112" hidden="1" x14ac:dyDescent="0.35">
      <c r="B25" s="155" t="s">
        <v>6350</v>
      </c>
      <c r="C25" s="157" t="s">
        <v>6198</v>
      </c>
      <c r="D25" s="157">
        <v>1</v>
      </c>
      <c r="E25" s="157" t="s">
        <v>4484</v>
      </c>
      <c r="F25" s="158" t="s">
        <v>4918</v>
      </c>
      <c r="G25" s="156" t="s">
        <v>6351</v>
      </c>
      <c r="H25" s="159" t="s">
        <v>6352</v>
      </c>
    </row>
    <row r="26" spans="1:9" ht="98" hidden="1" x14ac:dyDescent="0.35">
      <c r="B26" s="155" t="s">
        <v>6353</v>
      </c>
      <c r="C26" s="157" t="s">
        <v>6198</v>
      </c>
      <c r="D26" s="157">
        <v>2</v>
      </c>
      <c r="E26" s="157" t="s">
        <v>4484</v>
      </c>
      <c r="F26" s="158" t="s">
        <v>4918</v>
      </c>
      <c r="G26" s="156" t="s">
        <v>6354</v>
      </c>
      <c r="H26" s="159" t="s">
        <v>6355</v>
      </c>
    </row>
    <row r="27" spans="1:9" ht="182" hidden="1" x14ac:dyDescent="0.35">
      <c r="B27" s="155" t="s">
        <v>6356</v>
      </c>
      <c r="C27" s="157" t="s">
        <v>6198</v>
      </c>
      <c r="D27" s="157">
        <v>2</v>
      </c>
      <c r="E27" s="157" t="s">
        <v>4484</v>
      </c>
      <c r="F27" s="158" t="s">
        <v>4918</v>
      </c>
      <c r="G27" s="156" t="s">
        <v>8693</v>
      </c>
      <c r="H27" s="157"/>
    </row>
    <row r="28" spans="1:9" ht="196" hidden="1" x14ac:dyDescent="0.35">
      <c r="B28" s="155" t="s">
        <v>6357</v>
      </c>
      <c r="C28" s="157" t="s">
        <v>6198</v>
      </c>
      <c r="D28" s="157">
        <v>1</v>
      </c>
      <c r="E28" s="157" t="s">
        <v>4484</v>
      </c>
      <c r="F28" s="158" t="s">
        <v>4918</v>
      </c>
      <c r="G28" s="156" t="s">
        <v>6358</v>
      </c>
      <c r="H28" s="159" t="s">
        <v>6359</v>
      </c>
    </row>
    <row r="29" spans="1:9" ht="121" hidden="1" customHeight="1" x14ac:dyDescent="0.35">
      <c r="B29" s="160" t="s">
        <v>6360</v>
      </c>
      <c r="C29" s="157" t="s">
        <v>6198</v>
      </c>
      <c r="D29" s="157">
        <v>1</v>
      </c>
      <c r="E29" s="157" t="s">
        <v>4484</v>
      </c>
      <c r="F29" s="143" t="s">
        <v>4918</v>
      </c>
      <c r="G29" s="134" t="s">
        <v>6361</v>
      </c>
      <c r="H29" s="159" t="s">
        <v>6362</v>
      </c>
    </row>
    <row r="30" spans="1:9" s="54" customFormat="1" ht="126" hidden="1" x14ac:dyDescent="0.35">
      <c r="A30" s="118"/>
      <c r="B30" s="155" t="s">
        <v>6363</v>
      </c>
      <c r="C30" s="143" t="s">
        <v>6198</v>
      </c>
      <c r="D30" s="143" t="s">
        <v>6364</v>
      </c>
      <c r="E30" s="143" t="s">
        <v>4484</v>
      </c>
      <c r="F30" s="143" t="s">
        <v>4918</v>
      </c>
      <c r="G30" s="156" t="s">
        <v>6365</v>
      </c>
      <c r="H30" s="157"/>
    </row>
    <row r="31" spans="1:9" s="54" customFormat="1" ht="112" hidden="1" x14ac:dyDescent="0.35">
      <c r="A31" s="118"/>
      <c r="B31" s="160" t="s">
        <v>6366</v>
      </c>
      <c r="C31" s="157" t="s">
        <v>6198</v>
      </c>
      <c r="D31" s="143" t="s">
        <v>6364</v>
      </c>
      <c r="E31" s="143" t="s">
        <v>4484</v>
      </c>
      <c r="F31" s="143" t="s">
        <v>4918</v>
      </c>
      <c r="G31" s="156" t="s">
        <v>6367</v>
      </c>
      <c r="H31" s="157"/>
    </row>
    <row r="32" spans="1:9" s="54" customFormat="1" ht="112" hidden="1" x14ac:dyDescent="0.35">
      <c r="A32" s="118"/>
      <c r="B32" s="160" t="s">
        <v>6368</v>
      </c>
      <c r="C32" s="157" t="s">
        <v>6198</v>
      </c>
      <c r="D32" s="143" t="s">
        <v>6369</v>
      </c>
      <c r="E32" s="143" t="s">
        <v>4484</v>
      </c>
      <c r="F32" s="143" t="s">
        <v>4918</v>
      </c>
      <c r="G32" s="156" t="s">
        <v>6370</v>
      </c>
      <c r="H32" s="157"/>
    </row>
  </sheetData>
  <sheetProtection algorithmName="SHA-512" hashValue="J1zZzrjLm/1orlWgbzKinmP/149GZxqCiIVZuoFvxuDylx9facW+jBpX0KkRoiJsmpbW+H8o6tCWcWiKmJRb6Q==" saltValue="atB87xtE2YKpjW9+zvV2+A==" spinCount="100000" sheet="1" formatCells="0" formatColumns="0" formatRows="0" autoFilter="0"/>
  <mergeCells count="1">
    <mergeCell ref="B3:H3"/>
  </mergeCells>
  <hyperlinks>
    <hyperlink ref="H13" location="TIPO_CONDICIONES_ESPECIALES_DEUDOR" tooltip="TIPO_CONDICIONES_ESPECIALES_DEUDOR" display="CONDICION ESPECIAL DEUDOR" xr:uid="{46F41AED-2DE6-4954-8089-9240B25BEF60}"/>
    <hyperlink ref="H8" location="TIPO_PERSONA" display="TIPO PERSONA" xr:uid="{845CED31-DCF4-4413-8A18-A89FF91ECC51}"/>
    <hyperlink ref="H11" location="TIPO_CAPACIDAD_PAGO" tooltip="CAPACIDAD PAGO" display="CAPACIDAD PAGO" xr:uid="{6AE88F74-046D-423D-BDC4-297E2C6608D2}"/>
    <hyperlink ref="H15" location="TIPO_INDICADOR_GENERADOR_DIVISAS" tooltip="GENERADOR DIVISAS" display="GENERADOR DIVISAS" xr:uid="{EC44582E-7B7B-4DC1-B970-5716B07A817F}"/>
    <hyperlink ref="H16" location="TIPO_ASIGNACION_CALIFICACION" tooltip="EQUIVALENCIAS CALIFICACIONES AGENCIACALIFICADORA" display="ASIGNACION CALIFICACION" xr:uid="{949E5B4C-C050-4691-833C-681C53FB4F52}"/>
    <hyperlink ref="H17" location="EQUIV_CALIF_AGENCIA_CALIFICADOR!B2" tooltip="EQUIVALENCIAS CALIFICACIONES AGENCIACALIFICADORA" display="ASIGNACION CALIFICACION" xr:uid="{FDB586FF-6876-4BFA-8183-038077C37908}"/>
    <hyperlink ref="H18" location="EQUIV_CALIF_AGENCIA_CALIFICADOR!B2" tooltip="EQUIVALENCIAS CALIFICACIONES AGENCIACALIFICADORA" display="ASIGNACION CALIFICACION" xr:uid="{D34B2DF4-A8B0-4959-8AA1-8B25BD9C032E}"/>
    <hyperlink ref="H19" location="EQUIV_CALIF_AGENCIA_CALIFICADOR!B2" tooltip="EQUIVALENCIAS CALIFICACIONES AGENCIACALIFICADORA" display="ASIGNACION CALIFICACION" xr:uid="{BFBEC1ED-FA8D-42C3-A8D4-FFE5644AA19A}"/>
    <hyperlink ref="H23" location="TIPO_COMPORTAMIENTO_PAGO" tooltip="TIPO_COMPORTAMIENTO_PAGO" display="COMPORTAMIENTO PAGO" xr:uid="{7FBAB21A-AEE2-40A8-991C-51CC3C58D712}"/>
    <hyperlink ref="H24" location="TIPO_ACTIVIDAD_ECONOMICA" tooltip="TIPO_ACTIVIDAD_ECONOMICA" display="ACTIVIDAD ECONOMICA" xr:uid="{89939E2C-2B1D-4E77-B2C5-8220C469D357}"/>
    <hyperlink ref="H10" location="SECTOR_ECONOMICO" tooltip="SECTOR_ECONOMICO" display="SECTOR_ECONOMICO" xr:uid="{5788D2D8-4451-48C6-90FD-39309E1993A3}"/>
    <hyperlink ref="H7" location="TIPO_DEUDOR_SFN" tooltip="TIPO_DEUDOR_SFN" display="TIPO_DEUDOR_SFN" xr:uid="{4A2DCFED-E89E-4939-AFD1-90381A835784}"/>
    <hyperlink ref="H25" location="COMPORTAMIENTO_PAGO_SBD" tooltip="COMPORTAMIENTO_PAGO_SBD" display="COMPORTAMIENTO_PAGO_SBD" xr:uid="{F51066F6-BBC0-453F-9C6B-F387ADE7A1C4}"/>
    <hyperlink ref="H26" location="TIPO_BENEFICIARIO_SBD" tooltip="TIPO_BENEFICIARIO_SBD" display="TIPO_BENEFICIARIO_SBD" xr:uid="{BE502EF7-1471-4FCD-A066-B8C5315CAAD1}"/>
    <hyperlink ref="H28" location="TIPO_INDICADOR_GENERADOR_DIVISAS_SBD" tooltip="TIPO_INDICADOR_GENERADOR_DIVISAS_SBD" display="TIPO_INDICADOR_GENERADOR_DIVISAS_SBD" xr:uid="{CF7A6CED-5979-4B15-9AA0-7C76E5A0FC87}"/>
    <hyperlink ref="H29" location="TIPO_RIESGO_CAMBIARIO_DEUDOR" tooltip="TIPO_RIESGO_CAMBIARIO_DEUDOR" display="TIPO_RIESGO_CAMBIARIO_DEUDOR" xr:uid="{49ACEB82-6CEC-4756-92C9-1C7E5DC6448A}"/>
    <hyperlink ref="B3:H3" location="'Indice Archivos'!C2" display="CAMPOS DE INFORMACIÓN DE DEUDORES" xr:uid="{E67A887F-9406-49E2-8BC4-8D32C6B01425}"/>
  </hyperlinks>
  <pageMargins left="0.25" right="0.25" top="0.75" bottom="0.75" header="0.3" footer="0.3"/>
  <pageSetup orientation="landscape" r:id="rId1"/>
  <headerFooter>
    <oddFooter>&amp;C&amp;1#&amp;"Calibri"&amp;10&amp;K000000Uso Interno</oddFooter>
  </headerFooter>
  <drawing r:id="rId2"/>
  <tableParts count="1">
    <tablePart r:id="rId3"/>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D20EA-FCC3-403F-B67F-961C32A3E1A8}">
  <sheetPr codeName="Hoja105">
    <tabColor rgb="FF002060"/>
  </sheetPr>
  <dimension ref="A1:G56"/>
  <sheetViews>
    <sheetView showGridLines="0" topLeftCell="C35" zoomScaleNormal="100" workbookViewId="0">
      <selection activeCell="D37" sqref="D37"/>
    </sheetView>
  </sheetViews>
  <sheetFormatPr baseColWidth="10" defaultColWidth="11.453125" defaultRowHeight="17.5" x14ac:dyDescent="0.35"/>
  <cols>
    <col min="1" max="1" width="12.453125" style="66" customWidth="1"/>
    <col min="2" max="2" width="22.81640625" style="66" customWidth="1"/>
    <col min="3" max="3" width="10.54296875" style="174" customWidth="1"/>
    <col min="4" max="4" width="144" style="174" customWidth="1"/>
    <col min="5" max="6" width="10.54296875" style="150" customWidth="1"/>
    <col min="7" max="7" width="20.54296875" style="150" hidden="1" customWidth="1"/>
    <col min="8" max="16384" width="11.453125" style="55"/>
  </cols>
  <sheetData>
    <row r="1" spans="1:7" ht="14" x14ac:dyDescent="0.3">
      <c r="A1" s="347"/>
      <c r="B1" s="347"/>
      <c r="D1" s="127"/>
      <c r="G1" s="127"/>
    </row>
    <row r="2" spans="1:7" ht="14" x14ac:dyDescent="0.3">
      <c r="A2" s="347"/>
      <c r="B2" s="347"/>
      <c r="D2" s="94"/>
      <c r="F2" s="94"/>
      <c r="G2" s="94"/>
    </row>
    <row r="3" spans="1:7" ht="39" customHeight="1" thickBot="1" x14ac:dyDescent="0.35">
      <c r="A3" s="347"/>
      <c r="B3" s="347"/>
      <c r="C3" s="1530" t="s">
        <v>6371</v>
      </c>
      <c r="D3" s="1530"/>
      <c r="E3" s="1530"/>
      <c r="F3" s="1530"/>
      <c r="G3" s="1530"/>
    </row>
    <row r="4" spans="1:7" ht="18" thickTop="1" x14ac:dyDescent="0.35"/>
    <row r="6" spans="1:7" ht="38.9" customHeight="1" x14ac:dyDescent="0.3">
      <c r="A6" s="1135" t="s">
        <v>6372</v>
      </c>
      <c r="B6" s="1136" t="s">
        <v>3182</v>
      </c>
      <c r="C6" s="959" t="s">
        <v>3177</v>
      </c>
      <c r="D6" s="966" t="s">
        <v>3178</v>
      </c>
      <c r="E6" s="960" t="s">
        <v>6373</v>
      </c>
      <c r="F6" s="960" t="s">
        <v>6374</v>
      </c>
      <c r="G6" s="150" t="s">
        <v>6375</v>
      </c>
    </row>
    <row r="7" spans="1:7" ht="56" x14ac:dyDescent="0.3">
      <c r="A7" s="1137">
        <v>1</v>
      </c>
      <c r="B7" s="1137"/>
      <c r="C7" s="655">
        <v>1</v>
      </c>
      <c r="D7" s="942" t="s">
        <v>6376</v>
      </c>
      <c r="E7" s="973">
        <v>2</v>
      </c>
      <c r="F7" s="973">
        <v>14</v>
      </c>
    </row>
    <row r="8" spans="1:7" ht="66.650000000000006" customHeight="1" x14ac:dyDescent="0.3">
      <c r="A8" s="1137">
        <v>2</v>
      </c>
      <c r="B8" s="1137"/>
      <c r="C8" s="972">
        <v>2</v>
      </c>
      <c r="D8" s="970" t="s">
        <v>8694</v>
      </c>
      <c r="E8" s="212">
        <v>3</v>
      </c>
      <c r="F8" s="212">
        <v>12</v>
      </c>
    </row>
    <row r="9" spans="1:7" ht="42" x14ac:dyDescent="0.3">
      <c r="A9" s="1137">
        <v>3</v>
      </c>
      <c r="B9" s="1137"/>
      <c r="C9" s="655">
        <v>3</v>
      </c>
      <c r="D9" s="942" t="s">
        <v>6377</v>
      </c>
      <c r="E9" s="973">
        <v>4</v>
      </c>
      <c r="F9" s="973">
        <v>13</v>
      </c>
      <c r="G9" s="150" t="s">
        <v>6378</v>
      </c>
    </row>
    <row r="10" spans="1:7" ht="42" x14ac:dyDescent="0.3">
      <c r="A10" s="1137">
        <v>4</v>
      </c>
      <c r="B10" s="1137"/>
      <c r="C10" s="655">
        <v>4</v>
      </c>
      <c r="D10" s="942" t="s">
        <v>6379</v>
      </c>
      <c r="E10" s="973">
        <v>5</v>
      </c>
      <c r="F10" s="973">
        <v>15</v>
      </c>
    </row>
    <row r="11" spans="1:7" ht="53" customHeight="1" x14ac:dyDescent="0.3">
      <c r="A11" s="1137">
        <v>6</v>
      </c>
      <c r="B11" s="1137"/>
      <c r="C11" s="655">
        <v>5</v>
      </c>
      <c r="D11" s="161" t="s">
        <v>8695</v>
      </c>
      <c r="E11" s="973">
        <v>7</v>
      </c>
      <c r="F11" s="973">
        <v>18</v>
      </c>
    </row>
    <row r="12" spans="1:7" ht="84" x14ac:dyDescent="0.3">
      <c r="A12" s="1137">
        <v>7</v>
      </c>
      <c r="B12" s="1137"/>
      <c r="C12" s="655">
        <v>6</v>
      </c>
      <c r="D12" s="942" t="s">
        <v>6380</v>
      </c>
      <c r="E12" s="973">
        <v>9</v>
      </c>
      <c r="F12" s="973">
        <v>20</v>
      </c>
    </row>
    <row r="13" spans="1:7" ht="42" x14ac:dyDescent="0.3">
      <c r="A13" s="1137">
        <v>8</v>
      </c>
      <c r="B13" s="1137"/>
      <c r="C13" s="655">
        <v>7</v>
      </c>
      <c r="D13" s="161" t="s">
        <v>6381</v>
      </c>
      <c r="E13" s="973">
        <v>10</v>
      </c>
      <c r="F13" s="973">
        <v>22</v>
      </c>
    </row>
    <row r="14" spans="1:7" ht="54.75" customHeight="1" x14ac:dyDescent="0.3">
      <c r="A14" s="1137">
        <v>9</v>
      </c>
      <c r="B14" s="1137"/>
      <c r="C14" s="1110">
        <v>8</v>
      </c>
      <c r="D14" s="970" t="s">
        <v>6382</v>
      </c>
      <c r="E14" s="973">
        <v>11</v>
      </c>
      <c r="F14" s="973">
        <v>23</v>
      </c>
    </row>
    <row r="15" spans="1:7" ht="42" x14ac:dyDescent="0.3">
      <c r="A15" s="1137">
        <v>10</v>
      </c>
      <c r="B15" s="1137"/>
      <c r="C15" s="655">
        <v>9</v>
      </c>
      <c r="D15" s="942" t="s">
        <v>6383</v>
      </c>
      <c r="E15" s="973">
        <v>12</v>
      </c>
      <c r="F15" s="973">
        <v>30</v>
      </c>
    </row>
    <row r="16" spans="1:7" ht="74.25" customHeight="1" x14ac:dyDescent="0.3">
      <c r="A16" s="1137">
        <v>11</v>
      </c>
      <c r="B16" s="1137"/>
      <c r="C16" s="655">
        <v>10</v>
      </c>
      <c r="D16" s="942" t="s">
        <v>6384</v>
      </c>
      <c r="E16" s="973">
        <v>13</v>
      </c>
      <c r="F16" s="973">
        <v>32</v>
      </c>
      <c r="G16" s="587" t="s">
        <v>328</v>
      </c>
    </row>
    <row r="17" spans="1:7" ht="51.65" customHeight="1" x14ac:dyDescent="0.3">
      <c r="A17" s="1137">
        <v>12</v>
      </c>
      <c r="B17" s="1137"/>
      <c r="C17" s="655">
        <v>11</v>
      </c>
      <c r="D17" s="942" t="s">
        <v>6385</v>
      </c>
      <c r="E17" s="973">
        <v>14</v>
      </c>
      <c r="F17" s="973">
        <v>55</v>
      </c>
      <c r="G17" s="587" t="s">
        <v>1732</v>
      </c>
    </row>
    <row r="18" spans="1:7" ht="42" customHeight="1" x14ac:dyDescent="0.3">
      <c r="A18" s="1137">
        <v>13</v>
      </c>
      <c r="B18" s="1137"/>
      <c r="C18" s="655">
        <v>12</v>
      </c>
      <c r="D18" s="942" t="s">
        <v>6386</v>
      </c>
      <c r="E18" s="973">
        <v>15</v>
      </c>
      <c r="F18" s="973">
        <v>48</v>
      </c>
      <c r="G18" s="587" t="s">
        <v>6387</v>
      </c>
    </row>
    <row r="19" spans="1:7" ht="42" x14ac:dyDescent="0.3">
      <c r="A19" s="1137">
        <v>14</v>
      </c>
      <c r="B19" s="1137"/>
      <c r="C19" s="655">
        <v>13</v>
      </c>
      <c r="D19" s="942" t="s">
        <v>6388</v>
      </c>
      <c r="E19" s="973">
        <v>17</v>
      </c>
      <c r="F19" s="973">
        <v>38</v>
      </c>
      <c r="G19" s="656"/>
    </row>
    <row r="20" spans="1:7" ht="56" x14ac:dyDescent="0.3">
      <c r="A20" s="1137">
        <v>15</v>
      </c>
      <c r="B20" s="1137"/>
      <c r="C20" s="655">
        <v>14</v>
      </c>
      <c r="D20" s="942" t="s">
        <v>6389</v>
      </c>
      <c r="E20" s="973">
        <v>18</v>
      </c>
      <c r="F20" s="973">
        <v>56</v>
      </c>
      <c r="G20" s="656"/>
    </row>
    <row r="21" spans="1:7" ht="42" x14ac:dyDescent="0.3">
      <c r="A21" s="1137">
        <v>16</v>
      </c>
      <c r="B21" s="1137"/>
      <c r="C21" s="655">
        <v>15</v>
      </c>
      <c r="D21" s="942" t="s">
        <v>6390</v>
      </c>
      <c r="E21" s="973">
        <v>19</v>
      </c>
      <c r="F21" s="973">
        <v>57</v>
      </c>
      <c r="G21" s="656"/>
    </row>
    <row r="22" spans="1:7" ht="42" x14ac:dyDescent="0.3">
      <c r="A22" s="1137">
        <v>17</v>
      </c>
      <c r="B22" s="1137"/>
      <c r="C22" s="655">
        <v>16</v>
      </c>
      <c r="D22" s="942" t="s">
        <v>6391</v>
      </c>
      <c r="E22" s="973">
        <v>20</v>
      </c>
      <c r="F22" s="973">
        <v>42</v>
      </c>
      <c r="G22" s="656"/>
    </row>
    <row r="23" spans="1:7" ht="59" x14ac:dyDescent="0.3">
      <c r="A23" s="1137">
        <v>18</v>
      </c>
      <c r="B23" s="1137"/>
      <c r="C23" s="655">
        <v>17</v>
      </c>
      <c r="D23" s="671" t="s">
        <v>8696</v>
      </c>
      <c r="E23" s="973">
        <v>21</v>
      </c>
      <c r="F23" s="973">
        <v>59</v>
      </c>
      <c r="G23" s="587" t="s">
        <v>1732</v>
      </c>
    </row>
    <row r="24" spans="1:7" ht="56" x14ac:dyDescent="0.3">
      <c r="A24" s="1137">
        <v>19</v>
      </c>
      <c r="B24" s="1137"/>
      <c r="C24" s="655">
        <v>18</v>
      </c>
      <c r="D24" s="671" t="s">
        <v>6392</v>
      </c>
      <c r="E24" s="973">
        <v>22</v>
      </c>
      <c r="F24" s="973">
        <v>60</v>
      </c>
      <c r="G24" s="656"/>
    </row>
    <row r="25" spans="1:7" ht="72" x14ac:dyDescent="0.3">
      <c r="A25" s="1137">
        <v>20</v>
      </c>
      <c r="B25" s="1137"/>
      <c r="C25" s="655">
        <v>19</v>
      </c>
      <c r="D25" s="671" t="s">
        <v>8697</v>
      </c>
      <c r="E25" s="973">
        <v>23</v>
      </c>
      <c r="F25" s="973">
        <v>61</v>
      </c>
      <c r="G25" s="587" t="s">
        <v>1732</v>
      </c>
    </row>
    <row r="26" spans="1:7" ht="42" x14ac:dyDescent="0.3">
      <c r="A26" s="1137">
        <v>21</v>
      </c>
      <c r="B26" s="1137"/>
      <c r="C26" s="655">
        <v>20</v>
      </c>
      <c r="D26" s="942" t="s">
        <v>6393</v>
      </c>
      <c r="E26" s="973">
        <v>24</v>
      </c>
      <c r="F26" s="973">
        <v>62</v>
      </c>
      <c r="G26" s="656"/>
    </row>
    <row r="27" spans="1:7" ht="42" x14ac:dyDescent="0.3">
      <c r="A27" s="1137">
        <v>22</v>
      </c>
      <c r="B27" s="1137"/>
      <c r="C27" s="655">
        <v>21</v>
      </c>
      <c r="D27" s="671" t="s">
        <v>6394</v>
      </c>
      <c r="E27" s="973">
        <v>25</v>
      </c>
      <c r="F27" s="973">
        <v>63</v>
      </c>
      <c r="G27" s="656"/>
    </row>
    <row r="28" spans="1:7" ht="56" x14ac:dyDescent="0.3">
      <c r="A28" s="1137">
        <v>24</v>
      </c>
      <c r="B28" s="1137"/>
      <c r="C28" s="972">
        <v>22</v>
      </c>
      <c r="D28" s="161" t="s">
        <v>6395</v>
      </c>
      <c r="E28" s="212">
        <v>33</v>
      </c>
      <c r="F28" s="212">
        <v>71</v>
      </c>
      <c r="G28" s="150" t="s">
        <v>1732</v>
      </c>
    </row>
    <row r="29" spans="1:7" ht="70" x14ac:dyDescent="0.3">
      <c r="A29" s="1137">
        <v>25</v>
      </c>
      <c r="B29" s="1137"/>
      <c r="C29" s="655">
        <v>23</v>
      </c>
      <c r="D29" s="1145" t="s">
        <v>8774</v>
      </c>
      <c r="E29" s="973">
        <v>36</v>
      </c>
      <c r="F29" s="973">
        <v>74</v>
      </c>
      <c r="G29" s="656"/>
    </row>
    <row r="30" spans="1:7" ht="42" x14ac:dyDescent="0.3">
      <c r="A30" s="1137">
        <v>26</v>
      </c>
      <c r="B30" s="1137"/>
      <c r="C30" s="655">
        <v>24</v>
      </c>
      <c r="D30" s="671" t="s">
        <v>6396</v>
      </c>
      <c r="E30" s="973">
        <v>37</v>
      </c>
      <c r="F30" s="973">
        <v>75</v>
      </c>
      <c r="G30" s="656"/>
    </row>
    <row r="31" spans="1:7" ht="28" x14ac:dyDescent="0.3">
      <c r="A31" s="1137">
        <v>27</v>
      </c>
      <c r="B31" s="1137"/>
      <c r="C31" s="655">
        <v>25</v>
      </c>
      <c r="D31" s="671" t="s">
        <v>6397</v>
      </c>
      <c r="E31" s="973">
        <v>43</v>
      </c>
      <c r="F31" s="973">
        <v>84</v>
      </c>
      <c r="G31" s="587" t="s">
        <v>1732</v>
      </c>
    </row>
    <row r="32" spans="1:7" ht="56" x14ac:dyDescent="0.3">
      <c r="A32" s="1137">
        <v>28</v>
      </c>
      <c r="B32" s="1137"/>
      <c r="C32" s="655">
        <v>26</v>
      </c>
      <c r="D32" s="671" t="s">
        <v>6398</v>
      </c>
      <c r="E32" s="973">
        <v>44</v>
      </c>
      <c r="F32" s="973">
        <v>80</v>
      </c>
      <c r="G32" s="936" t="s">
        <v>1732</v>
      </c>
    </row>
    <row r="33" spans="1:7" ht="46" customHeight="1" x14ac:dyDescent="0.3">
      <c r="A33" s="1137">
        <v>29</v>
      </c>
      <c r="B33" s="1137"/>
      <c r="C33" s="655">
        <v>27</v>
      </c>
      <c r="D33" s="1101" t="s">
        <v>6399</v>
      </c>
      <c r="E33" s="973">
        <v>57</v>
      </c>
      <c r="F33" s="973">
        <v>100</v>
      </c>
      <c r="G33" s="656"/>
    </row>
    <row r="34" spans="1:7" ht="98" x14ac:dyDescent="0.3">
      <c r="A34" s="1137">
        <v>30</v>
      </c>
      <c r="B34" s="1137"/>
      <c r="C34" s="655">
        <v>28</v>
      </c>
      <c r="D34" s="671" t="s">
        <v>8698</v>
      </c>
      <c r="E34" s="973">
        <v>59</v>
      </c>
      <c r="F34" s="973">
        <v>102</v>
      </c>
      <c r="G34" s="936" t="s">
        <v>6400</v>
      </c>
    </row>
    <row r="35" spans="1:7" ht="118.5" customHeight="1" x14ac:dyDescent="0.3">
      <c r="A35" s="1137">
        <v>31</v>
      </c>
      <c r="B35" s="1137"/>
      <c r="C35" s="655">
        <v>29</v>
      </c>
      <c r="D35" s="1101" t="s">
        <v>6401</v>
      </c>
      <c r="E35" s="973">
        <v>60</v>
      </c>
      <c r="F35" s="973">
        <v>103</v>
      </c>
      <c r="G35" s="656"/>
    </row>
    <row r="36" spans="1:7" ht="38.9" customHeight="1" x14ac:dyDescent="0.3">
      <c r="A36" s="1137">
        <v>32</v>
      </c>
      <c r="B36" s="1137"/>
      <c r="C36" s="655">
        <v>30</v>
      </c>
      <c r="D36" s="671" t="s">
        <v>6402</v>
      </c>
      <c r="E36" s="973">
        <v>61</v>
      </c>
      <c r="F36" s="973">
        <v>104</v>
      </c>
      <c r="G36" s="656"/>
    </row>
    <row r="37" spans="1:7" ht="84" x14ac:dyDescent="0.3">
      <c r="A37" s="1137">
        <v>33</v>
      </c>
      <c r="B37" s="1137"/>
      <c r="C37" s="655">
        <v>31</v>
      </c>
      <c r="D37" s="1146" t="s">
        <v>8775</v>
      </c>
      <c r="E37" s="973">
        <v>35</v>
      </c>
      <c r="F37" s="973">
        <v>73</v>
      </c>
      <c r="G37" s="656"/>
    </row>
    <row r="38" spans="1:7" ht="56" x14ac:dyDescent="0.3">
      <c r="A38" s="1137">
        <v>34</v>
      </c>
      <c r="B38" s="1137"/>
      <c r="C38" s="655">
        <v>32</v>
      </c>
      <c r="D38" s="671" t="s">
        <v>6403</v>
      </c>
      <c r="E38" s="973">
        <v>62</v>
      </c>
      <c r="F38" s="973"/>
      <c r="G38" s="656"/>
    </row>
    <row r="39" spans="1:7" ht="56" x14ac:dyDescent="0.3">
      <c r="A39" s="1137">
        <v>35</v>
      </c>
      <c r="B39" s="1137"/>
      <c r="C39" s="655">
        <v>33</v>
      </c>
      <c r="D39" s="671" t="s">
        <v>6404</v>
      </c>
      <c r="E39" s="973">
        <v>63</v>
      </c>
      <c r="F39" s="973"/>
      <c r="G39" s="656" t="s">
        <v>2932</v>
      </c>
    </row>
    <row r="40" spans="1:7" ht="14" x14ac:dyDescent="0.3">
      <c r="A40" s="1137">
        <v>36</v>
      </c>
      <c r="B40" s="1137"/>
      <c r="C40" s="655">
        <v>34</v>
      </c>
      <c r="D40" s="671" t="s">
        <v>6405</v>
      </c>
      <c r="E40" s="973"/>
      <c r="F40" s="973"/>
      <c r="G40" s="656"/>
    </row>
    <row r="41" spans="1:7" ht="30" customHeight="1" x14ac:dyDescent="0.3">
      <c r="A41" s="1137">
        <v>37</v>
      </c>
      <c r="B41" s="1137"/>
      <c r="C41" s="655">
        <v>35</v>
      </c>
      <c r="D41" s="671" t="s">
        <v>6406</v>
      </c>
      <c r="E41" s="973"/>
      <c r="F41" s="973"/>
      <c r="G41" s="656"/>
    </row>
    <row r="42" spans="1:7" ht="51.75" customHeight="1" x14ac:dyDescent="0.3">
      <c r="A42" s="1137">
        <v>38</v>
      </c>
      <c r="B42" s="1137"/>
      <c r="C42" s="655">
        <v>36</v>
      </c>
      <c r="D42" s="671" t="s">
        <v>6407</v>
      </c>
      <c r="E42" s="973"/>
      <c r="F42" s="973"/>
      <c r="G42" s="656"/>
    </row>
    <row r="43" spans="1:7" ht="57" customHeight="1" x14ac:dyDescent="0.3">
      <c r="A43" s="1137">
        <v>39</v>
      </c>
      <c r="B43" s="1137"/>
      <c r="C43" s="655">
        <v>37</v>
      </c>
      <c r="D43" s="1364" t="s">
        <v>6408</v>
      </c>
      <c r="E43" s="974"/>
      <c r="F43" s="974"/>
      <c r="G43" s="656"/>
    </row>
    <row r="44" spans="1:7" ht="42" x14ac:dyDescent="0.3">
      <c r="A44" s="1137">
        <v>40</v>
      </c>
      <c r="B44" s="1137"/>
      <c r="C44" s="655">
        <v>38</v>
      </c>
      <c r="D44" s="1364" t="s">
        <v>6409</v>
      </c>
      <c r="E44" s="974"/>
      <c r="F44" s="974"/>
      <c r="G44" s="656"/>
    </row>
    <row r="45" spans="1:7" ht="30" customHeight="1" x14ac:dyDescent="0.3">
      <c r="A45" s="1138">
        <v>39</v>
      </c>
      <c r="B45" s="1138"/>
      <c r="C45" s="1138">
        <v>39</v>
      </c>
      <c r="D45" s="1147" t="s">
        <v>6410</v>
      </c>
      <c r="E45" s="974"/>
      <c r="F45" s="974"/>
      <c r="G45" s="656"/>
    </row>
    <row r="46" spans="1:7" ht="30" customHeight="1" x14ac:dyDescent="0.3">
      <c r="A46" s="1137">
        <v>40</v>
      </c>
      <c r="B46" s="1137"/>
      <c r="C46" s="655">
        <v>40</v>
      </c>
      <c r="D46" s="1102" t="s">
        <v>6411</v>
      </c>
      <c r="E46" s="974"/>
      <c r="F46" s="974"/>
      <c r="G46" s="656"/>
    </row>
    <row r="47" spans="1:7" ht="30" customHeight="1" x14ac:dyDescent="0.3">
      <c r="A47" s="1137">
        <v>41</v>
      </c>
      <c r="B47" s="1137"/>
      <c r="C47" s="655">
        <v>41</v>
      </c>
      <c r="D47" s="1102" t="s">
        <v>6412</v>
      </c>
      <c r="E47" s="974"/>
      <c r="F47" s="974"/>
      <c r="G47" s="656"/>
    </row>
    <row r="48" spans="1:7" ht="30" customHeight="1" x14ac:dyDescent="0.3">
      <c r="A48" s="1137">
        <v>42</v>
      </c>
      <c r="B48" s="1137"/>
      <c r="C48" s="655">
        <v>42</v>
      </c>
      <c r="D48" s="1102" t="s">
        <v>6413</v>
      </c>
      <c r="E48" s="974"/>
      <c r="F48" s="974"/>
      <c r="G48" s="656"/>
    </row>
    <row r="49" spans="1:7" ht="30" customHeight="1" x14ac:dyDescent="0.3">
      <c r="A49" s="1137">
        <v>43</v>
      </c>
      <c r="B49" s="1137"/>
      <c r="C49" s="655">
        <v>43</v>
      </c>
      <c r="D49" s="1102" t="s">
        <v>6414</v>
      </c>
      <c r="E49" s="974"/>
      <c r="F49" s="974"/>
      <c r="G49" s="656"/>
    </row>
    <row r="50" spans="1:7" ht="30" customHeight="1" x14ac:dyDescent="0.3">
      <c r="A50" s="1138">
        <v>44</v>
      </c>
      <c r="B50" s="1138"/>
      <c r="C50" s="655">
        <v>44</v>
      </c>
      <c r="D50" s="291" t="s">
        <v>6415</v>
      </c>
      <c r="E50" s="974"/>
      <c r="F50" s="974"/>
      <c r="G50" s="656"/>
    </row>
    <row r="51" spans="1:7" ht="30" customHeight="1" x14ac:dyDescent="0.3">
      <c r="A51" s="1137">
        <v>45</v>
      </c>
      <c r="B51" s="1137"/>
      <c r="C51" s="655">
        <v>45</v>
      </c>
      <c r="D51" s="1102" t="s">
        <v>6416</v>
      </c>
      <c r="E51" s="974"/>
      <c r="F51" s="974"/>
      <c r="G51" s="656"/>
    </row>
    <row r="52" spans="1:7" ht="30" customHeight="1" x14ac:dyDescent="0.3">
      <c r="A52" s="1137">
        <v>46</v>
      </c>
      <c r="B52" s="1137"/>
      <c r="C52" s="655">
        <v>46</v>
      </c>
      <c r="D52" s="1102" t="s">
        <v>6417</v>
      </c>
      <c r="E52" s="974"/>
      <c r="F52" s="974"/>
      <c r="G52" s="656"/>
    </row>
    <row r="53" spans="1:7" ht="42.65" customHeight="1" x14ac:dyDescent="0.3">
      <c r="A53" s="1139" t="s">
        <v>3959</v>
      </c>
      <c r="B53" s="1139"/>
      <c r="C53" s="1140" t="s">
        <v>6418</v>
      </c>
      <c r="D53" s="1141" t="s">
        <v>6419</v>
      </c>
      <c r="E53" s="1053"/>
      <c r="F53" s="1053"/>
    </row>
    <row r="54" spans="1:7" ht="51" customHeight="1" x14ac:dyDescent="0.3">
      <c r="A54" s="1139" t="s">
        <v>6420</v>
      </c>
      <c r="B54" s="1142" t="s">
        <v>6421</v>
      </c>
      <c r="C54" s="1143" t="s">
        <v>6422</v>
      </c>
      <c r="D54" s="1141" t="s">
        <v>6423</v>
      </c>
      <c r="E54" s="1053"/>
      <c r="F54" s="1053"/>
    </row>
    <row r="55" spans="1:7" ht="42" x14ac:dyDescent="0.3">
      <c r="A55" s="1144" t="s">
        <v>3959</v>
      </c>
      <c r="B55" s="1144"/>
      <c r="C55" s="1140" t="s">
        <v>6424</v>
      </c>
      <c r="D55" s="1141" t="s">
        <v>6425</v>
      </c>
    </row>
    <row r="56" spans="1:7" x14ac:dyDescent="0.35">
      <c r="A56" s="1054"/>
      <c r="B56" s="1054"/>
      <c r="C56" s="1055"/>
      <c r="D56" s="1056"/>
      <c r="E56" s="1057"/>
      <c r="F56" s="1057"/>
    </row>
  </sheetData>
  <sheetProtection algorithmName="SHA-512" hashValue="c5q/h7rg15ZXJWXxmA3kSrUHLDX8cYS1IgH9dRQc1HOPUoeZnQNIubwXQyDbFa243rAztBkwQr82u1+bUvc4yQ==" saltValue="u9fCaoxF4au7CyYSB7ag4w==" spinCount="100000" sheet="1" objects="1" scenarios="1"/>
  <mergeCells count="1">
    <mergeCell ref="C3:G3"/>
  </mergeCells>
  <hyperlinks>
    <hyperlink ref="C3:G3" location="'Indice Archivos'!C3" display="VALIDACIONES ARCHIVO DEUDORES" xr:uid="{0B8DB173-EBEC-4027-9F8E-1B8B11ABF088}"/>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5C9F2-0627-462D-B968-FE57544F4E2F}">
  <sheetPr codeName="Hoja13">
    <tabColor rgb="FF002060"/>
  </sheetPr>
  <dimension ref="A1:H32"/>
  <sheetViews>
    <sheetView showGridLines="0" zoomScaleNormal="100" workbookViewId="0">
      <pane xSplit="1" ySplit="5" topLeftCell="B6"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7.5" x14ac:dyDescent="0.35"/>
  <cols>
    <col min="1" max="1" width="13.54296875" style="66" customWidth="1"/>
    <col min="2" max="2" width="130.54296875" style="94" customWidth="1"/>
    <col min="3" max="3" width="21.54296875" style="55" customWidth="1"/>
    <col min="4" max="4" width="11.453125" style="55" customWidth="1"/>
    <col min="5" max="16384" width="11.453125" style="55"/>
  </cols>
  <sheetData>
    <row r="1" spans="1:2" ht="14" x14ac:dyDescent="0.3">
      <c r="A1" s="347"/>
      <c r="B1" s="127"/>
    </row>
    <row r="2" spans="1:2" ht="14" x14ac:dyDescent="0.3">
      <c r="A2" s="347"/>
    </row>
    <row r="3" spans="1:2" ht="14" x14ac:dyDescent="0.3">
      <c r="A3" s="347"/>
    </row>
    <row r="5" spans="1:2" x14ac:dyDescent="0.35">
      <c r="B5" s="1047" t="s">
        <v>6426</v>
      </c>
    </row>
    <row r="7" spans="1:2" x14ac:dyDescent="0.35">
      <c r="B7" s="685" t="s">
        <v>6427</v>
      </c>
    </row>
    <row r="9" spans="1:2" ht="28" x14ac:dyDescent="0.35">
      <c r="B9" s="674" t="s">
        <v>6428</v>
      </c>
    </row>
    <row r="11" spans="1:2" x14ac:dyDescent="0.35">
      <c r="B11" s="685" t="s">
        <v>6429</v>
      </c>
    </row>
    <row r="13" spans="1:2" x14ac:dyDescent="0.35">
      <c r="B13" s="674" t="s">
        <v>6430</v>
      </c>
    </row>
    <row r="15" spans="1:2" x14ac:dyDescent="0.35">
      <c r="B15" s="685" t="s">
        <v>6431</v>
      </c>
    </row>
    <row r="17" spans="2:8" x14ac:dyDescent="0.35">
      <c r="B17" s="674" t="s">
        <v>6432</v>
      </c>
    </row>
    <row r="18" spans="2:8" x14ac:dyDescent="0.35">
      <c r="B18" s="674"/>
    </row>
    <row r="19" spans="2:8" x14ac:dyDescent="0.35">
      <c r="B19" s="685" t="s">
        <v>6433</v>
      </c>
    </row>
    <row r="21" spans="2:8" x14ac:dyDescent="0.35">
      <c r="B21" s="146" t="s">
        <v>6262</v>
      </c>
    </row>
    <row r="22" spans="2:8" x14ac:dyDescent="0.35">
      <c r="B22" s="96" t="s">
        <v>6434</v>
      </c>
    </row>
    <row r="23" spans="2:8" x14ac:dyDescent="0.35">
      <c r="B23" s="96" t="s">
        <v>6435</v>
      </c>
    </row>
    <row r="24" spans="2:8" x14ac:dyDescent="0.35">
      <c r="B24" s="96" t="s">
        <v>6436</v>
      </c>
      <c r="D24" s="115"/>
      <c r="E24" s="115"/>
      <c r="F24" s="115"/>
      <c r="G24" s="115"/>
      <c r="H24" s="115"/>
    </row>
    <row r="25" spans="2:8" x14ac:dyDescent="0.35">
      <c r="B25" s="96" t="s">
        <v>6437</v>
      </c>
      <c r="D25" s="115"/>
      <c r="E25" s="115"/>
      <c r="F25" s="115"/>
      <c r="G25" s="115"/>
      <c r="H25" s="115"/>
    </row>
    <row r="26" spans="2:8" x14ac:dyDescent="0.35">
      <c r="B26" s="96" t="s">
        <v>6438</v>
      </c>
    </row>
    <row r="27" spans="2:8" x14ac:dyDescent="0.35">
      <c r="B27" s="96" t="s">
        <v>6439</v>
      </c>
    </row>
    <row r="28" spans="2:8" x14ac:dyDescent="0.35">
      <c r="B28" s="146" t="s">
        <v>6289</v>
      </c>
    </row>
    <row r="30" spans="2:8" x14ac:dyDescent="0.35">
      <c r="B30" s="685" t="s">
        <v>6440</v>
      </c>
    </row>
    <row r="32" spans="2:8" ht="28.5" x14ac:dyDescent="0.35">
      <c r="B32" s="98" t="s">
        <v>6441</v>
      </c>
    </row>
  </sheetData>
  <sheetProtection algorithmName="SHA-512" hashValue="Z8g46WPGYVK4X4DaKxTj4b6yIG8aH3w3UP+hGCLKmJKg/dn6WLQ4KHzCTFeljsYcFuUKYCflBu/rKOTIMwvrhg==" saltValue="9rS28glfhVh7zXMRQSDghg==" spinCount="100000" sheet="1" formatCells="0" formatColumns="0" formatRows="0" autoFilter="0"/>
  <hyperlinks>
    <hyperlink ref="B5" location="'Indice Archivos'!C3" display="ARCHIVO INGRESOS DEL DEUDOR" xr:uid="{6DAC83C2-27E4-4020-94ED-56E630583362}"/>
  </hyperlinks>
  <pageMargins left="0.7" right="0.7" top="0.75" bottom="0.75" header="0.3" footer="0.3"/>
  <pageSetup orientation="portrait" horizontalDpi="90" verticalDpi="90" r:id="rId1"/>
  <headerFooter>
    <oddFooter>&amp;C&amp;1#&amp;"Calibri"&amp;10&amp;K000000Uso Interno</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D1733-61E3-46C9-A06D-ABA0C001FA34}">
  <sheetPr codeName="Hoja15">
    <tabColor rgb="FF002060"/>
  </sheetPr>
  <dimension ref="A1:H12"/>
  <sheetViews>
    <sheetView showGridLines="0"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10" style="66" customWidth="1"/>
    <col min="2" max="2" width="30.54296875" style="94" customWidth="1"/>
    <col min="3" max="6" width="16.54296875" style="164" customWidth="1"/>
    <col min="7" max="7" width="100.54296875" style="94" customWidth="1"/>
    <col min="8" max="8" width="20.54296875" style="94" customWidth="1"/>
    <col min="9" max="9" width="21.54296875" style="55" customWidth="1"/>
    <col min="10" max="16384" width="11.453125" style="55"/>
  </cols>
  <sheetData>
    <row r="1" spans="1:8" ht="14" x14ac:dyDescent="0.3">
      <c r="A1" s="347"/>
      <c r="H1" s="127"/>
    </row>
    <row r="2" spans="1:8" ht="14" x14ac:dyDescent="0.3">
      <c r="A2" s="347"/>
    </row>
    <row r="3" spans="1:8" ht="25.5" thickBot="1" x14ac:dyDescent="0.35">
      <c r="A3" s="347"/>
      <c r="B3" s="1442" t="s">
        <v>6442</v>
      </c>
      <c r="C3" s="1442"/>
      <c r="D3" s="1442"/>
      <c r="E3" s="1442"/>
      <c r="F3" s="1442"/>
      <c r="G3" s="1442"/>
      <c r="H3" s="1442"/>
    </row>
    <row r="4" spans="1:8" ht="18" thickTop="1" x14ac:dyDescent="0.35"/>
    <row r="5" spans="1:8" ht="28" x14ac:dyDescent="0.35">
      <c r="B5" s="165" t="s">
        <v>6293</v>
      </c>
      <c r="C5" s="141" t="s">
        <v>6191</v>
      </c>
      <c r="D5" s="141" t="s">
        <v>6192</v>
      </c>
      <c r="E5" s="141" t="s">
        <v>6193</v>
      </c>
      <c r="F5" s="141" t="s">
        <v>6194</v>
      </c>
      <c r="G5" s="165" t="s">
        <v>6195</v>
      </c>
      <c r="H5" s="141" t="s">
        <v>6196</v>
      </c>
    </row>
    <row r="6" spans="1:8" ht="70" x14ac:dyDescent="0.35">
      <c r="B6" s="142" t="s">
        <v>6294</v>
      </c>
      <c r="C6" s="143"/>
      <c r="D6" s="143"/>
      <c r="E6" s="143"/>
      <c r="F6" s="143" t="s">
        <v>4918</v>
      </c>
      <c r="G6" s="142" t="s">
        <v>6443</v>
      </c>
      <c r="H6" s="166"/>
    </row>
    <row r="7" spans="1:8" ht="84" x14ac:dyDescent="0.35">
      <c r="B7" s="166" t="s">
        <v>6300</v>
      </c>
      <c r="C7" s="143" t="s">
        <v>6198</v>
      </c>
      <c r="D7" s="143" t="s">
        <v>6217</v>
      </c>
      <c r="E7" s="143" t="s">
        <v>4484</v>
      </c>
      <c r="F7" s="143" t="s">
        <v>4918</v>
      </c>
      <c r="G7" s="142" t="s">
        <v>6444</v>
      </c>
      <c r="H7" s="1043" t="s">
        <v>6301</v>
      </c>
    </row>
    <row r="8" spans="1:8" ht="154" x14ac:dyDescent="0.35">
      <c r="B8" s="166" t="s">
        <v>6302</v>
      </c>
      <c r="C8" s="143" t="s">
        <v>6213</v>
      </c>
      <c r="D8" s="143" t="s">
        <v>6214</v>
      </c>
      <c r="E8" s="143" t="s">
        <v>4484</v>
      </c>
      <c r="F8" s="143" t="s">
        <v>4918</v>
      </c>
      <c r="G8" s="142" t="s">
        <v>6445</v>
      </c>
      <c r="H8" s="166"/>
    </row>
    <row r="9" spans="1:8" ht="98" x14ac:dyDescent="0.35">
      <c r="B9" s="166" t="s">
        <v>6446</v>
      </c>
      <c r="C9" s="143" t="s">
        <v>6198</v>
      </c>
      <c r="D9" s="143" t="s">
        <v>6217</v>
      </c>
      <c r="E9" s="143" t="s">
        <v>4484</v>
      </c>
      <c r="F9" s="143" t="s">
        <v>6297</v>
      </c>
      <c r="G9" s="144" t="s">
        <v>6447</v>
      </c>
      <c r="H9" s="145" t="s">
        <v>6448</v>
      </c>
    </row>
    <row r="10" spans="1:8" ht="84" x14ac:dyDescent="0.35">
      <c r="B10" s="166" t="s">
        <v>6449</v>
      </c>
      <c r="C10" s="143" t="s">
        <v>6198</v>
      </c>
      <c r="D10" s="143" t="s">
        <v>6364</v>
      </c>
      <c r="E10" s="143" t="s">
        <v>4484</v>
      </c>
      <c r="F10" s="143" t="s">
        <v>6297</v>
      </c>
      <c r="G10" s="144" t="s">
        <v>6450</v>
      </c>
      <c r="H10" s="166"/>
    </row>
    <row r="11" spans="1:8" ht="98" x14ac:dyDescent="0.35">
      <c r="B11" s="166" t="s">
        <v>6451</v>
      </c>
      <c r="C11" s="143" t="s">
        <v>6198</v>
      </c>
      <c r="D11" s="143" t="s">
        <v>6221</v>
      </c>
      <c r="E11" s="143" t="s">
        <v>6452</v>
      </c>
      <c r="F11" s="143" t="s">
        <v>6297</v>
      </c>
      <c r="G11" s="144" t="s">
        <v>6453</v>
      </c>
      <c r="H11" s="145" t="s">
        <v>6454</v>
      </c>
    </row>
    <row r="12" spans="1:8" ht="84" x14ac:dyDescent="0.35">
      <c r="B12" s="166" t="s">
        <v>6455</v>
      </c>
      <c r="C12" s="143" t="s">
        <v>3778</v>
      </c>
      <c r="D12" s="143" t="s">
        <v>6210</v>
      </c>
      <c r="E12" s="143" t="s">
        <v>4484</v>
      </c>
      <c r="F12" s="143" t="s">
        <v>6297</v>
      </c>
      <c r="G12" s="142" t="s">
        <v>6456</v>
      </c>
      <c r="H12" s="166"/>
    </row>
  </sheetData>
  <sheetProtection algorithmName="SHA-512" hashValue="iV/N/2AsoP+mo7Bb9K9IHnSCR1jHK/I/lEuzU+6/wKg2fsryu2Tg+G1QZOEdVlacUBd4DxRGmWUYuwd2OoY6vQ==" saltValue="vziKyonSOEaUbMkZaHrgqg==" spinCount="100000" sheet="1" formatCells="0" formatColumns="0" formatRows="0" autoFilter="0"/>
  <mergeCells count="1">
    <mergeCell ref="B3:H3"/>
  </mergeCells>
  <hyperlinks>
    <hyperlink ref="H7" location="TIPO_PERSONA" tooltip="TIPO_PERSONA" display="TIPO_PERSONA" xr:uid="{8C73D04B-3EF9-4C64-ADFF-69509016AFEC}"/>
    <hyperlink ref="H9" location="TIPO_INGRESO_DEUDOR" tooltip="TIPO_INGRESO_DEUDOR" display="TIPO_INGRESO_DEUDOR" xr:uid="{A764CE48-C9C6-4D2F-AD0B-5C8967E73F3C}"/>
    <hyperlink ref="H11" location="TIPO_MONEDA" tooltip="TIPO_MONEDA" display="TIPO_MONEDA" xr:uid="{F1BA31A0-CD8A-4C22-A624-86493B5B23A2}"/>
    <hyperlink ref="B3:H3" location="'Indice Archivos'!C3" display="CAMPOS ARCHIVO INGRESOS DEL DEUDOR" xr:uid="{2FB472C7-6010-436D-BDEF-D54506EE6F47}"/>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291EC-1425-474F-8256-CAC6DE84409E}">
  <sheetPr codeName="Hoja25">
    <tabColor rgb="FF002060"/>
  </sheetPr>
  <dimension ref="A1:G15"/>
  <sheetViews>
    <sheetView showGridLines="0"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24.1796875" style="110" customWidth="1"/>
    <col min="2" max="2" width="21.453125" style="110" customWidth="1"/>
    <col min="3" max="3" width="10.54296875" style="174" customWidth="1"/>
    <col min="4" max="4" width="120.54296875" style="174" customWidth="1"/>
    <col min="5" max="6" width="10.54296875" style="174" customWidth="1"/>
    <col min="7" max="7" width="20.54296875" style="174" hidden="1" customWidth="1"/>
    <col min="8" max="16384" width="11.453125" style="111"/>
  </cols>
  <sheetData>
    <row r="1" spans="1:7" ht="14" x14ac:dyDescent="0.3">
      <c r="A1" s="347"/>
      <c r="B1" s="347"/>
      <c r="D1" s="127"/>
      <c r="G1" s="127"/>
    </row>
    <row r="2" spans="1:7" ht="14" x14ac:dyDescent="0.3">
      <c r="A2" s="347"/>
      <c r="B2" s="347"/>
      <c r="D2" s="94"/>
    </row>
    <row r="3" spans="1:7" ht="46.5" customHeight="1" thickBot="1" x14ac:dyDescent="0.35">
      <c r="A3" s="347"/>
      <c r="B3" s="347"/>
      <c r="C3" s="1531" t="s">
        <v>6457</v>
      </c>
      <c r="D3" s="1531"/>
      <c r="E3" s="1531"/>
      <c r="F3" s="1531"/>
      <c r="G3" s="1531"/>
    </row>
    <row r="4" spans="1:7" ht="18" thickTop="1" x14ac:dyDescent="0.35"/>
    <row r="5" spans="1:7" ht="28" x14ac:dyDescent="0.35">
      <c r="A5" s="1148" t="s">
        <v>6372</v>
      </c>
      <c r="B5" s="1148" t="s">
        <v>3182</v>
      </c>
      <c r="C5" s="953" t="s">
        <v>3177</v>
      </c>
      <c r="D5" s="953" t="s">
        <v>3178</v>
      </c>
      <c r="E5" s="953" t="s">
        <v>6373</v>
      </c>
      <c r="F5" s="953" t="s">
        <v>6374</v>
      </c>
      <c r="G5" s="141" t="s">
        <v>6375</v>
      </c>
    </row>
    <row r="6" spans="1:7" ht="37.4" customHeight="1" x14ac:dyDescent="0.35">
      <c r="A6" s="1137">
        <v>1</v>
      </c>
      <c r="B6" s="1149"/>
      <c r="C6" s="655">
        <v>1</v>
      </c>
      <c r="D6" s="667" t="s">
        <v>6458</v>
      </c>
      <c r="E6" s="682" t="s">
        <v>1059</v>
      </c>
      <c r="F6" s="1112"/>
      <c r="G6" s="177"/>
    </row>
    <row r="7" spans="1:7" ht="43.4" customHeight="1" x14ac:dyDescent="0.35">
      <c r="A7" s="1137">
        <v>2</v>
      </c>
      <c r="B7" s="1149"/>
      <c r="C7" s="655">
        <v>2</v>
      </c>
      <c r="D7" s="701" t="s">
        <v>6459</v>
      </c>
      <c r="E7" s="682" t="s">
        <v>1059</v>
      </c>
      <c r="F7" s="1112"/>
      <c r="G7" s="589" t="s">
        <v>1732</v>
      </c>
    </row>
    <row r="8" spans="1:7" x14ac:dyDescent="0.3">
      <c r="A8" s="1138">
        <v>3</v>
      </c>
      <c r="B8" s="1149"/>
      <c r="C8" s="972">
        <v>3</v>
      </c>
      <c r="D8" s="1127" t="s">
        <v>6460</v>
      </c>
      <c r="E8" s="196" t="s">
        <v>1059</v>
      </c>
      <c r="F8" s="1128"/>
      <c r="G8" s="177"/>
    </row>
    <row r="9" spans="1:7" x14ac:dyDescent="0.35">
      <c r="A9" s="1137">
        <v>4</v>
      </c>
      <c r="B9" s="1149"/>
      <c r="C9" s="655">
        <v>4</v>
      </c>
      <c r="D9" s="701" t="s">
        <v>6461</v>
      </c>
      <c r="E9" s="682" t="s">
        <v>1059</v>
      </c>
      <c r="F9" s="1112"/>
      <c r="G9" s="589" t="s">
        <v>1732</v>
      </c>
    </row>
    <row r="10" spans="1:7" x14ac:dyDescent="0.35">
      <c r="A10" s="1137">
        <v>5</v>
      </c>
      <c r="B10" s="1149"/>
      <c r="C10" s="655">
        <v>5</v>
      </c>
      <c r="D10" s="701" t="s">
        <v>6462</v>
      </c>
      <c r="E10" s="682" t="s">
        <v>1059</v>
      </c>
      <c r="F10" s="1112"/>
      <c r="G10" s="177" t="s">
        <v>1732</v>
      </c>
    </row>
    <row r="11" spans="1:7" x14ac:dyDescent="0.35">
      <c r="A11" s="1137">
        <v>6</v>
      </c>
      <c r="B11" s="1149"/>
      <c r="C11" s="655">
        <v>6</v>
      </c>
      <c r="D11" s="701" t="s">
        <v>6463</v>
      </c>
      <c r="E11" s="682"/>
      <c r="F11" s="1112"/>
      <c r="G11" s="177"/>
    </row>
    <row r="12" spans="1:7" ht="32.9" customHeight="1" x14ac:dyDescent="0.35">
      <c r="A12" s="1137">
        <v>7</v>
      </c>
      <c r="B12" s="1149"/>
      <c r="C12" s="655">
        <v>7</v>
      </c>
      <c r="D12" s="701" t="s">
        <v>6464</v>
      </c>
      <c r="E12" s="682" t="s">
        <v>1059</v>
      </c>
      <c r="F12" s="1112"/>
      <c r="G12" s="177" t="s">
        <v>1732</v>
      </c>
    </row>
    <row r="13" spans="1:7" ht="14" x14ac:dyDescent="0.35">
      <c r="A13" s="1150"/>
      <c r="B13" s="1150"/>
      <c r="C13" s="1055"/>
      <c r="D13" s="1058"/>
      <c r="E13" s="1059"/>
      <c r="F13" s="1113"/>
      <c r="G13" s="177"/>
    </row>
    <row r="14" spans="1:7" ht="42" x14ac:dyDescent="0.35">
      <c r="A14" s="1151" t="s">
        <v>6420</v>
      </c>
      <c r="B14" s="1152" t="s">
        <v>6421</v>
      </c>
      <c r="C14" s="655">
        <v>8</v>
      </c>
      <c r="D14" s="701" t="s">
        <v>6465</v>
      </c>
      <c r="E14" s="682"/>
      <c r="F14" s="1112"/>
      <c r="G14" s="177"/>
    </row>
    <row r="15" spans="1:7" ht="14" x14ac:dyDescent="0.35">
      <c r="A15" s="1150"/>
      <c r="B15" s="1150"/>
      <c r="C15" s="1055"/>
      <c r="D15" s="1058"/>
      <c r="E15" s="1059"/>
      <c r="F15" s="1113"/>
      <c r="G15" s="177"/>
    </row>
  </sheetData>
  <sheetProtection algorithmName="SHA-512" hashValue="cxMBrFVVlgpcnVZl5vVAx7GEx0qkpZB+SlaVhAUhi2R22mCttDxURYDxaf2S80zG0C5aXEormQjOWaQVJ0IGWw==" saltValue="92zuV2kOAZQ/l8F68zAoMQ==" spinCount="100000" sheet="1" formatCells="0" formatColumns="0" formatRows="0" autoFilter="0"/>
  <mergeCells count="1">
    <mergeCell ref="C3:G3"/>
  </mergeCells>
  <hyperlinks>
    <hyperlink ref="C3:G3" location="'Indice Archivos'!C3" display="VALIDACIONES ARCHIVO INGRESOS DEL DEUDOR" xr:uid="{3396AB2C-1A43-431A-9E9B-C468741F3753}"/>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96822-FBDA-4C4C-AA5C-FFA2892A36AB}">
  <sheetPr codeName="Hoja24">
    <tabColor rgb="FF002060"/>
    <pageSetUpPr autoPageBreaks="0" fitToPage="1"/>
  </sheetPr>
  <dimension ref="A1:H155"/>
  <sheetViews>
    <sheetView showGridLines="0" zoomScaleNormal="100" zoomScaleSheetLayoutView="100" workbookViewId="0">
      <pane ySplit="5" topLeftCell="A6" activePane="bottomLeft" state="frozen"/>
      <selection activeCell="C206" sqref="C206"/>
      <selection pane="bottomLeft" activeCell="C206" sqref="C206"/>
    </sheetView>
  </sheetViews>
  <sheetFormatPr baseColWidth="10" defaultColWidth="7.54296875" defaultRowHeight="17.5" x14ac:dyDescent="0.35"/>
  <cols>
    <col min="1" max="1" width="21.6328125" style="66" customWidth="1"/>
    <col min="2" max="2" width="60.6328125" style="94" customWidth="1"/>
    <col min="3" max="3" width="73.6328125" style="94" customWidth="1"/>
    <col min="4" max="4" width="21.6328125" style="94" customWidth="1"/>
    <col min="5" max="5" width="21.6328125" style="55" customWidth="1"/>
    <col min="6" max="6" width="7.453125" style="55" customWidth="1"/>
    <col min="7" max="16384" width="7.54296875" style="55"/>
  </cols>
  <sheetData>
    <row r="1" spans="1:6" x14ac:dyDescent="0.35">
      <c r="A1" s="385"/>
      <c r="F1" s="93"/>
    </row>
    <row r="2" spans="1:6" x14ac:dyDescent="0.35">
      <c r="A2" s="385"/>
    </row>
    <row r="3" spans="1:6" x14ac:dyDescent="0.35">
      <c r="A3" s="385"/>
    </row>
    <row r="5" spans="1:6" x14ac:dyDescent="0.35">
      <c r="B5" s="1537" t="s">
        <v>6466</v>
      </c>
      <c r="C5" s="1537"/>
      <c r="D5" s="1537"/>
    </row>
    <row r="7" spans="1:6" x14ac:dyDescent="0.35">
      <c r="B7" s="1533" t="s">
        <v>6467</v>
      </c>
      <c r="C7" s="1533"/>
      <c r="D7" s="1533"/>
    </row>
    <row r="9" spans="1:6" x14ac:dyDescent="0.35">
      <c r="B9" s="1538" t="s">
        <v>6468</v>
      </c>
      <c r="C9" s="1538"/>
      <c r="D9" s="1538"/>
    </row>
    <row r="10" spans="1:6" x14ac:dyDescent="0.35">
      <c r="B10" s="1538"/>
      <c r="C10" s="1538"/>
      <c r="D10" s="1538"/>
    </row>
    <row r="11" spans="1:6" x14ac:dyDescent="0.35">
      <c r="B11" s="1538"/>
      <c r="C11" s="1538"/>
      <c r="D11" s="1538"/>
    </row>
    <row r="12" spans="1:6" x14ac:dyDescent="0.35">
      <c r="B12" s="95"/>
      <c r="C12" s="95"/>
      <c r="D12" s="95"/>
    </row>
    <row r="13" spans="1:6" x14ac:dyDescent="0.35">
      <c r="B13" s="178" t="s">
        <v>6469</v>
      </c>
      <c r="C13" s="179" t="s">
        <v>6470</v>
      </c>
      <c r="D13" s="174"/>
    </row>
    <row r="14" spans="1:6" x14ac:dyDescent="0.35">
      <c r="B14" s="178" t="s">
        <v>6471</v>
      </c>
      <c r="C14" s="179" t="s">
        <v>6472</v>
      </c>
      <c r="D14" s="174"/>
    </row>
    <row r="15" spans="1:6" x14ac:dyDescent="0.35">
      <c r="B15" s="178" t="s">
        <v>6473</v>
      </c>
      <c r="C15" s="179" t="s">
        <v>6474</v>
      </c>
      <c r="D15" s="174"/>
    </row>
    <row r="16" spans="1:6" x14ac:dyDescent="0.35">
      <c r="B16" s="178" t="s">
        <v>6475</v>
      </c>
      <c r="C16" s="179" t="s">
        <v>6476</v>
      </c>
      <c r="D16" s="174"/>
    </row>
    <row r="17" spans="2:4" x14ac:dyDescent="0.35">
      <c r="B17" s="178" t="s">
        <v>6477</v>
      </c>
      <c r="C17" s="179" t="s">
        <v>6478</v>
      </c>
      <c r="D17" s="174"/>
    </row>
    <row r="18" spans="2:4" x14ac:dyDescent="0.35">
      <c r="B18" s="178" t="s">
        <v>6479</v>
      </c>
      <c r="C18" s="179" t="s">
        <v>6480</v>
      </c>
      <c r="D18" s="174"/>
    </row>
    <row r="19" spans="2:4" x14ac:dyDescent="0.35">
      <c r="B19" s="178" t="s">
        <v>6481</v>
      </c>
      <c r="C19" s="179" t="s">
        <v>6482</v>
      </c>
      <c r="D19" s="174"/>
    </row>
    <row r="20" spans="2:4" x14ac:dyDescent="0.35">
      <c r="B20" s="178" t="s">
        <v>6483</v>
      </c>
      <c r="C20" s="179" t="s">
        <v>6484</v>
      </c>
      <c r="D20" s="174"/>
    </row>
    <row r="21" spans="2:4" x14ac:dyDescent="0.35">
      <c r="B21" s="178" t="s">
        <v>6485</v>
      </c>
      <c r="C21" s="179" t="s">
        <v>6486</v>
      </c>
      <c r="D21" s="174"/>
    </row>
    <row r="22" spans="2:4" x14ac:dyDescent="0.35">
      <c r="B22" s="178" t="s">
        <v>6487</v>
      </c>
      <c r="C22" s="179" t="s">
        <v>6488</v>
      </c>
      <c r="D22" s="174"/>
    </row>
    <row r="23" spans="2:4" x14ac:dyDescent="0.35">
      <c r="B23" s="178" t="s">
        <v>6489</v>
      </c>
      <c r="C23" s="179" t="s">
        <v>6490</v>
      </c>
      <c r="D23" s="174"/>
    </row>
    <row r="24" spans="2:4" x14ac:dyDescent="0.35">
      <c r="B24" s="178" t="s">
        <v>6491</v>
      </c>
      <c r="C24" s="179" t="s">
        <v>6492</v>
      </c>
      <c r="D24" s="174"/>
    </row>
    <row r="25" spans="2:4" x14ac:dyDescent="0.35">
      <c r="B25" s="178" t="s">
        <v>6493</v>
      </c>
      <c r="C25" s="179" t="s">
        <v>6494</v>
      </c>
      <c r="D25" s="174"/>
    </row>
    <row r="26" spans="2:4" x14ac:dyDescent="0.35">
      <c r="B26" s="178" t="s">
        <v>6495</v>
      </c>
      <c r="C26" s="179" t="s">
        <v>6496</v>
      </c>
      <c r="D26" s="174"/>
    </row>
    <row r="27" spans="2:4" x14ac:dyDescent="0.35">
      <c r="B27" s="178" t="s">
        <v>6497</v>
      </c>
      <c r="C27" s="179" t="s">
        <v>6498</v>
      </c>
      <c r="D27" s="174"/>
    </row>
    <row r="28" spans="2:4" x14ac:dyDescent="0.35">
      <c r="B28" s="178" t="s">
        <v>6499</v>
      </c>
      <c r="C28" s="179" t="s">
        <v>6500</v>
      </c>
      <c r="D28" s="174"/>
    </row>
    <row r="29" spans="2:4" x14ac:dyDescent="0.35">
      <c r="B29" s="178" t="s">
        <v>6501</v>
      </c>
      <c r="C29" s="179" t="s">
        <v>6502</v>
      </c>
      <c r="D29" s="174"/>
    </row>
    <row r="30" spans="2:4" x14ac:dyDescent="0.35">
      <c r="B30" s="178" t="s">
        <v>6503</v>
      </c>
      <c r="C30" s="179" t="s">
        <v>6504</v>
      </c>
      <c r="D30" s="174"/>
    </row>
    <row r="31" spans="2:4" x14ac:dyDescent="0.35">
      <c r="B31" s="95"/>
      <c r="C31" s="95"/>
      <c r="D31" s="95"/>
    </row>
    <row r="32" spans="2:4" x14ac:dyDescent="0.35">
      <c r="B32" s="1539" t="s">
        <v>6505</v>
      </c>
      <c r="C32" s="1539"/>
      <c r="D32" s="1539"/>
    </row>
    <row r="33" spans="2:4" x14ac:dyDescent="0.35">
      <c r="B33" s="1539"/>
      <c r="C33" s="1539"/>
      <c r="D33" s="1539"/>
    </row>
    <row r="34" spans="2:4" x14ac:dyDescent="0.35">
      <c r="B34" s="1539"/>
      <c r="C34" s="1539"/>
      <c r="D34" s="1539"/>
    </row>
    <row r="35" spans="2:4" x14ac:dyDescent="0.35">
      <c r="B35" s="1539"/>
      <c r="C35" s="1539"/>
      <c r="D35" s="1539"/>
    </row>
    <row r="36" spans="2:4" x14ac:dyDescent="0.35">
      <c r="B36" s="95"/>
      <c r="C36" s="95"/>
      <c r="D36" s="95"/>
    </row>
    <row r="37" spans="2:4" x14ac:dyDescent="0.35">
      <c r="B37" s="1536" t="s">
        <v>6506</v>
      </c>
      <c r="C37" s="1536"/>
      <c r="D37" s="1536"/>
    </row>
    <row r="38" spans="2:4" x14ac:dyDescent="0.35">
      <c r="B38" s="1536"/>
      <c r="C38" s="1536"/>
      <c r="D38" s="1536"/>
    </row>
    <row r="39" spans="2:4" x14ac:dyDescent="0.35">
      <c r="B39" s="95"/>
      <c r="C39" s="95"/>
      <c r="D39" s="95"/>
    </row>
    <row r="40" spans="2:4" x14ac:dyDescent="0.35">
      <c r="B40" s="1536" t="s">
        <v>6507</v>
      </c>
      <c r="C40" s="1536"/>
      <c r="D40" s="1536"/>
    </row>
    <row r="41" spans="2:4" x14ac:dyDescent="0.35">
      <c r="B41" s="98"/>
      <c r="C41" s="98"/>
      <c r="D41" s="98"/>
    </row>
    <row r="42" spans="2:4" collapsed="1" x14ac:dyDescent="0.35">
      <c r="B42" s="1533" t="s">
        <v>6508</v>
      </c>
      <c r="C42" s="1533"/>
      <c r="D42" s="1533"/>
    </row>
    <row r="44" spans="2:4" x14ac:dyDescent="0.35">
      <c r="B44" s="1532" t="s">
        <v>6258</v>
      </c>
      <c r="C44" s="1532"/>
      <c r="D44" s="1532"/>
    </row>
    <row r="46" spans="2:4" x14ac:dyDescent="0.35">
      <c r="B46" s="1533" t="s">
        <v>6509</v>
      </c>
      <c r="C46" s="1533"/>
      <c r="D46" s="1533"/>
    </row>
    <row r="48" spans="2:4" x14ac:dyDescent="0.35">
      <c r="B48" s="1532" t="s">
        <v>6510</v>
      </c>
      <c r="C48" s="1532"/>
      <c r="D48" s="1532"/>
    </row>
    <row r="50" spans="1:8" x14ac:dyDescent="0.35">
      <c r="B50" s="1533" t="s">
        <v>6511</v>
      </c>
      <c r="C50" s="1533"/>
      <c r="D50" s="1533"/>
    </row>
    <row r="52" spans="1:8" x14ac:dyDescent="0.35">
      <c r="B52" s="1532" t="s">
        <v>6262</v>
      </c>
      <c r="C52" s="1532"/>
    </row>
    <row r="53" spans="1:8" x14ac:dyDescent="0.3">
      <c r="A53" s="67"/>
      <c r="B53" s="1534" t="s">
        <v>6512</v>
      </c>
      <c r="C53" s="1534"/>
      <c r="D53" s="133"/>
      <c r="G53" s="1535" t="s">
        <v>2932</v>
      </c>
      <c r="H53" s="1535"/>
    </row>
    <row r="54" spans="1:8" x14ac:dyDescent="0.3">
      <c r="A54" s="67"/>
      <c r="B54" s="1534" t="s">
        <v>6264</v>
      </c>
      <c r="C54" s="1534"/>
      <c r="D54" s="133"/>
      <c r="G54" s="1535"/>
      <c r="H54" s="1535"/>
    </row>
    <row r="55" spans="1:8" x14ac:dyDescent="0.3">
      <c r="A55" s="67"/>
      <c r="B55" s="1534" t="s">
        <v>6265</v>
      </c>
      <c r="C55" s="1534"/>
      <c r="D55" s="133"/>
    </row>
    <row r="56" spans="1:8" x14ac:dyDescent="0.3">
      <c r="A56" s="67"/>
      <c r="B56" s="1534" t="s">
        <v>6513</v>
      </c>
      <c r="C56" s="1534"/>
      <c r="D56" s="133"/>
    </row>
    <row r="57" spans="1:8" x14ac:dyDescent="0.3">
      <c r="A57" s="67"/>
      <c r="B57" s="1534" t="s">
        <v>6514</v>
      </c>
      <c r="C57" s="1534"/>
      <c r="D57" s="133"/>
    </row>
    <row r="58" spans="1:8" x14ac:dyDescent="0.3">
      <c r="A58" s="67"/>
      <c r="B58" s="1534" t="s">
        <v>6515</v>
      </c>
      <c r="C58" s="1534"/>
      <c r="D58" s="180"/>
    </row>
    <row r="59" spans="1:8" x14ac:dyDescent="0.3">
      <c r="A59" s="67"/>
      <c r="B59" s="1534" t="s">
        <v>6516</v>
      </c>
      <c r="C59" s="1534"/>
      <c r="D59" s="180"/>
    </row>
    <row r="60" spans="1:8" x14ac:dyDescent="0.3">
      <c r="A60" s="67"/>
      <c r="B60" s="1534" t="s">
        <v>6517</v>
      </c>
      <c r="C60" s="1534"/>
      <c r="D60" s="133"/>
    </row>
    <row r="61" spans="1:8" x14ac:dyDescent="0.3">
      <c r="A61" s="67"/>
      <c r="B61" s="1534" t="s">
        <v>6518</v>
      </c>
      <c r="C61" s="1534"/>
      <c r="D61" s="133"/>
    </row>
    <row r="62" spans="1:8" x14ac:dyDescent="0.3">
      <c r="A62" s="67"/>
      <c r="B62" s="1534" t="s">
        <v>6519</v>
      </c>
      <c r="C62" s="1534"/>
      <c r="D62" s="180"/>
    </row>
    <row r="63" spans="1:8" x14ac:dyDescent="0.3">
      <c r="A63" s="67"/>
      <c r="B63" s="1534" t="s">
        <v>6520</v>
      </c>
      <c r="C63" s="1534"/>
      <c r="D63" s="180"/>
    </row>
    <row r="64" spans="1:8" x14ac:dyDescent="0.3">
      <c r="A64" s="67"/>
      <c r="B64" s="480" t="s">
        <v>6521</v>
      </c>
      <c r="C64" s="480"/>
      <c r="D64" s="133"/>
    </row>
    <row r="65" spans="1:4" x14ac:dyDescent="0.3">
      <c r="A65" s="67"/>
      <c r="B65" s="480" t="s">
        <v>6522</v>
      </c>
      <c r="C65" s="480"/>
      <c r="D65" s="180"/>
    </row>
    <row r="66" spans="1:4" x14ac:dyDescent="0.3">
      <c r="A66" s="67"/>
      <c r="B66" s="480" t="s">
        <v>6523</v>
      </c>
      <c r="C66" s="480"/>
      <c r="D66" s="180"/>
    </row>
    <row r="67" spans="1:4" x14ac:dyDescent="0.3">
      <c r="A67" s="67"/>
      <c r="B67" s="480" t="s">
        <v>6524</v>
      </c>
      <c r="C67" s="480"/>
      <c r="D67" s="180"/>
    </row>
    <row r="68" spans="1:4" x14ac:dyDescent="0.3">
      <c r="A68" s="67"/>
      <c r="B68" s="480" t="s">
        <v>6525</v>
      </c>
      <c r="C68" s="480"/>
      <c r="D68" s="180"/>
    </row>
    <row r="69" spans="1:4" x14ac:dyDescent="0.3">
      <c r="A69" s="67"/>
      <c r="B69" s="1534" t="s">
        <v>6526</v>
      </c>
      <c r="C69" s="1534"/>
      <c r="D69" s="180"/>
    </row>
    <row r="70" spans="1:4" x14ac:dyDescent="0.3">
      <c r="A70" s="67"/>
      <c r="B70" s="480" t="s">
        <v>6527</v>
      </c>
      <c r="C70" s="181"/>
      <c r="D70" s="180"/>
    </row>
    <row r="71" spans="1:4" x14ac:dyDescent="0.3">
      <c r="A71" s="67"/>
      <c r="B71" s="480" t="s">
        <v>6528</v>
      </c>
      <c r="C71" s="181"/>
      <c r="D71" s="180"/>
    </row>
    <row r="72" spans="1:4" x14ac:dyDescent="0.3">
      <c r="A72" s="67"/>
      <c r="B72" s="480" t="s">
        <v>6529</v>
      </c>
      <c r="C72" s="181"/>
      <c r="D72" s="180"/>
    </row>
    <row r="73" spans="1:4" x14ac:dyDescent="0.3">
      <c r="A73" s="67"/>
      <c r="B73" s="480" t="s">
        <v>6530</v>
      </c>
      <c r="C73" s="181"/>
      <c r="D73" s="180"/>
    </row>
    <row r="74" spans="1:4" x14ac:dyDescent="0.3">
      <c r="A74" s="67"/>
      <c r="B74" s="480" t="s">
        <v>6531</v>
      </c>
      <c r="C74" s="181"/>
      <c r="D74" s="180"/>
    </row>
    <row r="75" spans="1:4" x14ac:dyDescent="0.3">
      <c r="A75" s="67"/>
      <c r="B75" s="480" t="s">
        <v>6532</v>
      </c>
      <c r="C75" s="181"/>
      <c r="D75" s="180"/>
    </row>
    <row r="76" spans="1:4" x14ac:dyDescent="0.3">
      <c r="A76" s="67"/>
      <c r="B76" s="480" t="s">
        <v>6533</v>
      </c>
      <c r="C76" s="181"/>
      <c r="D76" s="180"/>
    </row>
    <row r="77" spans="1:4" x14ac:dyDescent="0.3">
      <c r="A77" s="67"/>
      <c r="B77" s="480" t="s">
        <v>6534</v>
      </c>
      <c r="C77" s="181"/>
      <c r="D77" s="180"/>
    </row>
    <row r="78" spans="1:4" x14ac:dyDescent="0.3">
      <c r="A78" s="67"/>
      <c r="B78" s="480" t="s">
        <v>6535</v>
      </c>
      <c r="C78" s="181"/>
      <c r="D78" s="180"/>
    </row>
    <row r="79" spans="1:4" x14ac:dyDescent="0.3">
      <c r="A79" s="67"/>
      <c r="B79" s="480" t="s">
        <v>6536</v>
      </c>
      <c r="C79" s="181"/>
      <c r="D79" s="180"/>
    </row>
    <row r="80" spans="1:4" x14ac:dyDescent="0.3">
      <c r="A80" s="67"/>
      <c r="B80" s="480" t="s">
        <v>6179</v>
      </c>
      <c r="C80" s="181"/>
      <c r="D80" s="180"/>
    </row>
    <row r="81" spans="1:4" x14ac:dyDescent="0.3">
      <c r="A81" s="67"/>
      <c r="B81" s="480" t="s">
        <v>6537</v>
      </c>
      <c r="C81" s="181"/>
      <c r="D81" s="180"/>
    </row>
    <row r="82" spans="1:4" x14ac:dyDescent="0.3">
      <c r="A82" s="67"/>
      <c r="B82" s="480" t="s">
        <v>6538</v>
      </c>
      <c r="C82" s="181"/>
      <c r="D82" s="180"/>
    </row>
    <row r="83" spans="1:4" x14ac:dyDescent="0.3">
      <c r="A83" s="67"/>
      <c r="B83" s="480" t="s">
        <v>6539</v>
      </c>
      <c r="C83" s="181"/>
      <c r="D83" s="180"/>
    </row>
    <row r="84" spans="1:4" x14ac:dyDescent="0.3">
      <c r="A84" s="67"/>
      <c r="B84" s="480" t="s">
        <v>6540</v>
      </c>
      <c r="C84" s="181"/>
      <c r="D84" s="180"/>
    </row>
    <row r="85" spans="1:4" x14ac:dyDescent="0.3">
      <c r="A85" s="67"/>
      <c r="B85" s="480" t="s">
        <v>6541</v>
      </c>
      <c r="C85" s="181"/>
      <c r="D85" s="180"/>
    </row>
    <row r="86" spans="1:4" x14ac:dyDescent="0.3">
      <c r="A86" s="67"/>
      <c r="B86" s="480" t="s">
        <v>6542</v>
      </c>
      <c r="C86" s="181"/>
      <c r="D86" s="180"/>
    </row>
    <row r="87" spans="1:4" x14ac:dyDescent="0.3">
      <c r="A87" s="67"/>
      <c r="B87" s="480" t="s">
        <v>6543</v>
      </c>
      <c r="C87" s="181"/>
      <c r="D87" s="180"/>
    </row>
    <row r="88" spans="1:4" x14ac:dyDescent="0.3">
      <c r="A88" s="67"/>
      <c r="B88" s="480" t="s">
        <v>6544</v>
      </c>
      <c r="C88" s="181"/>
      <c r="D88" s="180"/>
    </row>
    <row r="89" spans="1:4" x14ac:dyDescent="0.3">
      <c r="A89" s="67"/>
      <c r="B89" s="480" t="s">
        <v>6545</v>
      </c>
      <c r="C89" s="181"/>
      <c r="D89" s="180"/>
    </row>
    <row r="90" spans="1:4" x14ac:dyDescent="0.3">
      <c r="A90" s="67"/>
      <c r="B90" s="480" t="s">
        <v>6546</v>
      </c>
      <c r="C90" s="181"/>
      <c r="D90" s="180"/>
    </row>
    <row r="91" spans="1:4" x14ac:dyDescent="0.3">
      <c r="A91" s="67"/>
      <c r="B91" s="480" t="s">
        <v>6547</v>
      </c>
      <c r="C91" s="181"/>
      <c r="D91" s="180"/>
    </row>
    <row r="92" spans="1:4" x14ac:dyDescent="0.3">
      <c r="A92" s="67"/>
      <c r="B92" s="480" t="s">
        <v>6548</v>
      </c>
      <c r="C92" s="181"/>
      <c r="D92" s="180"/>
    </row>
    <row r="93" spans="1:4" x14ac:dyDescent="0.3">
      <c r="A93" s="67"/>
      <c r="B93" s="480" t="s">
        <v>6549</v>
      </c>
      <c r="C93" s="181"/>
      <c r="D93" s="180"/>
    </row>
    <row r="94" spans="1:4" x14ac:dyDescent="0.3">
      <c r="A94" s="67"/>
      <c r="B94" s="480" t="s">
        <v>6550</v>
      </c>
      <c r="C94" s="181"/>
      <c r="D94" s="180"/>
    </row>
    <row r="95" spans="1:4" x14ac:dyDescent="0.3">
      <c r="A95" s="67"/>
      <c r="B95" s="480" t="s">
        <v>6551</v>
      </c>
      <c r="C95" s="181"/>
      <c r="D95" s="180"/>
    </row>
    <row r="96" spans="1:4" x14ac:dyDescent="0.3">
      <c r="A96" s="67"/>
      <c r="B96" s="480" t="s">
        <v>6552</v>
      </c>
      <c r="C96" s="181"/>
      <c r="D96" s="180"/>
    </row>
    <row r="97" spans="1:4" x14ac:dyDescent="0.3">
      <c r="A97" s="67"/>
      <c r="B97" s="480" t="s">
        <v>6553</v>
      </c>
      <c r="C97" s="181"/>
      <c r="D97" s="180"/>
    </row>
    <row r="98" spans="1:4" x14ac:dyDescent="0.3">
      <c r="A98" s="67"/>
      <c r="B98" s="480" t="s">
        <v>6554</v>
      </c>
      <c r="C98" s="181"/>
      <c r="D98" s="180"/>
    </row>
    <row r="99" spans="1:4" x14ac:dyDescent="0.3">
      <c r="A99" s="67"/>
      <c r="B99" s="480" t="s">
        <v>6555</v>
      </c>
      <c r="C99" s="181"/>
      <c r="D99" s="180"/>
    </row>
    <row r="100" spans="1:4" x14ac:dyDescent="0.3">
      <c r="A100" s="67"/>
      <c r="B100" s="480" t="s">
        <v>6556</v>
      </c>
      <c r="C100" s="181"/>
      <c r="D100" s="180"/>
    </row>
    <row r="101" spans="1:4" x14ac:dyDescent="0.3">
      <c r="A101" s="67"/>
      <c r="B101" s="480" t="s">
        <v>6557</v>
      </c>
      <c r="C101" s="181"/>
      <c r="D101" s="180"/>
    </row>
    <row r="102" spans="1:4" x14ac:dyDescent="0.3">
      <c r="A102" s="67"/>
      <c r="B102" s="480" t="s">
        <v>6558</v>
      </c>
      <c r="C102" s="181"/>
      <c r="D102" s="180"/>
    </row>
    <row r="103" spans="1:4" x14ac:dyDescent="0.3">
      <c r="A103" s="67"/>
      <c r="B103" s="480" t="s">
        <v>6559</v>
      </c>
      <c r="C103" s="181"/>
      <c r="D103" s="180"/>
    </row>
    <row r="104" spans="1:4" x14ac:dyDescent="0.3">
      <c r="A104" s="67"/>
      <c r="B104" s="480" t="s">
        <v>6560</v>
      </c>
      <c r="C104" s="181"/>
      <c r="D104" s="180"/>
    </row>
    <row r="105" spans="1:4" x14ac:dyDescent="0.3">
      <c r="A105" s="67"/>
      <c r="B105" s="480" t="s">
        <v>6561</v>
      </c>
      <c r="C105" s="181"/>
      <c r="D105" s="180"/>
    </row>
    <row r="106" spans="1:4" x14ac:dyDescent="0.3">
      <c r="A106" s="67"/>
      <c r="B106" s="480" t="s">
        <v>6562</v>
      </c>
      <c r="C106" s="181"/>
      <c r="D106" s="180"/>
    </row>
    <row r="107" spans="1:4" x14ac:dyDescent="0.3">
      <c r="A107" s="67"/>
      <c r="B107" s="480" t="s">
        <v>6563</v>
      </c>
      <c r="C107" s="181"/>
      <c r="D107" s="180"/>
    </row>
    <row r="108" spans="1:4" x14ac:dyDescent="0.3">
      <c r="A108" s="67"/>
      <c r="B108" s="480" t="s">
        <v>6564</v>
      </c>
      <c r="C108" s="181"/>
      <c r="D108" s="180"/>
    </row>
    <row r="109" spans="1:4" x14ac:dyDescent="0.3">
      <c r="A109" s="67"/>
      <c r="B109" s="480" t="s">
        <v>6565</v>
      </c>
      <c r="C109" s="181"/>
      <c r="D109" s="180"/>
    </row>
    <row r="110" spans="1:4" x14ac:dyDescent="0.3">
      <c r="A110" s="67"/>
      <c r="B110" s="480" t="s">
        <v>6566</v>
      </c>
      <c r="C110" s="181"/>
      <c r="D110" s="180"/>
    </row>
    <row r="111" spans="1:4" x14ac:dyDescent="0.3">
      <c r="A111" s="67"/>
      <c r="B111" s="480" t="s">
        <v>6567</v>
      </c>
      <c r="C111" s="181"/>
      <c r="D111" s="180"/>
    </row>
    <row r="112" spans="1:4" x14ac:dyDescent="0.3">
      <c r="A112" s="67"/>
      <c r="B112" s="480" t="s">
        <v>6568</v>
      </c>
      <c r="C112" s="181"/>
      <c r="D112" s="180"/>
    </row>
    <row r="113" spans="1:4" x14ac:dyDescent="0.3">
      <c r="A113" s="67"/>
      <c r="B113" s="480" t="s">
        <v>6569</v>
      </c>
      <c r="C113" s="181"/>
      <c r="D113" s="180"/>
    </row>
    <row r="114" spans="1:4" x14ac:dyDescent="0.3">
      <c r="A114" s="67"/>
      <c r="B114" s="480" t="s">
        <v>6570</v>
      </c>
      <c r="C114" s="181"/>
      <c r="D114" s="180"/>
    </row>
    <row r="115" spans="1:4" x14ac:dyDescent="0.3">
      <c r="A115" s="67"/>
      <c r="B115" s="480" t="s">
        <v>6571</v>
      </c>
      <c r="C115" s="181"/>
      <c r="D115" s="180"/>
    </row>
    <row r="116" spans="1:4" x14ac:dyDescent="0.3">
      <c r="A116" s="67"/>
      <c r="B116" s="480" t="s">
        <v>6572</v>
      </c>
      <c r="C116" s="181"/>
      <c r="D116" s="180"/>
    </row>
    <row r="117" spans="1:4" x14ac:dyDescent="0.3">
      <c r="A117" s="67"/>
      <c r="B117" s="480" t="s">
        <v>6573</v>
      </c>
      <c r="C117" s="181"/>
      <c r="D117" s="180"/>
    </row>
    <row r="118" spans="1:4" x14ac:dyDescent="0.3">
      <c r="A118" s="67"/>
      <c r="B118" s="480" t="s">
        <v>6574</v>
      </c>
      <c r="C118" s="181"/>
      <c r="D118" s="180"/>
    </row>
    <row r="119" spans="1:4" x14ac:dyDescent="0.3">
      <c r="A119" s="67"/>
      <c r="B119" s="480" t="s">
        <v>6575</v>
      </c>
      <c r="C119" s="181"/>
      <c r="D119" s="180"/>
    </row>
    <row r="120" spans="1:4" x14ac:dyDescent="0.3">
      <c r="A120" s="67"/>
      <c r="B120" s="480" t="s">
        <v>6576</v>
      </c>
      <c r="C120" s="181"/>
      <c r="D120" s="180"/>
    </row>
    <row r="121" spans="1:4" x14ac:dyDescent="0.3">
      <c r="A121" s="67"/>
      <c r="B121" s="480" t="s">
        <v>6577</v>
      </c>
      <c r="C121" s="181"/>
      <c r="D121" s="180"/>
    </row>
    <row r="122" spans="1:4" x14ac:dyDescent="0.3">
      <c r="A122" s="67"/>
      <c r="B122" s="480" t="s">
        <v>6578</v>
      </c>
      <c r="C122" s="181"/>
      <c r="D122" s="180"/>
    </row>
    <row r="123" spans="1:4" x14ac:dyDescent="0.3">
      <c r="A123" s="67"/>
      <c r="B123" s="480" t="s">
        <v>6579</v>
      </c>
      <c r="C123" s="181"/>
      <c r="D123" s="180"/>
    </row>
    <row r="124" spans="1:4" x14ac:dyDescent="0.3">
      <c r="A124" s="67"/>
      <c r="B124" s="480" t="s">
        <v>6580</v>
      </c>
      <c r="C124" s="181"/>
      <c r="D124" s="180"/>
    </row>
    <row r="125" spans="1:4" x14ac:dyDescent="0.3">
      <c r="A125" s="67"/>
      <c r="B125" s="480" t="s">
        <v>6581</v>
      </c>
      <c r="C125" s="181"/>
      <c r="D125" s="180"/>
    </row>
    <row r="126" spans="1:4" x14ac:dyDescent="0.3">
      <c r="A126" s="67"/>
      <c r="B126" s="480" t="s">
        <v>6582</v>
      </c>
      <c r="C126" s="181"/>
      <c r="D126" s="180"/>
    </row>
    <row r="127" spans="1:4" x14ac:dyDescent="0.3">
      <c r="A127" s="67"/>
      <c r="B127" s="480" t="s">
        <v>6583</v>
      </c>
      <c r="C127" s="181"/>
      <c r="D127" s="180"/>
    </row>
    <row r="128" spans="1:4" x14ac:dyDescent="0.3">
      <c r="A128" s="67"/>
      <c r="B128" s="480" t="s">
        <v>6584</v>
      </c>
      <c r="C128" s="181"/>
      <c r="D128" s="180"/>
    </row>
    <row r="129" spans="1:4" x14ac:dyDescent="0.3">
      <c r="A129" s="67"/>
      <c r="B129" s="480" t="s">
        <v>6585</v>
      </c>
      <c r="C129" s="181"/>
      <c r="D129" s="180"/>
    </row>
    <row r="130" spans="1:4" x14ac:dyDescent="0.3">
      <c r="A130" s="67"/>
      <c r="B130" s="480" t="s">
        <v>6586</v>
      </c>
      <c r="C130" s="181"/>
      <c r="D130" s="180"/>
    </row>
    <row r="131" spans="1:4" x14ac:dyDescent="0.3">
      <c r="A131" s="67"/>
      <c r="B131" s="480" t="s">
        <v>6587</v>
      </c>
      <c r="C131" s="181"/>
      <c r="D131" s="180"/>
    </row>
    <row r="132" spans="1:4" x14ac:dyDescent="0.3">
      <c r="A132" s="67"/>
      <c r="B132" s="480" t="s">
        <v>6588</v>
      </c>
      <c r="C132" s="181"/>
      <c r="D132" s="180"/>
    </row>
    <row r="133" spans="1:4" x14ac:dyDescent="0.3">
      <c r="A133" s="67"/>
      <c r="B133" s="480" t="s">
        <v>6589</v>
      </c>
      <c r="C133" s="181"/>
      <c r="D133" s="180"/>
    </row>
    <row r="134" spans="1:4" x14ac:dyDescent="0.3">
      <c r="A134" s="67"/>
      <c r="B134" s="480" t="s">
        <v>6590</v>
      </c>
      <c r="C134" s="181"/>
      <c r="D134" s="180"/>
    </row>
    <row r="135" spans="1:4" x14ac:dyDescent="0.3">
      <c r="A135" s="67"/>
      <c r="B135" s="480" t="s">
        <v>6591</v>
      </c>
      <c r="C135" s="181"/>
      <c r="D135" s="180"/>
    </row>
    <row r="136" spans="1:4" x14ac:dyDescent="0.3">
      <c r="A136" s="67"/>
      <c r="B136" s="480" t="s">
        <v>6592</v>
      </c>
      <c r="C136" s="181"/>
      <c r="D136" s="180"/>
    </row>
    <row r="137" spans="1:4" x14ac:dyDescent="0.3">
      <c r="A137" s="67"/>
      <c r="B137" s="480" t="s">
        <v>6593</v>
      </c>
      <c r="C137" s="181"/>
      <c r="D137" s="180"/>
    </row>
    <row r="138" spans="1:4" x14ac:dyDescent="0.3">
      <c r="A138" s="67"/>
      <c r="B138" s="480" t="s">
        <v>6594</v>
      </c>
      <c r="C138" s="181"/>
      <c r="D138" s="180"/>
    </row>
    <row r="139" spans="1:4" x14ac:dyDescent="0.3">
      <c r="A139" s="67"/>
      <c r="B139" s="480" t="s">
        <v>6595</v>
      </c>
      <c r="C139" s="181"/>
      <c r="D139" s="180"/>
    </row>
    <row r="140" spans="1:4" x14ac:dyDescent="0.3">
      <c r="A140" s="67"/>
      <c r="B140" s="480" t="s">
        <v>6596</v>
      </c>
      <c r="C140" s="181"/>
      <c r="D140" s="180"/>
    </row>
    <row r="141" spans="1:4" x14ac:dyDescent="0.3">
      <c r="A141" s="67"/>
      <c r="B141" s="480" t="s">
        <v>6597</v>
      </c>
      <c r="C141" s="181"/>
      <c r="D141" s="180"/>
    </row>
    <row r="142" spans="1:4" x14ac:dyDescent="0.3">
      <c r="A142" s="67"/>
      <c r="B142" s="480" t="s">
        <v>6598</v>
      </c>
      <c r="C142" s="181"/>
      <c r="D142" s="180"/>
    </row>
    <row r="143" spans="1:4" x14ac:dyDescent="0.3">
      <c r="A143" s="67"/>
      <c r="B143" s="480" t="s">
        <v>6599</v>
      </c>
      <c r="C143" s="181"/>
      <c r="D143" s="180"/>
    </row>
    <row r="144" spans="1:4" x14ac:dyDescent="0.3">
      <c r="A144" s="67"/>
      <c r="B144" s="480" t="s">
        <v>6600</v>
      </c>
      <c r="C144" s="480"/>
      <c r="D144" s="180"/>
    </row>
    <row r="145" spans="1:4" x14ac:dyDescent="0.3">
      <c r="A145" s="67"/>
      <c r="B145" s="480" t="s">
        <v>6601</v>
      </c>
      <c r="C145" s="480"/>
      <c r="D145" s="180"/>
    </row>
    <row r="146" spans="1:4" x14ac:dyDescent="0.3">
      <c r="A146" s="67"/>
      <c r="B146" s="480" t="s">
        <v>6602</v>
      </c>
      <c r="C146" s="480"/>
      <c r="D146" s="180"/>
    </row>
    <row r="147" spans="1:4" x14ac:dyDescent="0.3">
      <c r="A147" s="67"/>
      <c r="B147" s="96" t="s">
        <v>6603</v>
      </c>
      <c r="C147" s="480"/>
      <c r="D147" s="180"/>
    </row>
    <row r="148" spans="1:4" x14ac:dyDescent="0.3">
      <c r="A148" s="67"/>
      <c r="B148" s="96" t="s">
        <v>6604</v>
      </c>
      <c r="C148" s="480"/>
      <c r="D148" s="180"/>
    </row>
    <row r="149" spans="1:4" x14ac:dyDescent="0.3">
      <c r="A149" s="67"/>
      <c r="B149" s="96" t="s">
        <v>6605</v>
      </c>
      <c r="C149" s="480"/>
      <c r="D149" s="180"/>
    </row>
    <row r="150" spans="1:4" x14ac:dyDescent="0.35">
      <c r="B150" s="1532" t="s">
        <v>6289</v>
      </c>
      <c r="C150" s="1532"/>
    </row>
    <row r="152" spans="1:4" collapsed="1" x14ac:dyDescent="0.35">
      <c r="B152" s="1533" t="s">
        <v>6606</v>
      </c>
      <c r="C152" s="1533"/>
      <c r="D152" s="1533"/>
    </row>
    <row r="154" spans="1:4" x14ac:dyDescent="0.35">
      <c r="B154" s="1532" t="s">
        <v>6607</v>
      </c>
      <c r="C154" s="1532"/>
      <c r="D154" s="1532"/>
    </row>
    <row r="155" spans="1:4" x14ac:dyDescent="0.35">
      <c r="B155" s="968"/>
      <c r="C155" s="968"/>
      <c r="D155" s="968"/>
    </row>
  </sheetData>
  <sheetProtection algorithmName="SHA-512" hashValue="srhH0/Nyq3nYuY7T4cj6iwmFeS2qAZWMLrnr+agUIkaWsYRGZdZHTvZ6HC/sclJdEza/2isn0Bz5kAbp717aIw==" saltValue="cla7LAvQjIcAWgcpE+qL4w==" spinCount="100000" sheet="1" formatCells="0" formatColumns="0" formatRows="0" autoFilter="0"/>
  <autoFilter ref="B50:D150" xr:uid="{6510522F-5A72-46F9-978C-831DA80EC189}">
    <filterColumn colId="0" showButton="0"/>
    <filterColumn colId="1" showButton="0"/>
    <filterColumn colId="2" showButton="0"/>
  </autoFilter>
  <mergeCells count="29">
    <mergeCell ref="B50:D50"/>
    <mergeCell ref="B40:D40"/>
    <mergeCell ref="B42:D42"/>
    <mergeCell ref="B44:D44"/>
    <mergeCell ref="B46:D46"/>
    <mergeCell ref="B48:D48"/>
    <mergeCell ref="B37:D38"/>
    <mergeCell ref="B5:D5"/>
    <mergeCell ref="B7:D7"/>
    <mergeCell ref="B9:D11"/>
    <mergeCell ref="B32:D35"/>
    <mergeCell ref="B58:C58"/>
    <mergeCell ref="B59:C59"/>
    <mergeCell ref="B52:C52"/>
    <mergeCell ref="B53:C53"/>
    <mergeCell ref="B54:C54"/>
    <mergeCell ref="G53:H53"/>
    <mergeCell ref="G54:H54"/>
    <mergeCell ref="B55:C55"/>
    <mergeCell ref="B56:C56"/>
    <mergeCell ref="B57:C57"/>
    <mergeCell ref="B154:D154"/>
    <mergeCell ref="B152:D152"/>
    <mergeCell ref="B150:C150"/>
    <mergeCell ref="B69:C69"/>
    <mergeCell ref="B60:C60"/>
    <mergeCell ref="B61:C61"/>
    <mergeCell ref="B62:C62"/>
    <mergeCell ref="B63:C63"/>
  </mergeCells>
  <hyperlinks>
    <hyperlink ref="B5:D5" location="'Indice Archivos'!C3" display="ARCHIVO OPERACIONES" xr:uid="{AAEB9C2A-7AD8-4234-8748-D971468DC4BF}"/>
  </hyperlinks>
  <pageMargins left="0.25" right="0.25" top="0.75" bottom="0.75" header="0.3" footer="0.3"/>
  <pageSetup fitToHeight="0" orientation="landscape" r:id="rId1"/>
  <headerFooter>
    <oddFooter>&amp;C&amp;1#&amp;"Calibri"&amp;10&amp;K000000Uso Interno</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2A2BF-777C-4232-AE19-D82028544671}">
  <sheetPr codeName="Hoja91">
    <tabColor rgb="FF002060"/>
    <pageSetUpPr autoPageBreaks="0" fitToPage="1"/>
  </sheetPr>
  <dimension ref="A1:H154"/>
  <sheetViews>
    <sheetView showGridLines="0" topLeftCell="A132" zoomScaleNormal="100" zoomScaleSheetLayoutView="100" workbookViewId="0">
      <selection activeCell="A145" sqref="A145:XFD148"/>
    </sheetView>
  </sheetViews>
  <sheetFormatPr baseColWidth="10" defaultColWidth="7.54296875" defaultRowHeight="17.5" x14ac:dyDescent="0.35"/>
  <cols>
    <col min="1" max="1" width="21.54296875" style="66" customWidth="1"/>
    <col min="2" max="2" width="60.54296875" style="94" customWidth="1"/>
    <col min="3" max="3" width="73.54296875" style="94" customWidth="1"/>
    <col min="4" max="4" width="21.54296875" style="94" customWidth="1"/>
    <col min="5" max="5" width="21.54296875" style="55" customWidth="1"/>
    <col min="6" max="6" width="7.453125" style="55" customWidth="1"/>
    <col min="7" max="16384" width="7.54296875" style="55"/>
  </cols>
  <sheetData>
    <row r="1" spans="1:6" x14ac:dyDescent="0.35">
      <c r="A1" s="99" t="s">
        <v>22</v>
      </c>
      <c r="F1" s="93"/>
    </row>
    <row r="2" spans="1:6" x14ac:dyDescent="0.35">
      <c r="A2" s="116" t="s">
        <v>20</v>
      </c>
    </row>
    <row r="3" spans="1:6" x14ac:dyDescent="0.35">
      <c r="A3" s="99" t="s">
        <v>25</v>
      </c>
    </row>
    <row r="5" spans="1:6" x14ac:dyDescent="0.35">
      <c r="B5" s="1533" t="s">
        <v>6466</v>
      </c>
      <c r="C5" s="1533"/>
      <c r="D5" s="1533"/>
    </row>
    <row r="7" spans="1:6" x14ac:dyDescent="0.35">
      <c r="B7" s="1533" t="s">
        <v>6467</v>
      </c>
      <c r="C7" s="1533"/>
      <c r="D7" s="1533"/>
    </row>
    <row r="9" spans="1:6" x14ac:dyDescent="0.35">
      <c r="B9" s="1538" t="s">
        <v>6468</v>
      </c>
      <c r="C9" s="1538"/>
      <c r="D9" s="1538"/>
    </row>
    <row r="10" spans="1:6" x14ac:dyDescent="0.35">
      <c r="B10" s="1538"/>
      <c r="C10" s="1538"/>
      <c r="D10" s="1538"/>
    </row>
    <row r="11" spans="1:6" x14ac:dyDescent="0.35">
      <c r="B11" s="1538"/>
      <c r="C11" s="1538"/>
      <c r="D11" s="1538"/>
    </row>
    <row r="12" spans="1:6" x14ac:dyDescent="0.35">
      <c r="B12" s="95"/>
      <c r="C12" s="95"/>
      <c r="D12" s="95"/>
    </row>
    <row r="13" spans="1:6" x14ac:dyDescent="0.35">
      <c r="B13" s="178" t="s">
        <v>6469</v>
      </c>
      <c r="C13" s="179" t="s">
        <v>6470</v>
      </c>
      <c r="D13" s="174"/>
    </row>
    <row r="14" spans="1:6" x14ac:dyDescent="0.35">
      <c r="B14" s="178" t="s">
        <v>6471</v>
      </c>
      <c r="C14" s="179" t="s">
        <v>6472</v>
      </c>
      <c r="D14" s="174"/>
    </row>
    <row r="15" spans="1:6" x14ac:dyDescent="0.35">
      <c r="B15" s="178" t="s">
        <v>6473</v>
      </c>
      <c r="C15" s="179" t="s">
        <v>6474</v>
      </c>
      <c r="D15" s="174"/>
    </row>
    <row r="16" spans="1:6" x14ac:dyDescent="0.35">
      <c r="B16" s="178" t="s">
        <v>6475</v>
      </c>
      <c r="C16" s="179" t="s">
        <v>6476</v>
      </c>
      <c r="D16" s="174"/>
    </row>
    <row r="17" spans="2:4" x14ac:dyDescent="0.35">
      <c r="B17" s="178" t="s">
        <v>6477</v>
      </c>
      <c r="C17" s="179" t="s">
        <v>6478</v>
      </c>
      <c r="D17" s="174"/>
    </row>
    <row r="18" spans="2:4" x14ac:dyDescent="0.35">
      <c r="B18" s="178" t="s">
        <v>6479</v>
      </c>
      <c r="C18" s="179" t="s">
        <v>6480</v>
      </c>
      <c r="D18" s="174"/>
    </row>
    <row r="19" spans="2:4" x14ac:dyDescent="0.35">
      <c r="B19" s="178" t="s">
        <v>6481</v>
      </c>
      <c r="C19" s="179" t="s">
        <v>6482</v>
      </c>
      <c r="D19" s="174"/>
    </row>
    <row r="20" spans="2:4" x14ac:dyDescent="0.35">
      <c r="B20" s="178" t="s">
        <v>6483</v>
      </c>
      <c r="C20" s="179" t="s">
        <v>6484</v>
      </c>
      <c r="D20" s="174"/>
    </row>
    <row r="21" spans="2:4" x14ac:dyDescent="0.35">
      <c r="B21" s="178" t="s">
        <v>6485</v>
      </c>
      <c r="C21" s="179" t="s">
        <v>6486</v>
      </c>
      <c r="D21" s="174"/>
    </row>
    <row r="22" spans="2:4" x14ac:dyDescent="0.35">
      <c r="B22" s="178" t="s">
        <v>6487</v>
      </c>
      <c r="C22" s="179" t="s">
        <v>6488</v>
      </c>
      <c r="D22" s="174"/>
    </row>
    <row r="23" spans="2:4" x14ac:dyDescent="0.35">
      <c r="B23" s="178" t="s">
        <v>6489</v>
      </c>
      <c r="C23" s="179" t="s">
        <v>6490</v>
      </c>
      <c r="D23" s="174"/>
    </row>
    <row r="24" spans="2:4" x14ac:dyDescent="0.35">
      <c r="B24" s="178" t="s">
        <v>6491</v>
      </c>
      <c r="C24" s="179" t="s">
        <v>6492</v>
      </c>
      <c r="D24" s="174"/>
    </row>
    <row r="25" spans="2:4" x14ac:dyDescent="0.35">
      <c r="B25" s="178" t="s">
        <v>6493</v>
      </c>
      <c r="C25" s="179" t="s">
        <v>6494</v>
      </c>
      <c r="D25" s="174"/>
    </row>
    <row r="26" spans="2:4" x14ac:dyDescent="0.35">
      <c r="B26" s="178" t="s">
        <v>6495</v>
      </c>
      <c r="C26" s="179" t="s">
        <v>6496</v>
      </c>
      <c r="D26" s="174"/>
    </row>
    <row r="27" spans="2:4" x14ac:dyDescent="0.35">
      <c r="B27" s="178" t="s">
        <v>6497</v>
      </c>
      <c r="C27" s="179" t="s">
        <v>6498</v>
      </c>
      <c r="D27" s="174"/>
    </row>
    <row r="28" spans="2:4" x14ac:dyDescent="0.35">
      <c r="B28" s="178" t="s">
        <v>6499</v>
      </c>
      <c r="C28" s="179" t="s">
        <v>6500</v>
      </c>
      <c r="D28" s="174"/>
    </row>
    <row r="29" spans="2:4" x14ac:dyDescent="0.35">
      <c r="B29" s="178" t="s">
        <v>6501</v>
      </c>
      <c r="C29" s="179" t="s">
        <v>6502</v>
      </c>
      <c r="D29" s="174"/>
    </row>
    <row r="30" spans="2:4" x14ac:dyDescent="0.35">
      <c r="B30" s="178" t="s">
        <v>6503</v>
      </c>
      <c r="C30" s="179" t="s">
        <v>6504</v>
      </c>
      <c r="D30" s="174"/>
    </row>
    <row r="31" spans="2:4" x14ac:dyDescent="0.35">
      <c r="B31" s="95"/>
      <c r="C31" s="95"/>
      <c r="D31" s="95"/>
    </row>
    <row r="32" spans="2:4" x14ac:dyDescent="0.35">
      <c r="B32" s="1539" t="s">
        <v>6505</v>
      </c>
      <c r="C32" s="1539"/>
      <c r="D32" s="1539"/>
    </row>
    <row r="33" spans="2:4" x14ac:dyDescent="0.35">
      <c r="B33" s="1539"/>
      <c r="C33" s="1539"/>
      <c r="D33" s="1539"/>
    </row>
    <row r="34" spans="2:4" x14ac:dyDescent="0.35">
      <c r="B34" s="1539"/>
      <c r="C34" s="1539"/>
      <c r="D34" s="1539"/>
    </row>
    <row r="35" spans="2:4" x14ac:dyDescent="0.35">
      <c r="B35" s="1539"/>
      <c r="C35" s="1539"/>
      <c r="D35" s="1539"/>
    </row>
    <row r="36" spans="2:4" x14ac:dyDescent="0.35">
      <c r="B36" s="95"/>
      <c r="C36" s="95"/>
      <c r="D36" s="95"/>
    </row>
    <row r="37" spans="2:4" x14ac:dyDescent="0.35">
      <c r="B37" s="1536" t="s">
        <v>6506</v>
      </c>
      <c r="C37" s="1536"/>
      <c r="D37" s="1536"/>
    </row>
    <row r="38" spans="2:4" x14ac:dyDescent="0.35">
      <c r="B38" s="1536"/>
      <c r="C38" s="1536"/>
      <c r="D38" s="1536"/>
    </row>
    <row r="39" spans="2:4" x14ac:dyDescent="0.35">
      <c r="B39" s="95"/>
      <c r="C39" s="95"/>
      <c r="D39" s="95"/>
    </row>
    <row r="40" spans="2:4" x14ac:dyDescent="0.35">
      <c r="B40" s="1536" t="s">
        <v>6507</v>
      </c>
      <c r="C40" s="1536"/>
      <c r="D40" s="1536"/>
    </row>
    <row r="41" spans="2:4" x14ac:dyDescent="0.35">
      <c r="B41" s="98"/>
      <c r="C41" s="98"/>
      <c r="D41" s="98"/>
    </row>
    <row r="42" spans="2:4" collapsed="1" x14ac:dyDescent="0.35">
      <c r="B42" s="1533" t="s">
        <v>6508</v>
      </c>
      <c r="C42" s="1533"/>
      <c r="D42" s="1533"/>
    </row>
    <row r="44" spans="2:4" x14ac:dyDescent="0.35">
      <c r="B44" s="1532" t="s">
        <v>6258</v>
      </c>
      <c r="C44" s="1532"/>
      <c r="D44" s="1532"/>
    </row>
    <row r="46" spans="2:4" x14ac:dyDescent="0.35">
      <c r="B46" s="1533" t="s">
        <v>6509</v>
      </c>
      <c r="C46" s="1533"/>
      <c r="D46" s="1533"/>
    </row>
    <row r="48" spans="2:4" x14ac:dyDescent="0.35">
      <c r="B48" s="1532" t="s">
        <v>6510</v>
      </c>
      <c r="C48" s="1532"/>
      <c r="D48" s="1532"/>
    </row>
    <row r="50" spans="1:8" x14ac:dyDescent="0.35">
      <c r="B50" s="1533" t="s">
        <v>6511</v>
      </c>
      <c r="C50" s="1533"/>
      <c r="D50" s="1533"/>
    </row>
    <row r="52" spans="1:8" x14ac:dyDescent="0.35">
      <c r="B52" s="1532" t="s">
        <v>6262</v>
      </c>
      <c r="C52" s="1532"/>
    </row>
    <row r="53" spans="1:8" x14ac:dyDescent="0.3">
      <c r="A53" s="67"/>
      <c r="B53" s="1534" t="s">
        <v>6512</v>
      </c>
      <c r="C53" s="1534"/>
      <c r="D53" s="133"/>
      <c r="G53" s="1535" t="s">
        <v>2932</v>
      </c>
      <c r="H53" s="1535"/>
    </row>
    <row r="54" spans="1:8" x14ac:dyDescent="0.3">
      <c r="A54" s="67"/>
      <c r="B54" s="1534" t="s">
        <v>6264</v>
      </c>
      <c r="C54" s="1534"/>
      <c r="D54" s="133"/>
      <c r="G54" s="1535"/>
      <c r="H54" s="1535"/>
    </row>
    <row r="55" spans="1:8" x14ac:dyDescent="0.3">
      <c r="A55" s="67"/>
      <c r="B55" s="1534" t="s">
        <v>6265</v>
      </c>
      <c r="C55" s="1534"/>
      <c r="D55" s="133"/>
    </row>
    <row r="56" spans="1:8" x14ac:dyDescent="0.3">
      <c r="A56" s="67"/>
      <c r="B56" s="1534" t="s">
        <v>6513</v>
      </c>
      <c r="C56" s="1534"/>
      <c r="D56" s="133"/>
    </row>
    <row r="57" spans="1:8" x14ac:dyDescent="0.3">
      <c r="A57" s="67"/>
      <c r="B57" s="1534" t="s">
        <v>6514</v>
      </c>
      <c r="C57" s="1534"/>
      <c r="D57" s="133"/>
    </row>
    <row r="58" spans="1:8" x14ac:dyDescent="0.3">
      <c r="A58" s="67"/>
      <c r="B58" s="1534" t="s">
        <v>6515</v>
      </c>
      <c r="C58" s="1534"/>
      <c r="D58" s="180"/>
    </row>
    <row r="59" spans="1:8" x14ac:dyDescent="0.3">
      <c r="A59" s="67"/>
      <c r="B59" s="1534" t="s">
        <v>6516</v>
      </c>
      <c r="C59" s="1534"/>
      <c r="D59" s="180"/>
    </row>
    <row r="60" spans="1:8" x14ac:dyDescent="0.3">
      <c r="A60" s="67"/>
      <c r="B60" s="1534" t="s">
        <v>6517</v>
      </c>
      <c r="C60" s="1534"/>
      <c r="D60" s="133"/>
    </row>
    <row r="61" spans="1:8" x14ac:dyDescent="0.3">
      <c r="A61" s="67"/>
      <c r="B61" s="1534" t="s">
        <v>6518</v>
      </c>
      <c r="C61" s="1534"/>
      <c r="D61" s="133"/>
    </row>
    <row r="62" spans="1:8" x14ac:dyDescent="0.3">
      <c r="A62" s="67"/>
      <c r="B62" s="1534" t="s">
        <v>6519</v>
      </c>
      <c r="C62" s="1534"/>
      <c r="D62" s="180"/>
    </row>
    <row r="63" spans="1:8" x14ac:dyDescent="0.3">
      <c r="A63" s="67"/>
      <c r="B63" s="1534" t="s">
        <v>6520</v>
      </c>
      <c r="C63" s="1534"/>
      <c r="D63" s="180"/>
    </row>
    <row r="64" spans="1:8" x14ac:dyDescent="0.3">
      <c r="A64" s="67"/>
      <c r="B64" s="1534" t="s">
        <v>6521</v>
      </c>
      <c r="C64" s="1534"/>
      <c r="D64" s="133"/>
    </row>
    <row r="65" spans="1:4" x14ac:dyDescent="0.3">
      <c r="A65" s="67"/>
      <c r="B65" s="1540" t="s">
        <v>6522</v>
      </c>
      <c r="C65" s="1540"/>
      <c r="D65" s="180"/>
    </row>
    <row r="66" spans="1:4" x14ac:dyDescent="0.3">
      <c r="A66" s="67"/>
      <c r="B66" s="1540" t="s">
        <v>6523</v>
      </c>
      <c r="C66" s="1540"/>
      <c r="D66" s="180"/>
    </row>
    <row r="67" spans="1:4" x14ac:dyDescent="0.3">
      <c r="A67" s="67"/>
      <c r="B67" s="1540" t="s">
        <v>6524</v>
      </c>
      <c r="C67" s="1540"/>
      <c r="D67" s="180"/>
    </row>
    <row r="68" spans="1:4" x14ac:dyDescent="0.3">
      <c r="A68" s="67"/>
      <c r="B68" s="1534" t="s">
        <v>6525</v>
      </c>
      <c r="C68" s="1534"/>
      <c r="D68" s="180"/>
    </row>
    <row r="69" spans="1:4" x14ac:dyDescent="0.3">
      <c r="A69" s="67"/>
      <c r="B69" s="1534" t="s">
        <v>6526</v>
      </c>
      <c r="C69" s="1534"/>
      <c r="D69" s="180"/>
    </row>
    <row r="70" spans="1:4" x14ac:dyDescent="0.3">
      <c r="A70" s="67"/>
      <c r="B70" s="480" t="s">
        <v>6527</v>
      </c>
      <c r="C70" s="181"/>
      <c r="D70" s="180"/>
    </row>
    <row r="71" spans="1:4" x14ac:dyDescent="0.3">
      <c r="A71" s="67"/>
      <c r="B71" s="480" t="s">
        <v>6528</v>
      </c>
      <c r="C71" s="181"/>
      <c r="D71" s="180"/>
    </row>
    <row r="72" spans="1:4" x14ac:dyDescent="0.3">
      <c r="A72" s="67"/>
      <c r="B72" s="480" t="s">
        <v>6529</v>
      </c>
      <c r="C72" s="181"/>
      <c r="D72" s="180"/>
    </row>
    <row r="73" spans="1:4" x14ac:dyDescent="0.3">
      <c r="A73" s="67"/>
      <c r="B73" s="480" t="s">
        <v>6530</v>
      </c>
      <c r="C73" s="181"/>
      <c r="D73" s="180"/>
    </row>
    <row r="74" spans="1:4" x14ac:dyDescent="0.3">
      <c r="A74" s="67"/>
      <c r="B74" s="480" t="s">
        <v>6531</v>
      </c>
      <c r="C74" s="181"/>
      <c r="D74" s="180"/>
    </row>
    <row r="75" spans="1:4" x14ac:dyDescent="0.3">
      <c r="A75" s="67"/>
      <c r="B75" s="480" t="s">
        <v>6532</v>
      </c>
      <c r="C75" s="181"/>
      <c r="D75" s="180"/>
    </row>
    <row r="76" spans="1:4" x14ac:dyDescent="0.3">
      <c r="A76" s="67"/>
      <c r="B76" s="480" t="s">
        <v>6533</v>
      </c>
      <c r="C76" s="181"/>
      <c r="D76" s="180"/>
    </row>
    <row r="77" spans="1:4" x14ac:dyDescent="0.3">
      <c r="A77" s="67"/>
      <c r="B77" s="480" t="s">
        <v>6534</v>
      </c>
      <c r="C77" s="181"/>
      <c r="D77" s="180"/>
    </row>
    <row r="78" spans="1:4" x14ac:dyDescent="0.3">
      <c r="A78" s="67"/>
      <c r="B78" s="480" t="s">
        <v>6535</v>
      </c>
      <c r="C78" s="181"/>
      <c r="D78" s="180"/>
    </row>
    <row r="79" spans="1:4" x14ac:dyDescent="0.3">
      <c r="A79" s="67"/>
      <c r="B79" s="480" t="s">
        <v>6536</v>
      </c>
      <c r="C79" s="181"/>
      <c r="D79" s="180"/>
    </row>
    <row r="80" spans="1:4" x14ac:dyDescent="0.3">
      <c r="A80" s="67"/>
      <c r="B80" s="480" t="s">
        <v>6179</v>
      </c>
      <c r="C80" s="181"/>
      <c r="D80" s="180"/>
    </row>
    <row r="81" spans="1:4" x14ac:dyDescent="0.3">
      <c r="A81" s="67"/>
      <c r="B81" s="480" t="s">
        <v>6537</v>
      </c>
      <c r="C81" s="181"/>
      <c r="D81" s="180"/>
    </row>
    <row r="82" spans="1:4" x14ac:dyDescent="0.3">
      <c r="A82" s="67"/>
      <c r="B82" s="480" t="s">
        <v>6538</v>
      </c>
      <c r="C82" s="181"/>
      <c r="D82" s="180"/>
    </row>
    <row r="83" spans="1:4" x14ac:dyDescent="0.3">
      <c r="A83" s="67"/>
      <c r="B83" s="480" t="s">
        <v>6539</v>
      </c>
      <c r="C83" s="181"/>
      <c r="D83" s="180"/>
    </row>
    <row r="84" spans="1:4" x14ac:dyDescent="0.3">
      <c r="A84" s="67"/>
      <c r="B84" s="480" t="s">
        <v>6540</v>
      </c>
      <c r="C84" s="181"/>
      <c r="D84" s="180"/>
    </row>
    <row r="85" spans="1:4" x14ac:dyDescent="0.3">
      <c r="A85" s="67"/>
      <c r="B85" s="480" t="s">
        <v>6541</v>
      </c>
      <c r="C85" s="181"/>
      <c r="D85" s="180"/>
    </row>
    <row r="86" spans="1:4" x14ac:dyDescent="0.3">
      <c r="A86" s="67"/>
      <c r="B86" s="480" t="s">
        <v>6542</v>
      </c>
      <c r="C86" s="181"/>
      <c r="D86" s="180"/>
    </row>
    <row r="87" spans="1:4" x14ac:dyDescent="0.3">
      <c r="A87" s="67"/>
      <c r="B87" s="480" t="s">
        <v>6543</v>
      </c>
      <c r="C87" s="181"/>
      <c r="D87" s="180"/>
    </row>
    <row r="88" spans="1:4" x14ac:dyDescent="0.3">
      <c r="A88" s="67"/>
      <c r="B88" s="480" t="s">
        <v>6544</v>
      </c>
      <c r="C88" s="181"/>
      <c r="D88" s="180"/>
    </row>
    <row r="89" spans="1:4" x14ac:dyDescent="0.3">
      <c r="A89" s="67"/>
      <c r="B89" s="480" t="s">
        <v>6545</v>
      </c>
      <c r="C89" s="181"/>
      <c r="D89" s="180"/>
    </row>
    <row r="90" spans="1:4" x14ac:dyDescent="0.3">
      <c r="A90" s="67"/>
      <c r="B90" s="480" t="s">
        <v>6546</v>
      </c>
      <c r="C90" s="181"/>
      <c r="D90" s="180"/>
    </row>
    <row r="91" spans="1:4" x14ac:dyDescent="0.3">
      <c r="A91" s="67"/>
      <c r="B91" s="480" t="s">
        <v>6547</v>
      </c>
      <c r="C91" s="181"/>
      <c r="D91" s="180"/>
    </row>
    <row r="92" spans="1:4" x14ac:dyDescent="0.3">
      <c r="A92" s="67"/>
      <c r="B92" s="480" t="s">
        <v>6548</v>
      </c>
      <c r="C92" s="181"/>
      <c r="D92" s="180"/>
    </row>
    <row r="93" spans="1:4" x14ac:dyDescent="0.3">
      <c r="A93" s="67"/>
      <c r="B93" s="480" t="s">
        <v>6549</v>
      </c>
      <c r="C93" s="181"/>
      <c r="D93" s="180"/>
    </row>
    <row r="94" spans="1:4" x14ac:dyDescent="0.3">
      <c r="A94" s="67"/>
      <c r="B94" s="480" t="s">
        <v>6550</v>
      </c>
      <c r="C94" s="181"/>
      <c r="D94" s="180"/>
    </row>
    <row r="95" spans="1:4" x14ac:dyDescent="0.3">
      <c r="A95" s="67"/>
      <c r="B95" s="480" t="s">
        <v>6551</v>
      </c>
      <c r="C95" s="181"/>
      <c r="D95" s="180"/>
    </row>
    <row r="96" spans="1:4" x14ac:dyDescent="0.3">
      <c r="A96" s="67"/>
      <c r="B96" s="480" t="s">
        <v>6552</v>
      </c>
      <c r="C96" s="181"/>
      <c r="D96" s="180"/>
    </row>
    <row r="97" spans="1:4" x14ac:dyDescent="0.3">
      <c r="A97" s="67"/>
      <c r="B97" s="480" t="s">
        <v>6553</v>
      </c>
      <c r="C97" s="181"/>
      <c r="D97" s="180"/>
    </row>
    <row r="98" spans="1:4" x14ac:dyDescent="0.3">
      <c r="A98" s="67"/>
      <c r="B98" s="480" t="s">
        <v>6555</v>
      </c>
      <c r="C98" s="181"/>
      <c r="D98" s="180"/>
    </row>
    <row r="99" spans="1:4" x14ac:dyDescent="0.3">
      <c r="A99" s="67"/>
      <c r="B99" s="480" t="s">
        <v>6556</v>
      </c>
      <c r="C99" s="181"/>
      <c r="D99" s="180"/>
    </row>
    <row r="100" spans="1:4" x14ac:dyDescent="0.3">
      <c r="A100" s="67"/>
      <c r="B100" s="480" t="s">
        <v>6557</v>
      </c>
      <c r="C100" s="181"/>
      <c r="D100" s="180"/>
    </row>
    <row r="101" spans="1:4" x14ac:dyDescent="0.3">
      <c r="A101" s="67"/>
      <c r="B101" s="480" t="s">
        <v>6558</v>
      </c>
      <c r="C101" s="181"/>
      <c r="D101" s="180"/>
    </row>
    <row r="102" spans="1:4" x14ac:dyDescent="0.3">
      <c r="A102" s="67"/>
      <c r="B102" s="480" t="s">
        <v>6559</v>
      </c>
      <c r="C102" s="181"/>
      <c r="D102" s="180"/>
    </row>
    <row r="103" spans="1:4" x14ac:dyDescent="0.3">
      <c r="A103" s="67"/>
      <c r="B103" s="480" t="s">
        <v>6560</v>
      </c>
      <c r="C103" s="181"/>
      <c r="D103" s="180"/>
    </row>
    <row r="104" spans="1:4" x14ac:dyDescent="0.3">
      <c r="A104" s="67"/>
      <c r="B104" s="480" t="s">
        <v>6561</v>
      </c>
      <c r="C104" s="181"/>
      <c r="D104" s="180"/>
    </row>
    <row r="105" spans="1:4" x14ac:dyDescent="0.3">
      <c r="A105" s="67"/>
      <c r="B105" s="480" t="s">
        <v>6562</v>
      </c>
      <c r="C105" s="181"/>
      <c r="D105" s="180"/>
    </row>
    <row r="106" spans="1:4" x14ac:dyDescent="0.3">
      <c r="A106" s="67"/>
      <c r="B106" s="480" t="s">
        <v>6563</v>
      </c>
      <c r="C106" s="181"/>
      <c r="D106" s="180"/>
    </row>
    <row r="107" spans="1:4" x14ac:dyDescent="0.3">
      <c r="A107" s="67"/>
      <c r="B107" s="480" t="s">
        <v>6564</v>
      </c>
      <c r="C107" s="181"/>
      <c r="D107" s="180"/>
    </row>
    <row r="108" spans="1:4" x14ac:dyDescent="0.3">
      <c r="A108" s="67"/>
      <c r="B108" s="480" t="s">
        <v>6565</v>
      </c>
      <c r="C108" s="181"/>
      <c r="D108" s="180"/>
    </row>
    <row r="109" spans="1:4" x14ac:dyDescent="0.3">
      <c r="A109" s="67"/>
      <c r="B109" s="480" t="s">
        <v>6566</v>
      </c>
      <c r="C109" s="181"/>
      <c r="D109" s="180"/>
    </row>
    <row r="110" spans="1:4" x14ac:dyDescent="0.3">
      <c r="A110" s="67"/>
      <c r="B110" s="480" t="s">
        <v>6567</v>
      </c>
      <c r="C110" s="181"/>
      <c r="D110" s="180"/>
    </row>
    <row r="111" spans="1:4" x14ac:dyDescent="0.3">
      <c r="A111" s="67"/>
      <c r="B111" s="480" t="s">
        <v>6568</v>
      </c>
      <c r="C111" s="181"/>
      <c r="D111" s="180"/>
    </row>
    <row r="112" spans="1:4" x14ac:dyDescent="0.3">
      <c r="A112" s="67"/>
      <c r="B112" s="480" t="s">
        <v>6569</v>
      </c>
      <c r="C112" s="181"/>
      <c r="D112" s="180"/>
    </row>
    <row r="113" spans="1:4" x14ac:dyDescent="0.3">
      <c r="A113" s="67"/>
      <c r="B113" s="480" t="s">
        <v>6570</v>
      </c>
      <c r="C113" s="181"/>
      <c r="D113" s="180"/>
    </row>
    <row r="114" spans="1:4" x14ac:dyDescent="0.3">
      <c r="A114" s="67"/>
      <c r="B114" s="480" t="s">
        <v>6571</v>
      </c>
      <c r="C114" s="181"/>
      <c r="D114" s="180"/>
    </row>
    <row r="115" spans="1:4" x14ac:dyDescent="0.3">
      <c r="A115" s="67"/>
      <c r="B115" s="480" t="s">
        <v>6572</v>
      </c>
      <c r="C115" s="181"/>
      <c r="D115" s="180"/>
    </row>
    <row r="116" spans="1:4" x14ac:dyDescent="0.3">
      <c r="A116" s="67"/>
      <c r="B116" s="480" t="s">
        <v>6573</v>
      </c>
      <c r="C116" s="181"/>
      <c r="D116" s="180"/>
    </row>
    <row r="117" spans="1:4" x14ac:dyDescent="0.3">
      <c r="A117" s="67"/>
      <c r="B117" s="480" t="s">
        <v>6574</v>
      </c>
      <c r="C117" s="181"/>
      <c r="D117" s="180"/>
    </row>
    <row r="118" spans="1:4" x14ac:dyDescent="0.3">
      <c r="A118" s="67"/>
      <c r="B118" s="480" t="s">
        <v>6575</v>
      </c>
      <c r="C118" s="181"/>
      <c r="D118" s="180"/>
    </row>
    <row r="119" spans="1:4" x14ac:dyDescent="0.3">
      <c r="A119" s="67"/>
      <c r="B119" s="480" t="s">
        <v>6576</v>
      </c>
      <c r="C119" s="181"/>
      <c r="D119" s="180"/>
    </row>
    <row r="120" spans="1:4" x14ac:dyDescent="0.3">
      <c r="A120" s="67"/>
      <c r="B120" s="480" t="s">
        <v>6577</v>
      </c>
      <c r="C120" s="181"/>
      <c r="D120" s="180"/>
    </row>
    <row r="121" spans="1:4" x14ac:dyDescent="0.3">
      <c r="A121" s="67"/>
      <c r="B121" s="480" t="s">
        <v>6578</v>
      </c>
      <c r="C121" s="181"/>
      <c r="D121" s="180"/>
    </row>
    <row r="122" spans="1:4" x14ac:dyDescent="0.3">
      <c r="A122" s="67"/>
      <c r="B122" s="480" t="s">
        <v>6579</v>
      </c>
      <c r="C122" s="181"/>
      <c r="D122" s="180"/>
    </row>
    <row r="123" spans="1:4" x14ac:dyDescent="0.3">
      <c r="A123" s="67"/>
      <c r="B123" s="480" t="s">
        <v>6580</v>
      </c>
      <c r="C123" s="181"/>
      <c r="D123" s="180"/>
    </row>
    <row r="124" spans="1:4" x14ac:dyDescent="0.3">
      <c r="A124" s="67"/>
      <c r="B124" s="480" t="s">
        <v>6581</v>
      </c>
      <c r="C124" s="181"/>
      <c r="D124" s="180"/>
    </row>
    <row r="125" spans="1:4" x14ac:dyDescent="0.3">
      <c r="A125" s="67"/>
      <c r="B125" s="480" t="s">
        <v>6582</v>
      </c>
      <c r="C125" s="181"/>
      <c r="D125" s="180"/>
    </row>
    <row r="126" spans="1:4" x14ac:dyDescent="0.3">
      <c r="A126" s="67"/>
      <c r="B126" s="480" t="s">
        <v>6583</v>
      </c>
      <c r="C126" s="181"/>
      <c r="D126" s="180"/>
    </row>
    <row r="127" spans="1:4" x14ac:dyDescent="0.3">
      <c r="A127" s="67"/>
      <c r="B127" s="480" t="s">
        <v>6584</v>
      </c>
      <c r="C127" s="181"/>
      <c r="D127" s="180"/>
    </row>
    <row r="128" spans="1:4" x14ac:dyDescent="0.3">
      <c r="A128" s="67"/>
      <c r="B128" s="480" t="s">
        <v>6585</v>
      </c>
      <c r="C128" s="181"/>
      <c r="D128" s="180"/>
    </row>
    <row r="129" spans="1:4" x14ac:dyDescent="0.3">
      <c r="A129" s="67"/>
      <c r="B129" s="480" t="s">
        <v>6586</v>
      </c>
      <c r="C129" s="181"/>
      <c r="D129" s="180"/>
    </row>
    <row r="130" spans="1:4" x14ac:dyDescent="0.3">
      <c r="A130" s="67"/>
      <c r="B130" s="480" t="s">
        <v>6587</v>
      </c>
      <c r="C130" s="181"/>
      <c r="D130" s="180"/>
    </row>
    <row r="131" spans="1:4" x14ac:dyDescent="0.3">
      <c r="A131" s="67"/>
      <c r="B131" s="480" t="s">
        <v>6588</v>
      </c>
      <c r="C131" s="181"/>
      <c r="D131" s="180"/>
    </row>
    <row r="132" spans="1:4" x14ac:dyDescent="0.3">
      <c r="A132" s="67"/>
      <c r="B132" s="480" t="s">
        <v>6589</v>
      </c>
      <c r="C132" s="181"/>
      <c r="D132" s="180"/>
    </row>
    <row r="133" spans="1:4" x14ac:dyDescent="0.3">
      <c r="A133" s="67"/>
      <c r="B133" s="480" t="s">
        <v>6590</v>
      </c>
      <c r="C133" s="181"/>
      <c r="D133" s="180"/>
    </row>
    <row r="134" spans="1:4" x14ac:dyDescent="0.3">
      <c r="A134" s="67"/>
      <c r="B134" s="480" t="s">
        <v>6608</v>
      </c>
      <c r="C134" s="181"/>
      <c r="D134" s="180"/>
    </row>
    <row r="135" spans="1:4" x14ac:dyDescent="0.3">
      <c r="A135" s="67"/>
      <c r="B135" s="480" t="s">
        <v>6591</v>
      </c>
      <c r="C135" s="181"/>
      <c r="D135" s="180"/>
    </row>
    <row r="136" spans="1:4" x14ac:dyDescent="0.3">
      <c r="A136" s="67"/>
      <c r="B136" s="480" t="s">
        <v>6592</v>
      </c>
      <c r="C136" s="181"/>
      <c r="D136" s="180"/>
    </row>
    <row r="137" spans="1:4" x14ac:dyDescent="0.3">
      <c r="A137" s="67"/>
      <c r="B137" s="480" t="s">
        <v>6593</v>
      </c>
      <c r="C137" s="181"/>
      <c r="D137" s="180"/>
    </row>
    <row r="138" spans="1:4" x14ac:dyDescent="0.3">
      <c r="A138" s="67"/>
      <c r="B138" s="480" t="s">
        <v>6594</v>
      </c>
      <c r="C138" s="181"/>
      <c r="D138" s="180"/>
    </row>
    <row r="139" spans="1:4" x14ac:dyDescent="0.3">
      <c r="A139" s="67"/>
      <c r="B139" s="480" t="s">
        <v>6595</v>
      </c>
      <c r="C139" s="181"/>
      <c r="D139" s="180"/>
    </row>
    <row r="140" spans="1:4" x14ac:dyDescent="0.3">
      <c r="A140" s="67"/>
      <c r="B140" s="480" t="s">
        <v>6598</v>
      </c>
      <c r="C140" s="181"/>
      <c r="D140" s="180"/>
    </row>
    <row r="141" spans="1:4" x14ac:dyDescent="0.3">
      <c r="A141" s="67"/>
      <c r="B141" s="480" t="s">
        <v>6599</v>
      </c>
      <c r="C141" s="181"/>
      <c r="D141" s="180"/>
    </row>
    <row r="142" spans="1:4" x14ac:dyDescent="0.3">
      <c r="A142" s="67"/>
      <c r="B142" s="480" t="s">
        <v>6600</v>
      </c>
      <c r="C142" s="181"/>
      <c r="D142" s="180"/>
    </row>
    <row r="143" spans="1:4" x14ac:dyDescent="0.3">
      <c r="A143" s="67"/>
      <c r="B143" s="480" t="s">
        <v>6601</v>
      </c>
      <c r="C143" s="181"/>
      <c r="D143" s="180"/>
    </row>
    <row r="144" spans="1:4" x14ac:dyDescent="0.3">
      <c r="A144" s="67"/>
      <c r="B144" s="1534" t="s">
        <v>6602</v>
      </c>
      <c r="C144" s="1534"/>
      <c r="D144" s="180"/>
    </row>
    <row r="145" spans="1:4" x14ac:dyDescent="0.3">
      <c r="A145" s="67"/>
      <c r="B145" s="481" t="s">
        <v>6609</v>
      </c>
      <c r="C145" s="1541" t="s">
        <v>6610</v>
      </c>
      <c r="D145" s="180"/>
    </row>
    <row r="146" spans="1:4" x14ac:dyDescent="0.3">
      <c r="A146" s="67"/>
      <c r="B146" s="481" t="s">
        <v>6611</v>
      </c>
      <c r="C146" s="1541"/>
      <c r="D146" s="180"/>
    </row>
    <row r="147" spans="1:4" x14ac:dyDescent="0.3">
      <c r="A147" s="67"/>
      <c r="B147" s="481" t="s">
        <v>6612</v>
      </c>
      <c r="C147" s="1541"/>
      <c r="D147" s="180"/>
    </row>
    <row r="148" spans="1:4" x14ac:dyDescent="0.3">
      <c r="A148" s="67"/>
      <c r="B148" s="481" t="s">
        <v>6613</v>
      </c>
      <c r="C148" s="1541"/>
      <c r="D148" s="180"/>
    </row>
    <row r="149" spans="1:4" x14ac:dyDescent="0.35">
      <c r="B149" s="1532" t="s">
        <v>6289</v>
      </c>
      <c r="C149" s="1532"/>
    </row>
    <row r="151" spans="1:4" collapsed="1" x14ac:dyDescent="0.35">
      <c r="B151" s="1533" t="s">
        <v>6606</v>
      </c>
      <c r="C151" s="1533"/>
      <c r="D151" s="1533"/>
    </row>
    <row r="153" spans="1:4" x14ac:dyDescent="0.35">
      <c r="B153" s="1532" t="s">
        <v>6607</v>
      </c>
      <c r="C153" s="1532"/>
      <c r="D153" s="1532"/>
    </row>
    <row r="154" spans="1:4" collapsed="1" x14ac:dyDescent="0.35"/>
  </sheetData>
  <sheetProtection algorithmName="SHA-512" hashValue="yhcMELb/+FcQL+9/jHTqCkWLrXwIdEAcrfAP+9eGl7dQou3FdaHDlfWbC5T35XH0AvhHn6M3cB1PxZO7+8zWbQ==" saltValue="tfAV+zvZH9ba9HvhKsD4xA==" spinCount="100000" sheet="1" formatCells="0" formatColumns="0" formatRows="0" autoFilter="0"/>
  <autoFilter ref="B50:D149" xr:uid="{6510522F-5A72-46F9-978C-831DA80EC189}">
    <filterColumn colId="0" showButton="0"/>
    <filterColumn colId="1" showButton="0"/>
    <filterColumn colId="2" showButton="0"/>
  </autoFilter>
  <mergeCells count="36">
    <mergeCell ref="B153:D153"/>
    <mergeCell ref="B63:C63"/>
    <mergeCell ref="B64:C64"/>
    <mergeCell ref="B65:C65"/>
    <mergeCell ref="B66:C66"/>
    <mergeCell ref="B67:C67"/>
    <mergeCell ref="B68:C68"/>
    <mergeCell ref="B69:C69"/>
    <mergeCell ref="B144:C144"/>
    <mergeCell ref="C145:C148"/>
    <mergeCell ref="B149:C149"/>
    <mergeCell ref="B151:D151"/>
    <mergeCell ref="B62:C62"/>
    <mergeCell ref="B53:C53"/>
    <mergeCell ref="G53:H53"/>
    <mergeCell ref="B54:C54"/>
    <mergeCell ref="G54:H54"/>
    <mergeCell ref="B55:C55"/>
    <mergeCell ref="B56:C56"/>
    <mergeCell ref="B57:C57"/>
    <mergeCell ref="B58:C58"/>
    <mergeCell ref="B59:C59"/>
    <mergeCell ref="B60:C60"/>
    <mergeCell ref="B61:C61"/>
    <mergeCell ref="B52:C52"/>
    <mergeCell ref="B5:D5"/>
    <mergeCell ref="B7:D7"/>
    <mergeCell ref="B9:D11"/>
    <mergeCell ref="B32:D35"/>
    <mergeCell ref="B37:D38"/>
    <mergeCell ref="B40:D40"/>
    <mergeCell ref="B42:D42"/>
    <mergeCell ref="B44:D44"/>
    <mergeCell ref="B46:D46"/>
    <mergeCell ref="B48:D48"/>
    <mergeCell ref="B50:D50"/>
  </mergeCells>
  <hyperlinks>
    <hyperlink ref="A1" location="INDICE!B25" display="Indice" xr:uid="{1D8EEA3C-3578-4F1F-A860-229F1DF8E090}"/>
    <hyperlink ref="A2" location="TABLAS!A1" tooltip="TABLAS" display="TABLAS" xr:uid="{412B7136-73B5-4F44-A2BA-33F1322FE6E1}"/>
    <hyperlink ref="A3" location="OBSERVACIONES!A1" tooltip="OBSERVACIONES" display="OBSERVACIONES" xr:uid="{F527BCC6-85B4-4727-84D3-E36BC4F4CF64}"/>
  </hyperlinks>
  <pageMargins left="0.25" right="0.25" top="0.75" bottom="0.75" header="0.3" footer="0.3"/>
  <pageSetup fitToHeight="0" orientation="landscape" r:id="rId1"/>
  <headerFooter>
    <oddFooter>&amp;C&amp;1#&amp;"Calibri"&amp;10&amp;K000000Uso Interno</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D6670-BF3A-47D1-A4B5-E763FFEF4555}">
  <sheetPr codeName="Hoja26">
    <tabColor rgb="FF002060"/>
  </sheetPr>
  <dimension ref="A1:P103"/>
  <sheetViews>
    <sheetView showGridLines="0" zoomScaleNormal="100" workbookViewId="0">
      <pane xSplit="1" ySplit="5" topLeftCell="B97" activePane="bottomRight" state="frozen"/>
      <selection activeCell="C206" sqref="C206"/>
      <selection pane="topRight" activeCell="C206" sqref="C206"/>
      <selection pane="bottomLeft" activeCell="C206" sqref="C206"/>
      <selection pane="bottomRight" activeCell="B97" sqref="B97"/>
    </sheetView>
  </sheetViews>
  <sheetFormatPr baseColWidth="10" defaultColWidth="11.453125" defaultRowHeight="17.5" x14ac:dyDescent="0.35"/>
  <cols>
    <col min="1" max="1" width="6" style="66" customWidth="1"/>
    <col min="2" max="2" width="42.54296875" style="94" customWidth="1"/>
    <col min="3" max="6" width="16.54296875" style="94" customWidth="1"/>
    <col min="7" max="7" width="100.54296875" style="968" customWidth="1"/>
    <col min="8" max="8" width="20.54296875" style="94" customWidth="1"/>
    <col min="9" max="9" width="21.54296875" style="55" customWidth="1"/>
    <col min="10" max="14" width="0" style="55" hidden="1" customWidth="1"/>
    <col min="15" max="16384" width="11.453125" style="55"/>
  </cols>
  <sheetData>
    <row r="1" spans="1:10" ht="14" x14ac:dyDescent="0.3">
      <c r="A1" s="347"/>
      <c r="H1" s="127"/>
    </row>
    <row r="2" spans="1:10" ht="14" x14ac:dyDescent="0.3">
      <c r="A2" s="347"/>
    </row>
    <row r="3" spans="1:10" ht="25.5" thickBot="1" x14ac:dyDescent="0.35">
      <c r="A3" s="347"/>
      <c r="B3" s="1442" t="s">
        <v>6614</v>
      </c>
      <c r="C3" s="1442"/>
      <c r="D3" s="1442"/>
      <c r="E3" s="1442"/>
      <c r="F3" s="1442"/>
      <c r="G3" s="1442"/>
      <c r="H3" s="1442"/>
    </row>
    <row r="4" spans="1:10" ht="18" thickTop="1" x14ac:dyDescent="0.35">
      <c r="I4" s="101"/>
    </row>
    <row r="5" spans="1:10" ht="28" x14ac:dyDescent="0.35">
      <c r="B5" s="182" t="s">
        <v>6293</v>
      </c>
      <c r="C5" s="153" t="s">
        <v>6191</v>
      </c>
      <c r="D5" s="153" t="s">
        <v>6192</v>
      </c>
      <c r="E5" s="153" t="s">
        <v>6193</v>
      </c>
      <c r="F5" s="153" t="s">
        <v>6194</v>
      </c>
      <c r="G5" s="152" t="s">
        <v>6195</v>
      </c>
      <c r="H5" s="153" t="s">
        <v>6196</v>
      </c>
      <c r="I5" s="117"/>
      <c r="J5" s="117"/>
    </row>
    <row r="6" spans="1:10" ht="70" x14ac:dyDescent="0.35">
      <c r="A6" s="385"/>
      <c r="B6" s="155" t="s">
        <v>6294</v>
      </c>
      <c r="C6" s="157"/>
      <c r="D6" s="183"/>
      <c r="E6" s="157"/>
      <c r="F6" s="157"/>
      <c r="G6" s="135" t="s">
        <v>6615</v>
      </c>
      <c r="H6" s="157"/>
      <c r="I6" s="65"/>
      <c r="J6" s="65"/>
    </row>
    <row r="7" spans="1:10" ht="84" x14ac:dyDescent="0.35">
      <c r="A7" s="385"/>
      <c r="B7" s="155" t="s">
        <v>6616</v>
      </c>
      <c r="C7" s="157" t="s">
        <v>6198</v>
      </c>
      <c r="D7" s="183">
        <v>1</v>
      </c>
      <c r="E7" s="157" t="s">
        <v>4484</v>
      </c>
      <c r="F7" s="157" t="s">
        <v>4918</v>
      </c>
      <c r="G7" s="135" t="s">
        <v>8699</v>
      </c>
      <c r="H7" s="159" t="s">
        <v>6617</v>
      </c>
      <c r="I7" s="65"/>
    </row>
    <row r="8" spans="1:10" ht="70" x14ac:dyDescent="0.35">
      <c r="A8" s="385"/>
      <c r="B8" s="160" t="s">
        <v>6300</v>
      </c>
      <c r="C8" s="157" t="s">
        <v>6198</v>
      </c>
      <c r="D8" s="157" t="s">
        <v>6217</v>
      </c>
      <c r="E8" s="157" t="s">
        <v>4484</v>
      </c>
      <c r="F8" s="157" t="s">
        <v>4918</v>
      </c>
      <c r="G8" s="135" t="s">
        <v>8700</v>
      </c>
      <c r="H8" s="1027" t="s">
        <v>6301</v>
      </c>
      <c r="I8" s="65"/>
      <c r="J8" s="65"/>
    </row>
    <row r="9" spans="1:10" ht="42" x14ac:dyDescent="0.35">
      <c r="A9" s="385"/>
      <c r="B9" s="155" t="s">
        <v>6302</v>
      </c>
      <c r="C9" s="157" t="s">
        <v>6213</v>
      </c>
      <c r="D9" s="183" t="s">
        <v>6214</v>
      </c>
      <c r="E9" s="157" t="s">
        <v>4484</v>
      </c>
      <c r="F9" s="157" t="s">
        <v>4918</v>
      </c>
      <c r="G9" s="135" t="s">
        <v>6618</v>
      </c>
      <c r="H9" s="157"/>
      <c r="I9" s="65"/>
      <c r="J9" s="65"/>
    </row>
    <row r="10" spans="1:10" ht="98" x14ac:dyDescent="0.35">
      <c r="A10" s="385"/>
      <c r="B10" s="155" t="s">
        <v>6619</v>
      </c>
      <c r="C10" s="143" t="s">
        <v>6213</v>
      </c>
      <c r="D10" s="143" t="s">
        <v>6620</v>
      </c>
      <c r="E10" s="143" t="s">
        <v>4484</v>
      </c>
      <c r="F10" s="143" t="s">
        <v>4918</v>
      </c>
      <c r="G10" s="144" t="s">
        <v>6621</v>
      </c>
      <c r="H10" s="143"/>
      <c r="I10" s="65"/>
      <c r="J10" s="65"/>
    </row>
    <row r="11" spans="1:10" ht="112" x14ac:dyDescent="0.35">
      <c r="A11" s="385"/>
      <c r="B11" s="155" t="s">
        <v>6622</v>
      </c>
      <c r="C11" s="157" t="s">
        <v>6213</v>
      </c>
      <c r="D11" s="183" t="s">
        <v>6623</v>
      </c>
      <c r="E11" s="157" t="s">
        <v>4484</v>
      </c>
      <c r="F11" s="157" t="s">
        <v>4919</v>
      </c>
      <c r="G11" s="144" t="s">
        <v>6624</v>
      </c>
      <c r="H11" s="157"/>
      <c r="I11" s="65"/>
      <c r="J11" s="65"/>
    </row>
    <row r="12" spans="1:10" ht="70" x14ac:dyDescent="0.35">
      <c r="A12" s="385"/>
      <c r="B12" s="155" t="s">
        <v>6625</v>
      </c>
      <c r="C12" s="143" t="s">
        <v>6213</v>
      </c>
      <c r="D12" s="143">
        <v>1</v>
      </c>
      <c r="E12" s="143" t="s">
        <v>4484</v>
      </c>
      <c r="F12" s="143" t="s">
        <v>4918</v>
      </c>
      <c r="G12" s="135" t="s">
        <v>6626</v>
      </c>
      <c r="H12" s="157"/>
      <c r="I12" s="65"/>
      <c r="J12" s="65"/>
    </row>
    <row r="13" spans="1:10" ht="70" x14ac:dyDescent="0.35">
      <c r="A13" s="385"/>
      <c r="B13" s="155" t="s">
        <v>6627</v>
      </c>
      <c r="C13" s="143" t="s">
        <v>6213</v>
      </c>
      <c r="D13" s="143">
        <v>1</v>
      </c>
      <c r="E13" s="143" t="s">
        <v>4484</v>
      </c>
      <c r="F13" s="143" t="s">
        <v>4918</v>
      </c>
      <c r="G13" s="135" t="s">
        <v>6628</v>
      </c>
      <c r="H13" s="157"/>
      <c r="I13" s="65"/>
      <c r="J13" s="65"/>
    </row>
    <row r="14" spans="1:10" ht="84" x14ac:dyDescent="0.35">
      <c r="A14" s="385"/>
      <c r="B14" s="155" t="s">
        <v>6629</v>
      </c>
      <c r="C14" s="157" t="s">
        <v>6198</v>
      </c>
      <c r="D14" s="183" t="s">
        <v>6217</v>
      </c>
      <c r="E14" s="157" t="s">
        <v>4484</v>
      </c>
      <c r="F14" s="157" t="s">
        <v>4918</v>
      </c>
      <c r="G14" s="135" t="s">
        <v>8701</v>
      </c>
      <c r="H14" s="159" t="s">
        <v>6630</v>
      </c>
      <c r="I14" s="65"/>
      <c r="J14" s="65"/>
    </row>
    <row r="15" spans="1:10" ht="98" x14ac:dyDescent="0.35">
      <c r="A15" s="385"/>
      <c r="B15" s="160" t="s">
        <v>6631</v>
      </c>
      <c r="C15" s="157" t="s">
        <v>6198</v>
      </c>
      <c r="D15" s="157" t="s">
        <v>6217</v>
      </c>
      <c r="E15" s="157" t="s">
        <v>4484</v>
      </c>
      <c r="F15" s="157" t="s">
        <v>4918</v>
      </c>
      <c r="G15" s="135" t="s">
        <v>8702</v>
      </c>
      <c r="H15" s="1027" t="s">
        <v>6632</v>
      </c>
      <c r="I15" s="65"/>
      <c r="J15" s="65"/>
    </row>
    <row r="16" spans="1:10" ht="112" x14ac:dyDescent="0.35">
      <c r="A16" s="385"/>
      <c r="B16" s="160" t="s">
        <v>6633</v>
      </c>
      <c r="C16" s="157" t="s">
        <v>6198</v>
      </c>
      <c r="D16" s="157" t="s">
        <v>6217</v>
      </c>
      <c r="E16" s="157" t="s">
        <v>4484</v>
      </c>
      <c r="F16" s="157" t="s">
        <v>4918</v>
      </c>
      <c r="G16" s="135" t="s">
        <v>8703</v>
      </c>
      <c r="H16" s="1027" t="s">
        <v>1079</v>
      </c>
      <c r="I16" s="65"/>
      <c r="J16" s="65"/>
    </row>
    <row r="17" spans="1:10" ht="162.65" customHeight="1" x14ac:dyDescent="0.35">
      <c r="A17" s="385"/>
      <c r="B17" s="155" t="s">
        <v>6634</v>
      </c>
      <c r="C17" s="660" t="s">
        <v>6198</v>
      </c>
      <c r="D17" s="660" t="s">
        <v>6217</v>
      </c>
      <c r="E17" s="660" t="s">
        <v>4484</v>
      </c>
      <c r="F17" s="660" t="s">
        <v>4918</v>
      </c>
      <c r="G17" s="699" t="s">
        <v>8704</v>
      </c>
      <c r="H17" s="660"/>
      <c r="I17" s="65"/>
      <c r="J17" s="65"/>
    </row>
    <row r="18" spans="1:10" ht="112" x14ac:dyDescent="0.35">
      <c r="A18" s="385"/>
      <c r="B18" s="1030" t="s">
        <v>6635</v>
      </c>
      <c r="C18" s="668" t="s">
        <v>6198</v>
      </c>
      <c r="D18" s="668" t="s">
        <v>6636</v>
      </c>
      <c r="E18" s="668" t="s">
        <v>4484</v>
      </c>
      <c r="F18" s="668" t="s">
        <v>4918</v>
      </c>
      <c r="G18" s="667" t="s">
        <v>8705</v>
      </c>
      <c r="H18" s="1027" t="s">
        <v>5978</v>
      </c>
      <c r="I18" s="65"/>
      <c r="J18" s="65"/>
    </row>
    <row r="19" spans="1:10" ht="159.65" customHeight="1" x14ac:dyDescent="0.35">
      <c r="A19" s="385"/>
      <c r="B19" s="1031" t="s">
        <v>6637</v>
      </c>
      <c r="C19" s="668" t="s">
        <v>6198</v>
      </c>
      <c r="D19" s="663" t="s">
        <v>6636</v>
      </c>
      <c r="E19" s="668" t="s">
        <v>4484</v>
      </c>
      <c r="F19" s="668" t="s">
        <v>4919</v>
      </c>
      <c r="G19" s="942" t="s">
        <v>6638</v>
      </c>
      <c r="H19" s="157"/>
      <c r="I19" s="65"/>
      <c r="J19" s="65"/>
    </row>
    <row r="20" spans="1:10" ht="236.5" customHeight="1" x14ac:dyDescent="0.35">
      <c r="A20" s="385"/>
      <c r="B20" s="1031" t="s">
        <v>6639</v>
      </c>
      <c r="C20" s="668" t="s">
        <v>6198</v>
      </c>
      <c r="D20" s="663" t="s">
        <v>6636</v>
      </c>
      <c r="E20" s="668" t="s">
        <v>4484</v>
      </c>
      <c r="F20" s="668" t="s">
        <v>4919</v>
      </c>
      <c r="G20" s="942" t="s">
        <v>6640</v>
      </c>
      <c r="H20" s="157"/>
      <c r="I20" s="65"/>
      <c r="J20" s="65"/>
    </row>
    <row r="21" spans="1:10" ht="163.5" customHeight="1" x14ac:dyDescent="0.35">
      <c r="A21" s="385"/>
      <c r="B21" s="1381" t="s">
        <v>6641</v>
      </c>
      <c r="C21" s="696" t="s">
        <v>6198</v>
      </c>
      <c r="D21" s="1382" t="s">
        <v>6636</v>
      </c>
      <c r="E21" s="696" t="s">
        <v>4484</v>
      </c>
      <c r="F21" s="696" t="s">
        <v>4919</v>
      </c>
      <c r="G21" s="695" t="s">
        <v>6642</v>
      </c>
      <c r="H21" s="214"/>
      <c r="I21" s="65"/>
      <c r="J21" s="65"/>
    </row>
    <row r="22" spans="1:10" ht="70" x14ac:dyDescent="0.35">
      <c r="A22" s="385"/>
      <c r="B22" s="155" t="s">
        <v>6643</v>
      </c>
      <c r="C22" s="143" t="s">
        <v>6198</v>
      </c>
      <c r="D22" s="143">
        <v>3</v>
      </c>
      <c r="E22" s="143" t="s">
        <v>4484</v>
      </c>
      <c r="F22" s="143" t="s">
        <v>4918</v>
      </c>
      <c r="G22" s="135" t="s">
        <v>8706</v>
      </c>
      <c r="H22" s="159" t="s">
        <v>6644</v>
      </c>
      <c r="I22" s="65"/>
      <c r="J22" s="65"/>
    </row>
    <row r="23" spans="1:10" ht="70" x14ac:dyDescent="0.35">
      <c r="A23" s="385"/>
      <c r="B23" s="155" t="s">
        <v>6645</v>
      </c>
      <c r="C23" s="157" t="s">
        <v>6198</v>
      </c>
      <c r="D23" s="183" t="s">
        <v>6646</v>
      </c>
      <c r="E23" s="157" t="s">
        <v>4484</v>
      </c>
      <c r="F23" s="157" t="s">
        <v>4918</v>
      </c>
      <c r="G23" s="135" t="s">
        <v>8707</v>
      </c>
      <c r="H23" s="159" t="s">
        <v>6647</v>
      </c>
      <c r="I23" s="65"/>
      <c r="J23" s="65"/>
    </row>
    <row r="24" spans="1:10" ht="70" x14ac:dyDescent="0.35">
      <c r="A24" s="385"/>
      <c r="B24" s="155" t="s">
        <v>6648</v>
      </c>
      <c r="C24" s="143" t="s">
        <v>6213</v>
      </c>
      <c r="D24" s="143" t="s">
        <v>6649</v>
      </c>
      <c r="E24" s="143" t="s">
        <v>4484</v>
      </c>
      <c r="F24" s="143" t="s">
        <v>4919</v>
      </c>
      <c r="G24" s="135" t="s">
        <v>8708</v>
      </c>
      <c r="H24" s="157"/>
      <c r="I24" s="65"/>
      <c r="J24" s="65"/>
    </row>
    <row r="25" spans="1:10" ht="98" x14ac:dyDescent="0.35">
      <c r="A25" s="385"/>
      <c r="B25" s="155" t="s">
        <v>6650</v>
      </c>
      <c r="C25" s="157" t="s">
        <v>6198</v>
      </c>
      <c r="D25" s="183" t="s">
        <v>6334</v>
      </c>
      <c r="E25" s="157" t="s">
        <v>4484</v>
      </c>
      <c r="F25" s="157" t="s">
        <v>4919</v>
      </c>
      <c r="G25" s="135" t="s">
        <v>8709</v>
      </c>
      <c r="H25" s="159" t="s">
        <v>1844</v>
      </c>
      <c r="I25" s="65"/>
      <c r="J25" s="65"/>
    </row>
    <row r="26" spans="1:10" ht="98" x14ac:dyDescent="0.35">
      <c r="A26" s="385"/>
      <c r="B26" s="155" t="s">
        <v>6651</v>
      </c>
      <c r="C26" s="157" t="s">
        <v>6198</v>
      </c>
      <c r="D26" s="183" t="s">
        <v>6334</v>
      </c>
      <c r="E26" s="157" t="s">
        <v>4484</v>
      </c>
      <c r="F26" s="157" t="s">
        <v>4919</v>
      </c>
      <c r="G26" s="135" t="s">
        <v>8710</v>
      </c>
      <c r="H26" s="159" t="s">
        <v>1852</v>
      </c>
      <c r="I26" s="65"/>
      <c r="J26" s="65"/>
    </row>
    <row r="27" spans="1:10" ht="126" x14ac:dyDescent="0.35">
      <c r="A27" s="385"/>
      <c r="B27" s="155" t="s">
        <v>6652</v>
      </c>
      <c r="C27" s="157" t="s">
        <v>6198</v>
      </c>
      <c r="D27" s="183" t="s">
        <v>6649</v>
      </c>
      <c r="E27" s="157" t="s">
        <v>4484</v>
      </c>
      <c r="F27" s="157" t="s">
        <v>4919</v>
      </c>
      <c r="G27" s="135" t="s">
        <v>8711</v>
      </c>
      <c r="H27" s="159" t="s">
        <v>2006</v>
      </c>
      <c r="I27" s="65"/>
      <c r="J27" s="65"/>
    </row>
    <row r="28" spans="1:10" ht="70" x14ac:dyDescent="0.35">
      <c r="A28" s="385"/>
      <c r="B28" s="155" t="s">
        <v>6653</v>
      </c>
      <c r="C28" s="157" t="s">
        <v>6198</v>
      </c>
      <c r="D28" s="183" t="s">
        <v>6334</v>
      </c>
      <c r="E28" s="157" t="s">
        <v>4484</v>
      </c>
      <c r="F28" s="157" t="s">
        <v>4919</v>
      </c>
      <c r="G28" s="135" t="s">
        <v>8712</v>
      </c>
      <c r="H28" s="159" t="s">
        <v>1844</v>
      </c>
      <c r="I28" s="65"/>
      <c r="J28" s="65"/>
    </row>
    <row r="29" spans="1:10" ht="70" x14ac:dyDescent="0.35">
      <c r="A29" s="385"/>
      <c r="B29" s="155" t="s">
        <v>6654</v>
      </c>
      <c r="C29" s="157" t="s">
        <v>6198</v>
      </c>
      <c r="D29" s="183" t="s">
        <v>6334</v>
      </c>
      <c r="E29" s="157" t="s">
        <v>4484</v>
      </c>
      <c r="F29" s="157" t="s">
        <v>4919</v>
      </c>
      <c r="G29" s="135" t="s">
        <v>8713</v>
      </c>
      <c r="H29" s="159" t="s">
        <v>1852</v>
      </c>
      <c r="I29" s="65"/>
      <c r="J29" s="65"/>
    </row>
    <row r="30" spans="1:10" ht="70" x14ac:dyDescent="0.35">
      <c r="A30" s="385"/>
      <c r="B30" s="155" t="s">
        <v>6655</v>
      </c>
      <c r="C30" s="157" t="s">
        <v>6198</v>
      </c>
      <c r="D30" s="183" t="s">
        <v>6217</v>
      </c>
      <c r="E30" s="157" t="s">
        <v>4484</v>
      </c>
      <c r="F30" s="157" t="s">
        <v>4918</v>
      </c>
      <c r="G30" s="135" t="s">
        <v>8714</v>
      </c>
      <c r="H30" s="159" t="s">
        <v>2844</v>
      </c>
      <c r="I30" s="65"/>
      <c r="J30" s="65"/>
    </row>
    <row r="31" spans="1:10" ht="70" x14ac:dyDescent="0.35">
      <c r="A31" s="385"/>
      <c r="B31" s="155" t="s">
        <v>6656</v>
      </c>
      <c r="C31" s="143" t="s">
        <v>6198</v>
      </c>
      <c r="D31" s="143">
        <v>3</v>
      </c>
      <c r="E31" s="143" t="s">
        <v>4484</v>
      </c>
      <c r="F31" s="143" t="s">
        <v>4919</v>
      </c>
      <c r="G31" s="135" t="s">
        <v>8715</v>
      </c>
      <c r="H31" s="159" t="s">
        <v>6657</v>
      </c>
      <c r="I31" s="65"/>
      <c r="J31" s="65"/>
    </row>
    <row r="32" spans="1:10" ht="84" x14ac:dyDescent="0.35">
      <c r="A32" s="385"/>
      <c r="B32" s="155" t="s">
        <v>6658</v>
      </c>
      <c r="C32" s="157" t="s">
        <v>6198</v>
      </c>
      <c r="D32" s="183" t="s">
        <v>6659</v>
      </c>
      <c r="E32" s="157" t="s">
        <v>4484</v>
      </c>
      <c r="F32" s="143" t="s">
        <v>4918</v>
      </c>
      <c r="G32" s="135" t="s">
        <v>6660</v>
      </c>
      <c r="H32" s="157"/>
      <c r="I32" s="65"/>
      <c r="J32" s="65"/>
    </row>
    <row r="33" spans="1:10" ht="140" x14ac:dyDescent="0.35">
      <c r="A33" s="385"/>
      <c r="B33" s="155" t="s">
        <v>6661</v>
      </c>
      <c r="C33" s="157" t="s">
        <v>6198</v>
      </c>
      <c r="D33" s="183" t="s">
        <v>6364</v>
      </c>
      <c r="E33" s="157" t="s">
        <v>4484</v>
      </c>
      <c r="F33" s="157" t="s">
        <v>4919</v>
      </c>
      <c r="G33" s="144" t="s">
        <v>6662</v>
      </c>
      <c r="H33" s="157"/>
      <c r="I33" s="65"/>
      <c r="J33" s="65"/>
    </row>
    <row r="34" spans="1:10" ht="70" x14ac:dyDescent="0.35">
      <c r="A34" s="385"/>
      <c r="B34" s="155" t="s">
        <v>6220</v>
      </c>
      <c r="C34" s="157" t="s">
        <v>6198</v>
      </c>
      <c r="D34" s="183" t="s">
        <v>6221</v>
      </c>
      <c r="E34" s="157" t="s">
        <v>4484</v>
      </c>
      <c r="F34" s="157" t="s">
        <v>4918</v>
      </c>
      <c r="G34" s="135" t="s">
        <v>8716</v>
      </c>
      <c r="H34" s="159" t="s">
        <v>6454</v>
      </c>
      <c r="I34" s="65"/>
      <c r="J34" s="65"/>
    </row>
    <row r="35" spans="1:10" ht="210" x14ac:dyDescent="0.35">
      <c r="A35" s="385"/>
      <c r="B35" s="155" t="s">
        <v>6663</v>
      </c>
      <c r="C35" s="157" t="s">
        <v>6198</v>
      </c>
      <c r="D35" s="183" t="s">
        <v>6364</v>
      </c>
      <c r="E35" s="157" t="s">
        <v>4484</v>
      </c>
      <c r="F35" s="157" t="s">
        <v>4918</v>
      </c>
      <c r="G35" s="135" t="s">
        <v>6664</v>
      </c>
      <c r="H35" s="157"/>
      <c r="I35" s="65"/>
      <c r="J35" s="65"/>
    </row>
    <row r="36" spans="1:10" ht="84" x14ac:dyDescent="0.35">
      <c r="A36" s="385"/>
      <c r="B36" s="155" t="s">
        <v>6665</v>
      </c>
      <c r="C36" s="157" t="s">
        <v>6198</v>
      </c>
      <c r="D36" s="183" t="s">
        <v>6666</v>
      </c>
      <c r="E36" s="157" t="s">
        <v>4484</v>
      </c>
      <c r="F36" s="157" t="s">
        <v>4919</v>
      </c>
      <c r="G36" s="135" t="s">
        <v>8717</v>
      </c>
      <c r="H36" s="157"/>
      <c r="I36" s="65"/>
      <c r="J36" s="65"/>
    </row>
    <row r="37" spans="1:10" ht="106" customHeight="1" x14ac:dyDescent="0.35">
      <c r="A37" s="385"/>
      <c r="B37" s="155" t="s">
        <v>6667</v>
      </c>
      <c r="C37" s="157" t="s">
        <v>6198</v>
      </c>
      <c r="D37" s="183" t="s">
        <v>6364</v>
      </c>
      <c r="E37" s="157" t="s">
        <v>4484</v>
      </c>
      <c r="F37" s="157" t="s">
        <v>4918</v>
      </c>
      <c r="G37" s="970" t="s">
        <v>6668</v>
      </c>
      <c r="H37" s="157"/>
      <c r="I37" s="65"/>
      <c r="J37" s="65"/>
    </row>
    <row r="38" spans="1:10" ht="56" x14ac:dyDescent="0.35">
      <c r="A38" s="385"/>
      <c r="B38" s="155" t="s">
        <v>6669</v>
      </c>
      <c r="C38" s="157" t="s">
        <v>6198</v>
      </c>
      <c r="D38" s="183" t="s">
        <v>6666</v>
      </c>
      <c r="E38" s="157" t="s">
        <v>4484</v>
      </c>
      <c r="F38" s="157" t="s">
        <v>4919</v>
      </c>
      <c r="G38" s="135" t="s">
        <v>8718</v>
      </c>
      <c r="H38" s="157"/>
      <c r="I38" s="65"/>
      <c r="J38" s="65"/>
    </row>
    <row r="39" spans="1:10" ht="56" x14ac:dyDescent="0.35">
      <c r="A39" s="385"/>
      <c r="B39" s="155" t="s">
        <v>6670</v>
      </c>
      <c r="C39" s="157" t="s">
        <v>6198</v>
      </c>
      <c r="D39" s="183" t="s">
        <v>6364</v>
      </c>
      <c r="E39" s="157" t="s">
        <v>4484</v>
      </c>
      <c r="F39" s="157" t="s">
        <v>4918</v>
      </c>
      <c r="G39" s="135" t="s">
        <v>6671</v>
      </c>
      <c r="H39" s="157"/>
      <c r="I39" s="65"/>
      <c r="J39" s="65"/>
    </row>
    <row r="40" spans="1:10" ht="98" x14ac:dyDescent="0.35">
      <c r="A40" s="385"/>
      <c r="B40" s="155" t="s">
        <v>6672</v>
      </c>
      <c r="C40" s="157" t="s">
        <v>6198</v>
      </c>
      <c r="D40" s="183" t="s">
        <v>6666</v>
      </c>
      <c r="E40" s="157" t="s">
        <v>4484</v>
      </c>
      <c r="F40" s="157" t="s">
        <v>4919</v>
      </c>
      <c r="G40" s="135" t="s">
        <v>8719</v>
      </c>
      <c r="H40" s="157"/>
      <c r="I40" s="65"/>
      <c r="J40" s="65"/>
    </row>
    <row r="41" spans="1:10" ht="98" x14ac:dyDescent="0.35">
      <c r="A41" s="385"/>
      <c r="B41" s="155" t="s">
        <v>6673</v>
      </c>
      <c r="C41" s="157" t="s">
        <v>6198</v>
      </c>
      <c r="D41" s="183" t="s">
        <v>6364</v>
      </c>
      <c r="E41" s="157" t="s">
        <v>4484</v>
      </c>
      <c r="F41" s="157" t="s">
        <v>4918</v>
      </c>
      <c r="G41" s="135" t="s">
        <v>6674</v>
      </c>
      <c r="H41" s="157"/>
      <c r="I41" s="65"/>
      <c r="J41" s="65"/>
    </row>
    <row r="42" spans="1:10" ht="84" x14ac:dyDescent="0.35">
      <c r="A42" s="385"/>
      <c r="B42" s="155" t="s">
        <v>6675</v>
      </c>
      <c r="C42" s="157" t="s">
        <v>6198</v>
      </c>
      <c r="D42" s="183" t="s">
        <v>6666</v>
      </c>
      <c r="E42" s="157" t="s">
        <v>4484</v>
      </c>
      <c r="F42" s="157" t="s">
        <v>4919</v>
      </c>
      <c r="G42" s="135" t="s">
        <v>8720</v>
      </c>
      <c r="H42" s="157"/>
      <c r="I42" s="65"/>
      <c r="J42" s="65"/>
    </row>
    <row r="43" spans="1:10" ht="28.5" x14ac:dyDescent="0.35">
      <c r="A43" s="385"/>
      <c r="B43" s="155" t="s">
        <v>6676</v>
      </c>
      <c r="C43" s="157" t="s">
        <v>6198</v>
      </c>
      <c r="D43" s="183" t="s">
        <v>6364</v>
      </c>
      <c r="E43" s="157" t="s">
        <v>4484</v>
      </c>
      <c r="F43" s="157" t="s">
        <v>4918</v>
      </c>
      <c r="G43" s="95" t="s">
        <v>6677</v>
      </c>
      <c r="H43" s="157"/>
      <c r="I43" s="65"/>
      <c r="J43" s="65"/>
    </row>
    <row r="44" spans="1:10" ht="84" x14ac:dyDescent="0.35">
      <c r="A44" s="385"/>
      <c r="B44" s="155" t="s">
        <v>6678</v>
      </c>
      <c r="C44" s="157" t="s">
        <v>6198</v>
      </c>
      <c r="D44" s="183" t="s">
        <v>6666</v>
      </c>
      <c r="E44" s="157" t="s">
        <v>4484</v>
      </c>
      <c r="F44" s="157" t="s">
        <v>4919</v>
      </c>
      <c r="G44" s="135" t="s">
        <v>8721</v>
      </c>
      <c r="H44" s="157"/>
      <c r="I44" s="65"/>
      <c r="J44" s="65"/>
    </row>
    <row r="45" spans="1:10" ht="42" x14ac:dyDescent="0.35">
      <c r="A45" s="385"/>
      <c r="B45" s="155" t="s">
        <v>6679</v>
      </c>
      <c r="C45" s="157" t="s">
        <v>6198</v>
      </c>
      <c r="D45" s="183" t="s">
        <v>6364</v>
      </c>
      <c r="E45" s="157" t="s">
        <v>4484</v>
      </c>
      <c r="F45" s="157" t="s">
        <v>4918</v>
      </c>
      <c r="G45" s="135" t="s">
        <v>6680</v>
      </c>
      <c r="H45" s="157"/>
      <c r="I45" s="65"/>
      <c r="J45" s="65"/>
    </row>
    <row r="46" spans="1:10" ht="70" x14ac:dyDescent="0.35">
      <c r="A46" s="385"/>
      <c r="B46" s="155" t="s">
        <v>6681</v>
      </c>
      <c r="C46" s="157" t="s">
        <v>6198</v>
      </c>
      <c r="D46" s="183" t="s">
        <v>6666</v>
      </c>
      <c r="E46" s="157" t="s">
        <v>4484</v>
      </c>
      <c r="F46" s="157" t="s">
        <v>4919</v>
      </c>
      <c r="G46" s="135" t="s">
        <v>8722</v>
      </c>
      <c r="H46" s="157"/>
      <c r="I46" s="65"/>
      <c r="J46" s="65"/>
    </row>
    <row r="47" spans="1:10" ht="28" x14ac:dyDescent="0.35">
      <c r="A47" s="385"/>
      <c r="B47" s="155" t="s">
        <v>6682</v>
      </c>
      <c r="C47" s="157" t="s">
        <v>6198</v>
      </c>
      <c r="D47" s="183" t="s">
        <v>6364</v>
      </c>
      <c r="E47" s="157" t="s">
        <v>4484</v>
      </c>
      <c r="F47" s="157" t="s">
        <v>4919</v>
      </c>
      <c r="G47" s="135" t="s">
        <v>6683</v>
      </c>
      <c r="H47" s="157"/>
      <c r="I47" s="65"/>
      <c r="J47" s="65"/>
    </row>
    <row r="48" spans="1:10" ht="98" x14ac:dyDescent="0.35">
      <c r="A48" s="385"/>
      <c r="B48" s="155" t="s">
        <v>6684</v>
      </c>
      <c r="C48" s="157" t="s">
        <v>6198</v>
      </c>
      <c r="D48" s="183" t="s">
        <v>6364</v>
      </c>
      <c r="E48" s="157" t="s">
        <v>4484</v>
      </c>
      <c r="F48" s="157" t="s">
        <v>4918</v>
      </c>
      <c r="G48" s="135" t="s">
        <v>6685</v>
      </c>
      <c r="H48" s="157"/>
      <c r="I48" s="65"/>
      <c r="J48" s="65"/>
    </row>
    <row r="49" spans="1:10" ht="42" x14ac:dyDescent="0.35">
      <c r="A49" s="385"/>
      <c r="B49" s="155" t="s">
        <v>6686</v>
      </c>
      <c r="C49" s="157" t="s">
        <v>3778</v>
      </c>
      <c r="D49" s="183" t="s">
        <v>6210</v>
      </c>
      <c r="E49" s="157" t="s">
        <v>4484</v>
      </c>
      <c r="F49" s="157" t="s">
        <v>4918</v>
      </c>
      <c r="G49" s="135" t="s">
        <v>6687</v>
      </c>
      <c r="H49" s="157"/>
      <c r="I49" s="65"/>
      <c r="J49" s="65"/>
    </row>
    <row r="50" spans="1:10" ht="56" x14ac:dyDescent="0.35">
      <c r="A50" s="385"/>
      <c r="B50" s="155" t="s">
        <v>6688</v>
      </c>
      <c r="C50" s="157" t="s">
        <v>3778</v>
      </c>
      <c r="D50" s="183" t="s">
        <v>6210</v>
      </c>
      <c r="E50" s="157" t="s">
        <v>4484</v>
      </c>
      <c r="F50" s="157" t="s">
        <v>4918</v>
      </c>
      <c r="G50" s="135" t="s">
        <v>6689</v>
      </c>
      <c r="H50" s="157"/>
      <c r="I50" s="65"/>
      <c r="J50" s="65"/>
    </row>
    <row r="51" spans="1:10" ht="140" x14ac:dyDescent="0.35">
      <c r="A51" s="385"/>
      <c r="B51" s="155" t="s">
        <v>6690</v>
      </c>
      <c r="C51" s="157" t="s">
        <v>6198</v>
      </c>
      <c r="D51" s="183" t="s">
        <v>6364</v>
      </c>
      <c r="E51" s="157" t="s">
        <v>4484</v>
      </c>
      <c r="F51" s="157" t="s">
        <v>4918</v>
      </c>
      <c r="G51" s="135" t="s">
        <v>8723</v>
      </c>
      <c r="H51" s="157"/>
      <c r="I51" s="65"/>
      <c r="J51" s="65"/>
    </row>
    <row r="52" spans="1:10" ht="84" x14ac:dyDescent="0.35">
      <c r="A52" s="385"/>
      <c r="B52" s="1028" t="s">
        <v>6691</v>
      </c>
      <c r="C52" s="1029" t="s">
        <v>6198</v>
      </c>
      <c r="D52" s="1029" t="s">
        <v>6364</v>
      </c>
      <c r="E52" s="1029" t="s">
        <v>4484</v>
      </c>
      <c r="F52" s="1111" t="s">
        <v>4919</v>
      </c>
      <c r="G52" s="1385" t="s">
        <v>6692</v>
      </c>
      <c r="H52" s="157"/>
      <c r="I52" s="65"/>
      <c r="J52" s="65"/>
    </row>
    <row r="53" spans="1:10" ht="84" x14ac:dyDescent="0.35">
      <c r="A53" s="385"/>
      <c r="B53" s="155" t="s">
        <v>6693</v>
      </c>
      <c r="C53" s="157" t="s">
        <v>6198</v>
      </c>
      <c r="D53" s="183" t="s">
        <v>6334</v>
      </c>
      <c r="E53" s="157" t="s">
        <v>4484</v>
      </c>
      <c r="F53" s="157" t="s">
        <v>4919</v>
      </c>
      <c r="G53" s="135" t="s">
        <v>8724</v>
      </c>
      <c r="H53" s="159" t="s">
        <v>6694</v>
      </c>
      <c r="I53" s="65"/>
      <c r="J53" s="65"/>
    </row>
    <row r="54" spans="1:10" ht="84" x14ac:dyDescent="0.35">
      <c r="A54" s="385"/>
      <c r="B54" s="155" t="s">
        <v>6695</v>
      </c>
      <c r="C54" s="157" t="s">
        <v>6198</v>
      </c>
      <c r="D54" s="183" t="s">
        <v>6334</v>
      </c>
      <c r="E54" s="157" t="s">
        <v>4484</v>
      </c>
      <c r="F54" s="157" t="s">
        <v>4919</v>
      </c>
      <c r="G54" s="135" t="s">
        <v>8725</v>
      </c>
      <c r="H54" s="159" t="s">
        <v>6694</v>
      </c>
      <c r="I54" s="65"/>
      <c r="J54" s="65"/>
    </row>
    <row r="55" spans="1:10" ht="42" x14ac:dyDescent="0.35">
      <c r="A55" s="385"/>
      <c r="B55" s="155" t="s">
        <v>6696</v>
      </c>
      <c r="C55" s="157" t="s">
        <v>3778</v>
      </c>
      <c r="D55" s="183" t="s">
        <v>6210</v>
      </c>
      <c r="E55" s="157" t="s">
        <v>4484</v>
      </c>
      <c r="F55" s="157" t="s">
        <v>4919</v>
      </c>
      <c r="G55" s="135" t="s">
        <v>6697</v>
      </c>
      <c r="H55" s="157"/>
      <c r="I55" s="65"/>
      <c r="J55" s="65"/>
    </row>
    <row r="56" spans="1:10" ht="122.25" customHeight="1" x14ac:dyDescent="0.35">
      <c r="A56" s="385"/>
      <c r="B56" s="160" t="s">
        <v>6698</v>
      </c>
      <c r="C56" s="214" t="s">
        <v>6198</v>
      </c>
      <c r="D56" s="214" t="s">
        <v>6699</v>
      </c>
      <c r="E56" s="214" t="s">
        <v>4484</v>
      </c>
      <c r="F56" s="214" t="s">
        <v>4919</v>
      </c>
      <c r="G56" s="1122" t="s">
        <v>6700</v>
      </c>
      <c r="H56" s="157"/>
      <c r="I56" s="65"/>
      <c r="J56" s="65"/>
    </row>
    <row r="57" spans="1:10" ht="42" x14ac:dyDescent="0.35">
      <c r="A57" s="385"/>
      <c r="B57" s="155" t="s">
        <v>6701</v>
      </c>
      <c r="C57" s="157" t="s">
        <v>6198</v>
      </c>
      <c r="D57" s="183" t="s">
        <v>6636</v>
      </c>
      <c r="E57" s="157" t="s">
        <v>4484</v>
      </c>
      <c r="F57" s="157" t="s">
        <v>4919</v>
      </c>
      <c r="G57" s="135" t="s">
        <v>6702</v>
      </c>
      <c r="H57" s="157"/>
      <c r="I57" s="65"/>
      <c r="J57" s="65"/>
    </row>
    <row r="58" spans="1:10" ht="112" x14ac:dyDescent="0.35">
      <c r="A58" s="385"/>
      <c r="B58" s="1031" t="s">
        <v>6703</v>
      </c>
      <c r="C58" s="668" t="s">
        <v>6213</v>
      </c>
      <c r="D58" s="663" t="s">
        <v>6334</v>
      </c>
      <c r="E58" s="668" t="s">
        <v>4484</v>
      </c>
      <c r="F58" s="668" t="s">
        <v>4919</v>
      </c>
      <c r="G58" s="667" t="s">
        <v>6704</v>
      </c>
      <c r="H58" s="668"/>
      <c r="I58" s="65"/>
      <c r="J58" s="65"/>
    </row>
    <row r="59" spans="1:10" ht="140" x14ac:dyDescent="0.35">
      <c r="A59" s="385"/>
      <c r="B59" s="155" t="s">
        <v>6705</v>
      </c>
      <c r="C59" s="157" t="s">
        <v>6213</v>
      </c>
      <c r="D59" s="183">
        <v>1</v>
      </c>
      <c r="E59" s="157" t="s">
        <v>4484</v>
      </c>
      <c r="F59" s="157" t="s">
        <v>4919</v>
      </c>
      <c r="G59" s="135" t="s">
        <v>6706</v>
      </c>
      <c r="H59" s="157"/>
      <c r="I59" s="65"/>
      <c r="J59" s="65"/>
    </row>
    <row r="60" spans="1:10" ht="98" x14ac:dyDescent="0.35">
      <c r="A60" s="385"/>
      <c r="B60" s="155" t="s">
        <v>6707</v>
      </c>
      <c r="C60" s="157" t="s">
        <v>6213</v>
      </c>
      <c r="D60" s="183">
        <v>1</v>
      </c>
      <c r="E60" s="157" t="s">
        <v>4484</v>
      </c>
      <c r="F60" s="157" t="s">
        <v>4919</v>
      </c>
      <c r="G60" s="135" t="s">
        <v>6708</v>
      </c>
      <c r="H60" s="157"/>
      <c r="I60" s="65"/>
      <c r="J60" s="65"/>
    </row>
    <row r="61" spans="1:10" ht="98" x14ac:dyDescent="0.35">
      <c r="A61" s="385"/>
      <c r="B61" s="155" t="s">
        <v>6709</v>
      </c>
      <c r="C61" s="157" t="s">
        <v>6213</v>
      </c>
      <c r="D61" s="183">
        <v>1</v>
      </c>
      <c r="E61" s="157" t="s">
        <v>4484</v>
      </c>
      <c r="F61" s="157" t="s">
        <v>4919</v>
      </c>
      <c r="G61" s="135" t="s">
        <v>6710</v>
      </c>
      <c r="H61" s="157"/>
      <c r="I61" s="65"/>
      <c r="J61" s="65"/>
    </row>
    <row r="62" spans="1:10" ht="42" x14ac:dyDescent="0.35">
      <c r="A62" s="385"/>
      <c r="B62" s="155" t="s">
        <v>6711</v>
      </c>
      <c r="C62" s="157" t="s">
        <v>3778</v>
      </c>
      <c r="D62" s="183" t="s">
        <v>6210</v>
      </c>
      <c r="E62" s="157" t="s">
        <v>4484</v>
      </c>
      <c r="F62" s="157" t="s">
        <v>4919</v>
      </c>
      <c r="G62" s="135" t="s">
        <v>6712</v>
      </c>
      <c r="H62" s="157"/>
      <c r="I62" s="65"/>
      <c r="J62" s="65"/>
    </row>
    <row r="63" spans="1:10" ht="42" x14ac:dyDescent="0.35">
      <c r="A63" s="385"/>
      <c r="B63" s="155" t="s">
        <v>6713</v>
      </c>
      <c r="C63" s="157" t="s">
        <v>3778</v>
      </c>
      <c r="D63" s="183" t="s">
        <v>6210</v>
      </c>
      <c r="E63" s="157" t="s">
        <v>4484</v>
      </c>
      <c r="F63" s="157" t="s">
        <v>4919</v>
      </c>
      <c r="G63" s="135" t="s">
        <v>6714</v>
      </c>
      <c r="H63" s="157"/>
      <c r="I63" s="65"/>
      <c r="J63" s="65"/>
    </row>
    <row r="64" spans="1:10" ht="42" x14ac:dyDescent="0.35">
      <c r="A64" s="385"/>
      <c r="B64" s="155" t="s">
        <v>6715</v>
      </c>
      <c r="C64" s="157" t="s">
        <v>3778</v>
      </c>
      <c r="D64" s="183" t="s">
        <v>6210</v>
      </c>
      <c r="E64" s="157" t="s">
        <v>4484</v>
      </c>
      <c r="F64" s="157" t="s">
        <v>4919</v>
      </c>
      <c r="G64" s="135" t="s">
        <v>6716</v>
      </c>
      <c r="H64" s="157"/>
      <c r="I64" s="65"/>
      <c r="J64" s="65"/>
    </row>
    <row r="65" spans="1:10" ht="42" x14ac:dyDescent="0.35">
      <c r="A65" s="385"/>
      <c r="B65" s="155" t="s">
        <v>6717</v>
      </c>
      <c r="C65" s="157" t="s">
        <v>3778</v>
      </c>
      <c r="D65" s="183" t="s">
        <v>6210</v>
      </c>
      <c r="E65" s="157" t="s">
        <v>4484</v>
      </c>
      <c r="F65" s="157" t="s">
        <v>4919</v>
      </c>
      <c r="G65" s="135" t="s">
        <v>6718</v>
      </c>
      <c r="H65" s="157"/>
      <c r="I65" s="65"/>
      <c r="J65" s="65"/>
    </row>
    <row r="66" spans="1:10" ht="42" x14ac:dyDescent="0.35">
      <c r="A66" s="385"/>
      <c r="B66" s="155" t="s">
        <v>6719</v>
      </c>
      <c r="C66" s="157" t="s">
        <v>3778</v>
      </c>
      <c r="D66" s="183" t="s">
        <v>6210</v>
      </c>
      <c r="E66" s="157" t="s">
        <v>4484</v>
      </c>
      <c r="F66" s="157" t="s">
        <v>4919</v>
      </c>
      <c r="G66" s="135" t="s">
        <v>6720</v>
      </c>
      <c r="H66" s="157"/>
      <c r="I66" s="65"/>
      <c r="J66" s="65"/>
    </row>
    <row r="67" spans="1:10" ht="56" x14ac:dyDescent="0.35">
      <c r="A67" s="385"/>
      <c r="B67" s="155" t="s">
        <v>6721</v>
      </c>
      <c r="C67" s="157" t="s">
        <v>3778</v>
      </c>
      <c r="D67" s="183" t="s">
        <v>6210</v>
      </c>
      <c r="E67" s="157" t="s">
        <v>4484</v>
      </c>
      <c r="F67" s="157" t="s">
        <v>4919</v>
      </c>
      <c r="G67" s="135" t="s">
        <v>6722</v>
      </c>
      <c r="H67" s="157"/>
      <c r="I67" s="65"/>
      <c r="J67" s="65"/>
    </row>
    <row r="68" spans="1:10" ht="56" x14ac:dyDescent="0.35">
      <c r="A68" s="385"/>
      <c r="B68" s="155" t="s">
        <v>6723</v>
      </c>
      <c r="C68" s="157" t="s">
        <v>3778</v>
      </c>
      <c r="D68" s="183" t="s">
        <v>6210</v>
      </c>
      <c r="E68" s="157" t="s">
        <v>4484</v>
      </c>
      <c r="F68" s="157" t="s">
        <v>4919</v>
      </c>
      <c r="G68" s="135" t="s">
        <v>6724</v>
      </c>
      <c r="H68" s="157"/>
      <c r="I68" s="65"/>
      <c r="J68" s="65"/>
    </row>
    <row r="69" spans="1:10" ht="56" x14ac:dyDescent="0.35">
      <c r="A69" s="385"/>
      <c r="B69" s="155" t="s">
        <v>6725</v>
      </c>
      <c r="C69" s="157" t="s">
        <v>6198</v>
      </c>
      <c r="D69" s="183" t="s">
        <v>6221</v>
      </c>
      <c r="E69" s="157" t="s">
        <v>4484</v>
      </c>
      <c r="F69" s="157" t="s">
        <v>4918</v>
      </c>
      <c r="G69" s="135" t="s">
        <v>6726</v>
      </c>
      <c r="H69" s="157"/>
      <c r="I69" s="65"/>
      <c r="J69" s="65"/>
    </row>
    <row r="70" spans="1:10" ht="70" x14ac:dyDescent="0.35">
      <c r="A70" s="385"/>
      <c r="B70" s="155" t="s">
        <v>6727</v>
      </c>
      <c r="C70" s="157" t="s">
        <v>6198</v>
      </c>
      <c r="D70" s="183" t="s">
        <v>6334</v>
      </c>
      <c r="E70" s="157" t="s">
        <v>4484</v>
      </c>
      <c r="F70" s="157" t="s">
        <v>4919</v>
      </c>
      <c r="G70" s="135" t="s">
        <v>8726</v>
      </c>
      <c r="H70" s="159" t="s">
        <v>6728</v>
      </c>
      <c r="I70" s="65"/>
      <c r="J70" s="65"/>
    </row>
    <row r="71" spans="1:10" ht="84" x14ac:dyDescent="0.35">
      <c r="A71" s="385"/>
      <c r="B71" s="155" t="s">
        <v>6729</v>
      </c>
      <c r="C71" s="157" t="s">
        <v>6198</v>
      </c>
      <c r="D71" s="183" t="s">
        <v>6364</v>
      </c>
      <c r="E71" s="157" t="s">
        <v>4484</v>
      </c>
      <c r="F71" s="157" t="s">
        <v>4919</v>
      </c>
      <c r="G71" s="135" t="s">
        <v>6730</v>
      </c>
      <c r="H71" s="157"/>
      <c r="I71" s="65"/>
      <c r="J71" s="65"/>
    </row>
    <row r="72" spans="1:10" ht="84" x14ac:dyDescent="0.35">
      <c r="A72" s="385"/>
      <c r="B72" s="155" t="s">
        <v>6731</v>
      </c>
      <c r="C72" s="157" t="s">
        <v>6198</v>
      </c>
      <c r="D72" s="183" t="s">
        <v>6364</v>
      </c>
      <c r="E72" s="157" t="s">
        <v>4484</v>
      </c>
      <c r="F72" s="157" t="s">
        <v>4919</v>
      </c>
      <c r="G72" s="135" t="s">
        <v>6732</v>
      </c>
      <c r="H72" s="157"/>
      <c r="I72" s="65"/>
      <c r="J72" s="65"/>
    </row>
    <row r="73" spans="1:10" ht="224" x14ac:dyDescent="0.35">
      <c r="A73" s="385"/>
      <c r="B73" s="155" t="s">
        <v>6733</v>
      </c>
      <c r="C73" s="157" t="s">
        <v>6213</v>
      </c>
      <c r="D73" s="183">
        <v>1</v>
      </c>
      <c r="E73" s="157" t="s">
        <v>4484</v>
      </c>
      <c r="F73" s="157" t="s">
        <v>4918</v>
      </c>
      <c r="G73" s="135" t="s">
        <v>6734</v>
      </c>
      <c r="H73" s="157"/>
      <c r="I73" s="65"/>
      <c r="J73" s="65"/>
    </row>
    <row r="74" spans="1:10" s="54" customFormat="1" ht="154" x14ac:dyDescent="0.35">
      <c r="A74" s="385"/>
      <c r="B74" s="1354" t="s">
        <v>6735</v>
      </c>
      <c r="C74" s="1119" t="s">
        <v>6198</v>
      </c>
      <c r="D74" s="410" t="s">
        <v>6364</v>
      </c>
      <c r="E74" s="1119" t="s">
        <v>4484</v>
      </c>
      <c r="F74" s="1119" t="s">
        <v>4918</v>
      </c>
      <c r="G74" s="1355" t="s">
        <v>6736</v>
      </c>
      <c r="H74" s="157"/>
      <c r="I74" s="65"/>
      <c r="J74" s="65"/>
    </row>
    <row r="75" spans="1:10" s="54" customFormat="1" ht="112" x14ac:dyDescent="0.35">
      <c r="A75" s="385"/>
      <c r="B75" s="155" t="s">
        <v>6737</v>
      </c>
      <c r="C75" s="157" t="s">
        <v>6198</v>
      </c>
      <c r="D75" s="183" t="s">
        <v>6364</v>
      </c>
      <c r="E75" s="157" t="s">
        <v>4484</v>
      </c>
      <c r="F75" s="157" t="s">
        <v>4918</v>
      </c>
      <c r="G75" s="135" t="s">
        <v>6738</v>
      </c>
      <c r="H75" s="157"/>
      <c r="I75" s="65"/>
      <c r="J75" s="65"/>
    </row>
    <row r="76" spans="1:10" ht="84" x14ac:dyDescent="0.35">
      <c r="A76" s="385"/>
      <c r="B76" s="155" t="s">
        <v>6739</v>
      </c>
      <c r="C76" s="157" t="s">
        <v>6198</v>
      </c>
      <c r="D76" s="183" t="s">
        <v>6364</v>
      </c>
      <c r="E76" s="157" t="s">
        <v>4484</v>
      </c>
      <c r="F76" s="157" t="s">
        <v>4918</v>
      </c>
      <c r="G76" s="135" t="s">
        <v>6740</v>
      </c>
      <c r="H76" s="157"/>
      <c r="I76" s="65"/>
      <c r="J76" s="65"/>
    </row>
    <row r="77" spans="1:10" ht="98" x14ac:dyDescent="0.35">
      <c r="A77" s="385"/>
      <c r="B77" s="155" t="s">
        <v>6741</v>
      </c>
      <c r="C77" s="157" t="s">
        <v>6213</v>
      </c>
      <c r="D77" s="183">
        <v>1</v>
      </c>
      <c r="E77" s="157" t="s">
        <v>4484</v>
      </c>
      <c r="F77" s="157" t="s">
        <v>4918</v>
      </c>
      <c r="G77" s="135" t="s">
        <v>6742</v>
      </c>
      <c r="H77" s="157"/>
      <c r="I77" s="65"/>
      <c r="J77" s="65"/>
    </row>
    <row r="78" spans="1:10" ht="98" x14ac:dyDescent="0.35">
      <c r="A78" s="385"/>
      <c r="B78" s="155" t="s">
        <v>6743</v>
      </c>
      <c r="C78" s="157" t="s">
        <v>6213</v>
      </c>
      <c r="D78" s="183">
        <v>1</v>
      </c>
      <c r="E78" s="157" t="s">
        <v>4484</v>
      </c>
      <c r="F78" s="157" t="s">
        <v>4918</v>
      </c>
      <c r="G78" s="135" t="s">
        <v>6744</v>
      </c>
      <c r="H78" s="157"/>
      <c r="I78" s="65"/>
      <c r="J78" s="65"/>
    </row>
    <row r="79" spans="1:10" ht="98" x14ac:dyDescent="0.35">
      <c r="A79" s="385"/>
      <c r="B79" s="155" t="s">
        <v>6745</v>
      </c>
      <c r="C79" s="157" t="s">
        <v>6213</v>
      </c>
      <c r="D79" s="183">
        <v>1</v>
      </c>
      <c r="E79" s="157" t="s">
        <v>4484</v>
      </c>
      <c r="F79" s="157" t="s">
        <v>4918</v>
      </c>
      <c r="G79" s="135" t="s">
        <v>6746</v>
      </c>
      <c r="H79" s="157"/>
      <c r="I79" s="65"/>
      <c r="J79" s="65"/>
    </row>
    <row r="80" spans="1:10" ht="84" x14ac:dyDescent="0.35">
      <c r="A80" s="385"/>
      <c r="B80" s="184" t="s">
        <v>6747</v>
      </c>
      <c r="C80" s="157" t="s">
        <v>6198</v>
      </c>
      <c r="D80" s="183" t="s">
        <v>6646</v>
      </c>
      <c r="E80" s="157" t="s">
        <v>4484</v>
      </c>
      <c r="F80" s="157" t="s">
        <v>4919</v>
      </c>
      <c r="G80" s="135" t="s">
        <v>8727</v>
      </c>
      <c r="H80" s="159" t="s">
        <v>6748</v>
      </c>
      <c r="I80" s="65"/>
      <c r="J80" s="65"/>
    </row>
    <row r="81" spans="1:10" ht="84" x14ac:dyDescent="0.35">
      <c r="A81" s="385"/>
      <c r="B81" s="155" t="s">
        <v>6749</v>
      </c>
      <c r="C81" s="157" t="s">
        <v>6198</v>
      </c>
      <c r="D81" s="553">
        <v>2</v>
      </c>
      <c r="E81" s="157" t="s">
        <v>4484</v>
      </c>
      <c r="F81" s="157" t="s">
        <v>4919</v>
      </c>
      <c r="G81" s="135" t="s">
        <v>6750</v>
      </c>
      <c r="H81" s="157"/>
      <c r="I81" s="65"/>
      <c r="J81" s="65"/>
    </row>
    <row r="82" spans="1:10" ht="56" x14ac:dyDescent="0.35">
      <c r="A82" s="385"/>
      <c r="B82" s="155" t="s">
        <v>6751</v>
      </c>
      <c r="C82" s="157" t="s">
        <v>3778</v>
      </c>
      <c r="D82" s="183" t="s">
        <v>6210</v>
      </c>
      <c r="E82" s="157" t="s">
        <v>4484</v>
      </c>
      <c r="F82" s="157" t="s">
        <v>4919</v>
      </c>
      <c r="G82" s="135" t="s">
        <v>6752</v>
      </c>
      <c r="H82" s="157"/>
      <c r="I82" s="65"/>
      <c r="J82" s="65"/>
    </row>
    <row r="83" spans="1:10" ht="70" x14ac:dyDescent="0.35">
      <c r="A83" s="385"/>
      <c r="B83" s="155" t="s">
        <v>6753</v>
      </c>
      <c r="C83" s="157" t="s">
        <v>6198</v>
      </c>
      <c r="D83" s="183">
        <v>2</v>
      </c>
      <c r="E83" s="157" t="s">
        <v>4484</v>
      </c>
      <c r="F83" s="157" t="s">
        <v>4919</v>
      </c>
      <c r="G83" s="135" t="s">
        <v>8728</v>
      </c>
      <c r="H83" s="159" t="s">
        <v>6694</v>
      </c>
      <c r="I83" s="65"/>
      <c r="J83" s="65"/>
    </row>
    <row r="84" spans="1:10" ht="98" x14ac:dyDescent="0.35">
      <c r="A84" s="385"/>
      <c r="B84" s="155" t="s">
        <v>6754</v>
      </c>
      <c r="C84" s="157" t="s">
        <v>6198</v>
      </c>
      <c r="D84" s="183" t="s">
        <v>6755</v>
      </c>
      <c r="E84" s="157" t="s">
        <v>4484</v>
      </c>
      <c r="F84" s="157" t="s">
        <v>4919</v>
      </c>
      <c r="G84" s="135" t="s">
        <v>8729</v>
      </c>
      <c r="H84" s="159" t="s">
        <v>6756</v>
      </c>
      <c r="I84" s="65"/>
      <c r="J84" s="65"/>
    </row>
    <row r="85" spans="1:10" ht="84.5" thickBot="1" x14ac:dyDescent="0.4">
      <c r="A85" s="385"/>
      <c r="B85" s="155" t="s">
        <v>6757</v>
      </c>
      <c r="C85" s="157" t="s">
        <v>6198</v>
      </c>
      <c r="D85" s="183" t="s">
        <v>6636</v>
      </c>
      <c r="E85" s="157" t="s">
        <v>4484</v>
      </c>
      <c r="F85" s="157" t="s">
        <v>4919</v>
      </c>
      <c r="G85" s="135" t="s">
        <v>6758</v>
      </c>
      <c r="H85" s="157"/>
      <c r="I85" s="65"/>
      <c r="J85" s="65"/>
    </row>
    <row r="86" spans="1:10" ht="56.5" thickBot="1" x14ac:dyDescent="0.4">
      <c r="A86" s="385"/>
      <c r="B86" s="155" t="s">
        <v>6759</v>
      </c>
      <c r="C86" s="157" t="s">
        <v>6198</v>
      </c>
      <c r="D86" s="183" t="s">
        <v>6636</v>
      </c>
      <c r="E86" s="1098" t="s">
        <v>4484</v>
      </c>
      <c r="F86" s="1099" t="s">
        <v>4919</v>
      </c>
      <c r="G86" s="1123" t="s">
        <v>6760</v>
      </c>
      <c r="H86" s="157"/>
      <c r="I86" s="65"/>
      <c r="J86" s="65"/>
    </row>
    <row r="87" spans="1:10" ht="28" x14ac:dyDescent="0.35">
      <c r="A87" s="385"/>
      <c r="B87" s="155" t="s">
        <v>6761</v>
      </c>
      <c r="C87" s="157" t="s">
        <v>6198</v>
      </c>
      <c r="D87" s="183" t="s">
        <v>6636</v>
      </c>
      <c r="E87" s="157" t="s">
        <v>4484</v>
      </c>
      <c r="F87" s="157" t="s">
        <v>4919</v>
      </c>
      <c r="G87" s="135" t="s">
        <v>6762</v>
      </c>
      <c r="H87" s="157"/>
      <c r="I87" s="65"/>
      <c r="J87" s="65"/>
    </row>
    <row r="88" spans="1:10" ht="28" x14ac:dyDescent="0.35">
      <c r="A88" s="385"/>
      <c r="B88" s="155" t="s">
        <v>6763</v>
      </c>
      <c r="C88" s="157" t="s">
        <v>6198</v>
      </c>
      <c r="D88" s="183" t="s">
        <v>6636</v>
      </c>
      <c r="E88" s="157" t="s">
        <v>4484</v>
      </c>
      <c r="F88" s="157" t="s">
        <v>4919</v>
      </c>
      <c r="G88" s="135" t="s">
        <v>6764</v>
      </c>
      <c r="H88" s="157"/>
      <c r="I88" s="65"/>
      <c r="J88" s="65"/>
    </row>
    <row r="89" spans="1:10" ht="98" x14ac:dyDescent="0.35">
      <c r="A89" s="385"/>
      <c r="B89" s="155" t="s">
        <v>6765</v>
      </c>
      <c r="C89" s="157" t="s">
        <v>6198</v>
      </c>
      <c r="D89" s="183" t="s">
        <v>6364</v>
      </c>
      <c r="E89" s="157" t="s">
        <v>4484</v>
      </c>
      <c r="F89" s="157" t="s">
        <v>4919</v>
      </c>
      <c r="G89" s="970" t="s">
        <v>6766</v>
      </c>
      <c r="H89" s="157"/>
      <c r="I89" s="65"/>
      <c r="J89" s="65"/>
    </row>
    <row r="90" spans="1:10" ht="84" x14ac:dyDescent="0.35">
      <c r="A90" s="385"/>
      <c r="B90" s="155" t="s">
        <v>6767</v>
      </c>
      <c r="C90" s="157" t="s">
        <v>6198</v>
      </c>
      <c r="D90" s="183" t="s">
        <v>6364</v>
      </c>
      <c r="E90" s="1119" t="s">
        <v>4484</v>
      </c>
      <c r="F90" s="1119" t="s">
        <v>4919</v>
      </c>
      <c r="G90" s="1124" t="s">
        <v>6768</v>
      </c>
      <c r="H90" s="157"/>
      <c r="I90" s="65"/>
      <c r="J90" s="65"/>
    </row>
    <row r="91" spans="1:10" ht="98" x14ac:dyDescent="0.35">
      <c r="A91" s="385"/>
      <c r="B91" s="155" t="s">
        <v>6769</v>
      </c>
      <c r="C91" s="157" t="s">
        <v>6198</v>
      </c>
      <c r="D91" s="183" t="s">
        <v>6199</v>
      </c>
      <c r="E91" s="157" t="s">
        <v>4484</v>
      </c>
      <c r="F91" s="157" t="s">
        <v>4918</v>
      </c>
      <c r="G91" s="135" t="s">
        <v>8730</v>
      </c>
      <c r="H91" s="159" t="s">
        <v>6770</v>
      </c>
      <c r="I91" s="65"/>
      <c r="J91" s="65"/>
    </row>
    <row r="92" spans="1:10" ht="140" x14ac:dyDescent="0.35">
      <c r="A92" s="385"/>
      <c r="B92" s="155" t="s">
        <v>6771</v>
      </c>
      <c r="C92" s="157" t="s">
        <v>6198</v>
      </c>
      <c r="D92" s="183">
        <v>1</v>
      </c>
      <c r="E92" s="157" t="s">
        <v>4484</v>
      </c>
      <c r="F92" s="157" t="s">
        <v>4918</v>
      </c>
      <c r="G92" s="135" t="s">
        <v>6772</v>
      </c>
      <c r="H92" s="157"/>
      <c r="I92" s="65"/>
      <c r="J92" s="65"/>
    </row>
    <row r="93" spans="1:10" ht="98" x14ac:dyDescent="0.35">
      <c r="A93" s="385"/>
      <c r="B93" s="155" t="s">
        <v>6773</v>
      </c>
      <c r="C93" s="157" t="s">
        <v>6198</v>
      </c>
      <c r="D93" s="183">
        <v>2</v>
      </c>
      <c r="E93" s="157" t="s">
        <v>4484</v>
      </c>
      <c r="F93" s="157" t="s">
        <v>4918</v>
      </c>
      <c r="G93" s="135" t="s">
        <v>8731</v>
      </c>
      <c r="H93" s="159" t="s">
        <v>6774</v>
      </c>
      <c r="I93" s="65"/>
      <c r="J93" s="65"/>
    </row>
    <row r="94" spans="1:10" ht="56" x14ac:dyDescent="0.35">
      <c r="A94" s="385"/>
      <c r="B94" s="1103" t="s">
        <v>6775</v>
      </c>
      <c r="C94" s="709" t="s">
        <v>6213</v>
      </c>
      <c r="D94" s="709" t="s">
        <v>6214</v>
      </c>
      <c r="E94" s="709" t="s">
        <v>4484</v>
      </c>
      <c r="F94" s="709" t="s">
        <v>4919</v>
      </c>
      <c r="G94" s="1037" t="s">
        <v>6776</v>
      </c>
      <c r="H94" s="1104"/>
      <c r="I94" s="65"/>
      <c r="J94" s="65"/>
    </row>
    <row r="95" spans="1:10" ht="70" x14ac:dyDescent="0.35">
      <c r="A95" s="385"/>
      <c r="B95" s="1030" t="s">
        <v>6777</v>
      </c>
      <c r="C95" s="157" t="s">
        <v>6198</v>
      </c>
      <c r="D95" s="157" t="s">
        <v>6217</v>
      </c>
      <c r="E95" s="157" t="s">
        <v>4484</v>
      </c>
      <c r="F95" s="157" t="s">
        <v>4919</v>
      </c>
      <c r="G95" s="135" t="s">
        <v>8732</v>
      </c>
      <c r="H95" s="1027" t="s">
        <v>6301</v>
      </c>
      <c r="I95" s="65"/>
      <c r="J95" s="65"/>
    </row>
    <row r="96" spans="1:10" ht="140" x14ac:dyDescent="0.35">
      <c r="A96" s="385"/>
      <c r="B96" s="155" t="s">
        <v>6778</v>
      </c>
      <c r="C96" s="157" t="s">
        <v>6213</v>
      </c>
      <c r="D96" s="183">
        <v>1</v>
      </c>
      <c r="E96" s="157" t="s">
        <v>4484</v>
      </c>
      <c r="F96" s="157" t="s">
        <v>4918</v>
      </c>
      <c r="G96" s="135" t="s">
        <v>6779</v>
      </c>
      <c r="H96" s="157"/>
      <c r="I96" s="65"/>
      <c r="J96" s="65"/>
    </row>
    <row r="97" spans="1:16" ht="98" x14ac:dyDescent="0.35">
      <c r="A97" s="385"/>
      <c r="B97" s="155" t="s">
        <v>6780</v>
      </c>
      <c r="C97" s="157" t="s">
        <v>6198</v>
      </c>
      <c r="D97" s="183" t="s">
        <v>6636</v>
      </c>
      <c r="E97" s="157" t="s">
        <v>4484</v>
      </c>
      <c r="F97" s="157" t="s">
        <v>4918</v>
      </c>
      <c r="G97" s="135" t="s">
        <v>6781</v>
      </c>
      <c r="H97" s="157"/>
      <c r="I97" s="65"/>
      <c r="J97" s="65"/>
    </row>
    <row r="98" spans="1:16" ht="70" x14ac:dyDescent="0.35">
      <c r="A98" s="385"/>
      <c r="B98" s="155" t="s">
        <v>6782</v>
      </c>
      <c r="C98" s="157" t="s">
        <v>6198</v>
      </c>
      <c r="D98" s="183" t="s">
        <v>6636</v>
      </c>
      <c r="E98" s="157" t="s">
        <v>4484</v>
      </c>
      <c r="F98" s="157" t="s">
        <v>4918</v>
      </c>
      <c r="G98" s="135" t="s">
        <v>6783</v>
      </c>
      <c r="H98" s="157"/>
      <c r="I98" s="65"/>
      <c r="J98" s="65"/>
    </row>
    <row r="99" spans="1:16" ht="126" x14ac:dyDescent="0.35">
      <c r="A99" s="385"/>
      <c r="B99" s="155" t="s">
        <v>6784</v>
      </c>
      <c r="C99" s="157" t="s">
        <v>6198</v>
      </c>
      <c r="D99" s="183" t="s">
        <v>6636</v>
      </c>
      <c r="E99" s="157" t="s">
        <v>4484</v>
      </c>
      <c r="F99" s="157" t="s">
        <v>4919</v>
      </c>
      <c r="G99" s="135" t="s">
        <v>6785</v>
      </c>
      <c r="H99" s="157"/>
      <c r="I99" s="65"/>
      <c r="J99" s="65"/>
    </row>
    <row r="100" spans="1:16" ht="98" x14ac:dyDescent="0.35">
      <c r="A100" s="385"/>
      <c r="B100" s="155" t="s">
        <v>6786</v>
      </c>
      <c r="C100" s="143" t="s">
        <v>6213</v>
      </c>
      <c r="D100" s="143">
        <v>1</v>
      </c>
      <c r="E100" s="143" t="s">
        <v>4484</v>
      </c>
      <c r="F100" s="143" t="s">
        <v>4918</v>
      </c>
      <c r="G100" s="135" t="s">
        <v>6787</v>
      </c>
      <c r="H100" s="157"/>
      <c r="I100" s="65"/>
      <c r="J100" s="65"/>
    </row>
    <row r="101" spans="1:16" ht="28.5" thickBot="1" x14ac:dyDescent="0.4">
      <c r="B101" s="1356" t="s">
        <v>6788</v>
      </c>
      <c r="C101" s="1357" t="s">
        <v>6198</v>
      </c>
      <c r="D101" s="1357" t="s">
        <v>6217</v>
      </c>
      <c r="E101" s="1357" t="s">
        <v>4484</v>
      </c>
      <c r="F101" s="1357" t="s">
        <v>4919</v>
      </c>
      <c r="G101" s="1358" t="s">
        <v>8733</v>
      </c>
      <c r="H101" s="157"/>
      <c r="P101" s="55" t="s">
        <v>6789</v>
      </c>
    </row>
    <row r="102" spans="1:16" ht="42.5" thickBot="1" x14ac:dyDescent="0.4">
      <c r="B102" s="1356" t="s">
        <v>6790</v>
      </c>
      <c r="C102" s="1357" t="s">
        <v>6198</v>
      </c>
      <c r="D102" s="1357" t="s">
        <v>6217</v>
      </c>
      <c r="E102" s="1357" t="s">
        <v>4484</v>
      </c>
      <c r="F102" s="1357" t="s">
        <v>4919</v>
      </c>
      <c r="G102" s="1358" t="s">
        <v>8734</v>
      </c>
      <c r="H102" s="157"/>
    </row>
    <row r="103" spans="1:16" ht="42.5" thickBot="1" x14ac:dyDescent="0.4">
      <c r="B103" s="1356" t="s">
        <v>6791</v>
      </c>
      <c r="C103" s="1359" t="s">
        <v>6198</v>
      </c>
      <c r="D103" s="1359" t="s">
        <v>6217</v>
      </c>
      <c r="E103" s="1359" t="s">
        <v>4484</v>
      </c>
      <c r="F103" s="1359" t="s">
        <v>4919</v>
      </c>
      <c r="G103" s="1360" t="s">
        <v>8735</v>
      </c>
      <c r="H103" s="157"/>
    </row>
  </sheetData>
  <sheetProtection algorithmName="SHA-512" hashValue="LSeo4Ovx+Sc9vwARBEpecSQ/aV4MBSCJ0ikO/yAINcUyAi+9FR9aI+WF33XJTgXPgY4kyfD+VdgaZy4ncFgJvQ==" saltValue="mL55RzvDWTzKFZEcFSFs0g==" spinCount="100000" sheet="1" formatCells="0" formatColumns="0" formatRows="0" autoFilter="0"/>
  <mergeCells count="1">
    <mergeCell ref="B3:H3"/>
  </mergeCells>
  <phoneticPr fontId="78" type="noConversion"/>
  <hyperlinks>
    <hyperlink ref="H23" location="TIPO_CATALOGO" tooltip="CODIGO_TIPO_OPERACION" display="TIPO CATALOGO" xr:uid="{AD03ABCB-6DF4-4B42-AC81-DFF1FD68A31F}"/>
    <hyperlink ref="H8" location="TIPO_PERSONA" tooltip="TIPO_PERSONA" display="TIPO_PERSONA" xr:uid="{1656FB62-D323-49FA-92A7-A35DA80210D4}"/>
    <hyperlink ref="H16" location="ETAPA" display="ETAPA" xr:uid="{9112F868-149D-4110-A1C4-574EFBECF353}"/>
    <hyperlink ref="H14" location="TIPO_ENFOQUE" display="ENFOQUE" xr:uid="{40F3AAD0-EB8B-4672-90A1-7EB106F81034}"/>
    <hyperlink ref="H15" location="TIPO_SEGMENTO" display="TIPO SEGMENTO" xr:uid="{7F2B1FAE-AD3A-44FE-97C2-786CB757A69A}"/>
    <hyperlink ref="H18" location="TASA_INCUMPLIMIENTO!A1" display="TASA INCUMPLIMIENTO" xr:uid="{C5B263BB-A03B-4B83-AD9A-19043233E796}"/>
    <hyperlink ref="H22" location="TIPO_OPERACION" tooltip="CODIGO_TIPO_OPERACION" display="TIPO OPERACION" xr:uid="{9B5F1C4F-4009-460E-A7FF-403208590D12}"/>
    <hyperlink ref="H31" location="TIPO_ESTADO_OPERACION" display="TIPO ESTADO OPERACION" xr:uid="{A85188CA-81D8-4601-AA1D-90A300D3F75B}"/>
    <hyperlink ref="H34" location="TIPO_MONEDA!A1" display="TIPO MONEDA" xr:uid="{456814D2-CD06-4DCB-A131-3BADD77DB2F9}"/>
    <hyperlink ref="H53" location="TIPO_PERIODICIDAD" display="TIPO PERIODICIDAD" xr:uid="{2BBEC112-CF82-439F-B35A-E5793DED2991}"/>
    <hyperlink ref="H54" location="TIPO_PERIODICIDAD" display="TIPO PERIODICIDAD" xr:uid="{F70C0E70-0B25-4FD7-91FB-EE3104F38B47}"/>
    <hyperlink ref="H70" location="TIPO_CUOTA_PRINCIPAL" tooltip="TIPO_CUOTA_PRINCIPAL" display="TIPO CUOTA PRINCIPAL" xr:uid="{6808A498-E0FD-4E8B-9FC6-58ECD3384D0B}"/>
    <hyperlink ref="H83" location="TIPO_PERIODICIDAD" display="TIPO PERIODICIDAD" xr:uid="{227052A5-12A5-467E-9379-E681A8D1FB8B}"/>
    <hyperlink ref="H84" location="TIPO_INTERES_REFERENCIA_TASA_VARIABLE" tooltip="TIPO_INTERES_REFERENCIA_TASA_VARIABLE" display="INTERES REFERENCIA TASA VARIABLE" xr:uid="{0BBD843E-CAB7-46BF-A313-43C091709EEB}"/>
    <hyperlink ref="H91" location="TIPO_PROGRAMA_AUTORIZADO_SBD" tooltip="TIPO_PROGRAMA_AUTORIZADO_SBD" display="PROGRAMA AUTORIZADO SBD  " xr:uid="{5F5ECBE9-F74B-49E0-A0EC-D95D61644E6D}"/>
    <hyperlink ref="H93" location="TIPO_SECTOR_PRIORITARIO_DEUDOR_SBD" tooltip="TIPO_SECTOR_PRIORITARIO_DEUDOR_SBD" display="SECTOR PRIORITARIO DEUDOR SBD" xr:uid="{753D0A55-D1AD-43F3-81ED-603AF669BD9F}"/>
    <hyperlink ref="H80" location="TIPO_MOTIVO_OPERACION_ESPECIAL" tooltip="TIPO_MOTIVO_OPERACION_ESPECIAL" display="TIPO_MOTIVO_OPERACION_ESPECIAL" xr:uid="{0814C164-0D86-4E47-9A3E-5CF79B87A411}"/>
    <hyperlink ref="H7" location="TIPO_OPERACION_SFN" tooltip="TIPO_OPERACION_SFN" display="TIPO_OPERACION_SFN" xr:uid="{06A12B14-F3E0-4816-A8AB-C5F5316D628D}"/>
    <hyperlink ref="H25" location="TIPO_PROVINCIA" tooltip="TIPO_PROVINCIA" display="TIPO_PROVINCIA" xr:uid="{79ED335F-FA57-41B5-BEF6-99B3F563280E}"/>
    <hyperlink ref="H26" location="TIPO_CANTON" tooltip="TIPO_CANTON" display="TIPO_CANTON" xr:uid="{30034B2F-0736-4ED7-BE30-FA9CC3C2185E}"/>
    <hyperlink ref="H27" location="TIPO_DISTRITO" tooltip="TIPO_DISTRITO" display="TIPO_DISTRITO" xr:uid="{4F95C0B6-685E-4DA0-A02D-7B2408473F23}"/>
    <hyperlink ref="H28" location="TIPO_PROVINCIA" tooltip="TIPO_PROVINCIA" display="TIPO_PROVINCIA" xr:uid="{A7BBF340-E126-485C-B5D6-CAF56EFB61F2}"/>
    <hyperlink ref="H29" location="TIPO_CANTON" tooltip="TIPO_CANTON" display="TIPO_CANTON" xr:uid="{B9EA3C1B-38F2-4116-A767-A65DE57B1270}"/>
    <hyperlink ref="H30" location="TIPO_CARTERA" tooltip="TIPO_CARTERA" display="TIPO_CARTERA" xr:uid="{19AC3C36-3520-4800-B122-DFC5740DB99E}"/>
    <hyperlink ref="B3:H3" location="'Indice Archivos'!C3" display="CAMPOS ARCHIVO OPERACIONES" xr:uid="{049886CF-A3D1-4F28-B485-A9C3DCE36C98}"/>
    <hyperlink ref="H95" location="TIPO_PERSONA" tooltip="TIPO_PERSONA" display="TIPO_PERSONA" xr:uid="{0B26C7FC-89BB-4A50-9285-C09F9114CED6}"/>
  </hyperlinks>
  <pageMargins left="0.7" right="0.7" top="0.75" bottom="0.75" header="0.3" footer="0.3"/>
  <pageSetup orientation="portrait" r:id="rId1"/>
  <headerFooter>
    <oddFooter>&amp;C&amp;1#&amp;"Calibri"&amp;10&amp;K000000Uso Interno</oddFooter>
  </headerFooter>
  <drawing r:id="rId2"/>
  <tableParts count="1">
    <tablePart r:id="rId3"/>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0FDDB-40ED-452D-8E39-6A6D98212533}">
  <sheetPr codeName="Hoja84">
    <tabColor rgb="FF002060"/>
  </sheetPr>
  <dimension ref="A1:BD514"/>
  <sheetViews>
    <sheetView showGridLines="0" tabSelected="1" topLeftCell="B1" zoomScaleNormal="100" workbookViewId="0">
      <pane ySplit="5" topLeftCell="A6" activePane="bottomLeft" state="frozen"/>
      <selection activeCell="C206" sqref="C206"/>
      <selection pane="bottomLeft" activeCell="D6" sqref="D6"/>
    </sheetView>
  </sheetViews>
  <sheetFormatPr baseColWidth="10" defaultColWidth="56.453125" defaultRowHeight="14" x14ac:dyDescent="0.3"/>
  <cols>
    <col min="1" max="1" width="16.453125" style="55" customWidth="1"/>
    <col min="2" max="2" width="21.54296875" style="340" customWidth="1"/>
    <col min="3" max="3" width="10.54296875" style="94" customWidth="1"/>
    <col min="4" max="4" width="120.54296875" style="94" customWidth="1"/>
    <col min="5" max="5" width="46.453125" style="94" customWidth="1"/>
    <col min="6" max="6" width="14.54296875" style="98" customWidth="1"/>
    <col min="7" max="7" width="20.54296875" style="98" customWidth="1"/>
    <col min="8" max="8" width="63.453125" style="55" customWidth="1"/>
    <col min="9" max="16384" width="56.453125" style="55"/>
  </cols>
  <sheetData>
    <row r="1" spans="1:8" x14ac:dyDescent="0.3">
      <c r="B1" s="342"/>
      <c r="G1" s="127"/>
    </row>
    <row r="2" spans="1:8" x14ac:dyDescent="0.3">
      <c r="B2" s="343"/>
      <c r="G2" s="94"/>
    </row>
    <row r="3" spans="1:8" ht="26.25" customHeight="1" x14ac:dyDescent="0.3">
      <c r="B3" s="342">
        <v>5103</v>
      </c>
      <c r="C3" s="1542" t="s">
        <v>6792</v>
      </c>
      <c r="D3" s="1542"/>
      <c r="E3" s="1542"/>
      <c r="F3" s="1542"/>
      <c r="G3" s="1542"/>
    </row>
    <row r="4" spans="1:8" ht="28.5" customHeight="1" x14ac:dyDescent="0.3">
      <c r="D4" s="175" t="s">
        <v>6793</v>
      </c>
    </row>
    <row r="5" spans="1:8" ht="40.5" customHeight="1" x14ac:dyDescent="0.3">
      <c r="A5" s="1153" t="s">
        <v>6372</v>
      </c>
      <c r="B5" s="956" t="s">
        <v>3182</v>
      </c>
      <c r="C5" s="957" t="s">
        <v>3177</v>
      </c>
      <c r="D5" s="957" t="s">
        <v>3178</v>
      </c>
      <c r="E5" s="957" t="s">
        <v>6794</v>
      </c>
      <c r="F5" s="951" t="s">
        <v>3180</v>
      </c>
      <c r="G5" s="951" t="s">
        <v>264</v>
      </c>
      <c r="H5" s="958" t="s">
        <v>6795</v>
      </c>
    </row>
    <row r="6" spans="1:8" ht="56" x14ac:dyDescent="0.3">
      <c r="A6" s="1154">
        <v>1</v>
      </c>
      <c r="B6" s="1032" t="s">
        <v>3185</v>
      </c>
      <c r="C6" s="702">
        <v>1</v>
      </c>
      <c r="D6" s="939" t="s">
        <v>3184</v>
      </c>
      <c r="E6" s="1033">
        <v>1</v>
      </c>
      <c r="F6" s="1034">
        <v>30</v>
      </c>
      <c r="G6" s="703"/>
      <c r="H6" s="547"/>
    </row>
    <row r="7" spans="1:8" ht="56" x14ac:dyDescent="0.3">
      <c r="A7" s="1154">
        <v>2</v>
      </c>
      <c r="B7" s="1032" t="s">
        <v>3185</v>
      </c>
      <c r="C7" s="702">
        <v>2</v>
      </c>
      <c r="D7" s="939" t="s">
        <v>3186</v>
      </c>
      <c r="E7" s="1033">
        <v>2</v>
      </c>
      <c r="F7" s="1034">
        <v>31</v>
      </c>
      <c r="G7" s="1034"/>
      <c r="H7" s="547"/>
    </row>
    <row r="8" spans="1:8" ht="56" x14ac:dyDescent="0.3">
      <c r="A8" s="1154">
        <v>3</v>
      </c>
      <c r="B8" s="1032" t="s">
        <v>3185</v>
      </c>
      <c r="C8" s="702">
        <v>3</v>
      </c>
      <c r="D8" s="549" t="s">
        <v>3187</v>
      </c>
      <c r="E8" s="1033">
        <v>6</v>
      </c>
      <c r="F8" s="1034">
        <v>44</v>
      </c>
      <c r="G8" s="1034"/>
      <c r="H8" s="547"/>
    </row>
    <row r="9" spans="1:8" ht="42" x14ac:dyDescent="0.3">
      <c r="A9" s="1154">
        <v>4</v>
      </c>
      <c r="B9" s="1032" t="s">
        <v>3185</v>
      </c>
      <c r="C9" s="702">
        <v>4</v>
      </c>
      <c r="D9" s="939" t="s">
        <v>3188</v>
      </c>
      <c r="E9" s="1033">
        <v>7</v>
      </c>
      <c r="F9" s="1034">
        <v>45</v>
      </c>
      <c r="G9" s="1035"/>
      <c r="H9" s="547"/>
    </row>
    <row r="10" spans="1:8" ht="56" x14ac:dyDescent="0.3">
      <c r="A10" s="1154">
        <v>5</v>
      </c>
      <c r="B10" s="1032" t="s">
        <v>3185</v>
      </c>
      <c r="C10" s="702">
        <v>5</v>
      </c>
      <c r="D10" s="939" t="s">
        <v>3190</v>
      </c>
      <c r="E10" s="1033" t="s">
        <v>3191</v>
      </c>
      <c r="F10" s="1034">
        <v>46</v>
      </c>
      <c r="G10" s="1034"/>
      <c r="H10" s="547"/>
    </row>
    <row r="11" spans="1:8" ht="42" x14ac:dyDescent="0.3">
      <c r="A11" s="1154">
        <v>6</v>
      </c>
      <c r="B11" s="1032" t="s">
        <v>3185</v>
      </c>
      <c r="C11" s="702">
        <v>6</v>
      </c>
      <c r="D11" s="939" t="s">
        <v>3192</v>
      </c>
      <c r="E11" s="1033">
        <v>9</v>
      </c>
      <c r="F11" s="1034">
        <v>122</v>
      </c>
      <c r="G11" s="1034"/>
      <c r="H11" s="547"/>
    </row>
    <row r="12" spans="1:8" ht="84" x14ac:dyDescent="0.3">
      <c r="A12" s="1154">
        <v>7</v>
      </c>
      <c r="B12" s="1032" t="s">
        <v>3185</v>
      </c>
      <c r="C12" s="702">
        <v>7</v>
      </c>
      <c r="D12" s="939" t="s">
        <v>3193</v>
      </c>
      <c r="E12" s="1033">
        <v>10</v>
      </c>
      <c r="F12" s="1034">
        <v>47</v>
      </c>
      <c r="G12" s="1034"/>
      <c r="H12" s="547"/>
    </row>
    <row r="13" spans="1:8" ht="112" x14ac:dyDescent="0.3">
      <c r="A13" s="1154">
        <v>8</v>
      </c>
      <c r="B13" s="1032" t="s">
        <v>3185</v>
      </c>
      <c r="C13" s="702">
        <v>8</v>
      </c>
      <c r="D13" s="1038" t="s">
        <v>3195</v>
      </c>
      <c r="E13" s="1036">
        <v>13</v>
      </c>
      <c r="F13" s="1034">
        <v>49</v>
      </c>
      <c r="G13" s="1034"/>
      <c r="H13" s="547"/>
    </row>
    <row r="14" spans="1:8" ht="112" x14ac:dyDescent="0.3">
      <c r="A14" s="1154">
        <v>9</v>
      </c>
      <c r="B14" s="1032" t="s">
        <v>3185</v>
      </c>
      <c r="C14" s="702">
        <v>9</v>
      </c>
      <c r="D14" s="939" t="s">
        <v>3196</v>
      </c>
      <c r="E14" s="1033">
        <v>14</v>
      </c>
      <c r="F14" s="1034">
        <v>123</v>
      </c>
      <c r="G14" s="1034"/>
      <c r="H14" s="547"/>
    </row>
    <row r="15" spans="1:8" ht="98" x14ac:dyDescent="0.3">
      <c r="A15" s="1154">
        <v>10</v>
      </c>
      <c r="B15" s="1032" t="s">
        <v>3185</v>
      </c>
      <c r="C15" s="702">
        <v>10</v>
      </c>
      <c r="D15" s="1038" t="s">
        <v>8736</v>
      </c>
      <c r="E15" s="1033">
        <v>15</v>
      </c>
      <c r="F15" s="1034">
        <v>50</v>
      </c>
      <c r="G15" s="1034"/>
      <c r="H15" s="547"/>
    </row>
    <row r="16" spans="1:8" ht="56" x14ac:dyDescent="0.3">
      <c r="A16" s="1154">
        <v>11</v>
      </c>
      <c r="B16" s="1032" t="s">
        <v>3185</v>
      </c>
      <c r="C16" s="702">
        <v>11</v>
      </c>
      <c r="D16" s="939" t="s">
        <v>3198</v>
      </c>
      <c r="E16" s="1033">
        <v>16</v>
      </c>
      <c r="F16" s="1034">
        <v>51</v>
      </c>
      <c r="G16" s="1034"/>
      <c r="H16" s="547"/>
    </row>
    <row r="17" spans="1:8" ht="56" x14ac:dyDescent="0.3">
      <c r="A17" s="1154">
        <v>12</v>
      </c>
      <c r="B17" s="1032" t="s">
        <v>3185</v>
      </c>
      <c r="C17" s="702">
        <v>12</v>
      </c>
      <c r="D17" s="939" t="s">
        <v>3199</v>
      </c>
      <c r="E17" s="1033">
        <v>17</v>
      </c>
      <c r="F17" s="1034">
        <v>52</v>
      </c>
      <c r="G17" s="1034"/>
      <c r="H17" s="547"/>
    </row>
    <row r="18" spans="1:8" ht="31.5" x14ac:dyDescent="0.3">
      <c r="A18" s="1154">
        <v>13</v>
      </c>
      <c r="B18" s="1032" t="s">
        <v>3185</v>
      </c>
      <c r="C18" s="702">
        <v>13</v>
      </c>
      <c r="D18" s="939" t="s">
        <v>3200</v>
      </c>
      <c r="E18" s="1201">
        <v>18</v>
      </c>
      <c r="F18" s="1202">
        <v>53</v>
      </c>
      <c r="G18" s="1203"/>
      <c r="H18" s="547"/>
    </row>
    <row r="19" spans="1:8" ht="56" x14ac:dyDescent="0.3">
      <c r="A19" s="1154">
        <v>14</v>
      </c>
      <c r="B19" s="1032" t="s">
        <v>3185</v>
      </c>
      <c r="C19" s="702">
        <v>14</v>
      </c>
      <c r="D19" s="939" t="s">
        <v>3202</v>
      </c>
      <c r="E19" s="1201">
        <v>19</v>
      </c>
      <c r="F19" s="1202">
        <v>54</v>
      </c>
      <c r="G19" s="1203"/>
      <c r="H19" s="547"/>
    </row>
    <row r="20" spans="1:8" ht="238" x14ac:dyDescent="0.3">
      <c r="A20" s="1154">
        <v>15</v>
      </c>
      <c r="B20" s="1155" t="s">
        <v>3185</v>
      </c>
      <c r="C20" s="702">
        <v>15</v>
      </c>
      <c r="D20" s="1156" t="s">
        <v>6796</v>
      </c>
      <c r="E20" s="1201">
        <v>20</v>
      </c>
      <c r="F20" s="1202">
        <v>55</v>
      </c>
      <c r="G20" s="1203"/>
      <c r="H20" s="547"/>
    </row>
    <row r="21" spans="1:8" ht="252" x14ac:dyDescent="0.3">
      <c r="A21" s="1154">
        <v>16</v>
      </c>
      <c r="B21" s="1155" t="s">
        <v>3185</v>
      </c>
      <c r="C21" s="702">
        <v>16</v>
      </c>
      <c r="D21" s="1177" t="s">
        <v>6797</v>
      </c>
      <c r="E21" s="1201">
        <v>22</v>
      </c>
      <c r="F21" s="1202">
        <v>56</v>
      </c>
      <c r="G21" s="1203" t="s">
        <v>3205</v>
      </c>
      <c r="H21" s="547"/>
    </row>
    <row r="22" spans="1:8" ht="42" x14ac:dyDescent="0.3">
      <c r="A22" s="1154">
        <v>17</v>
      </c>
      <c r="B22" s="1155" t="s">
        <v>3185</v>
      </c>
      <c r="C22" s="702">
        <v>17</v>
      </c>
      <c r="D22" s="549" t="s">
        <v>3207</v>
      </c>
      <c r="E22" s="1201">
        <v>23</v>
      </c>
      <c r="F22" s="1202">
        <v>57</v>
      </c>
      <c r="G22" s="1202"/>
      <c r="H22" s="547"/>
    </row>
    <row r="23" spans="1:8" ht="56" x14ac:dyDescent="0.3">
      <c r="A23" s="1154">
        <v>18</v>
      </c>
      <c r="B23" s="1155" t="s">
        <v>3185</v>
      </c>
      <c r="C23" s="702">
        <v>18</v>
      </c>
      <c r="D23" s="549" t="s">
        <v>3208</v>
      </c>
      <c r="E23" s="1201">
        <v>24</v>
      </c>
      <c r="F23" s="1202">
        <v>58</v>
      </c>
      <c r="G23" s="1202"/>
      <c r="H23" s="547"/>
    </row>
    <row r="24" spans="1:8" ht="42" x14ac:dyDescent="0.3">
      <c r="A24" s="1154">
        <v>19</v>
      </c>
      <c r="B24" s="1155" t="s">
        <v>3185</v>
      </c>
      <c r="C24" s="702">
        <v>19</v>
      </c>
      <c r="D24" s="549" t="s">
        <v>3209</v>
      </c>
      <c r="E24" s="1201">
        <v>25</v>
      </c>
      <c r="F24" s="1202">
        <v>59</v>
      </c>
      <c r="G24" s="1202"/>
      <c r="H24" s="547"/>
    </row>
    <row r="25" spans="1:8" ht="56" x14ac:dyDescent="0.3">
      <c r="A25" s="1154">
        <v>20</v>
      </c>
      <c r="B25" s="1155" t="s">
        <v>3185</v>
      </c>
      <c r="C25" s="702">
        <v>20</v>
      </c>
      <c r="D25" s="549" t="s">
        <v>3210</v>
      </c>
      <c r="E25" s="1201">
        <v>26</v>
      </c>
      <c r="F25" s="1202">
        <v>60</v>
      </c>
      <c r="G25" s="1202"/>
      <c r="H25" s="547"/>
    </row>
    <row r="26" spans="1:8" ht="56" x14ac:dyDescent="0.3">
      <c r="A26" s="1154">
        <v>21</v>
      </c>
      <c r="B26" s="1155" t="s">
        <v>3185</v>
      </c>
      <c r="C26" s="702">
        <v>21</v>
      </c>
      <c r="D26" s="549" t="s">
        <v>3211</v>
      </c>
      <c r="E26" s="1201">
        <v>27</v>
      </c>
      <c r="F26" s="1202">
        <v>61</v>
      </c>
      <c r="G26" s="1202"/>
      <c r="H26" s="547"/>
    </row>
    <row r="27" spans="1:8" ht="56" x14ac:dyDescent="0.3">
      <c r="A27" s="1154">
        <v>22</v>
      </c>
      <c r="B27" s="1155" t="s">
        <v>3185</v>
      </c>
      <c r="C27" s="702">
        <v>22</v>
      </c>
      <c r="D27" s="549" t="s">
        <v>3212</v>
      </c>
      <c r="E27" s="1201">
        <v>28</v>
      </c>
      <c r="F27" s="1202">
        <v>62</v>
      </c>
      <c r="G27" s="1202"/>
      <c r="H27" s="547"/>
    </row>
    <row r="28" spans="1:8" ht="42" x14ac:dyDescent="0.3">
      <c r="A28" s="1154">
        <v>23</v>
      </c>
      <c r="B28" s="1155" t="s">
        <v>3185</v>
      </c>
      <c r="C28" s="702">
        <v>23</v>
      </c>
      <c r="D28" s="549" t="s">
        <v>3213</v>
      </c>
      <c r="E28" s="1201">
        <v>29</v>
      </c>
      <c r="F28" s="1202">
        <v>63</v>
      </c>
      <c r="G28" s="1202"/>
      <c r="H28" s="547"/>
    </row>
    <row r="29" spans="1:8" ht="98" x14ac:dyDescent="0.3">
      <c r="A29" s="1154">
        <v>24</v>
      </c>
      <c r="B29" s="1155" t="s">
        <v>3185</v>
      </c>
      <c r="C29" s="702">
        <v>24</v>
      </c>
      <c r="D29" s="1156" t="s">
        <v>8737</v>
      </c>
      <c r="E29" s="756">
        <v>30</v>
      </c>
      <c r="F29" s="546">
        <v>64</v>
      </c>
      <c r="G29" s="546" t="s">
        <v>3215</v>
      </c>
      <c r="H29" s="547"/>
    </row>
    <row r="30" spans="1:8" ht="44" x14ac:dyDescent="0.3">
      <c r="A30" s="1154">
        <v>25</v>
      </c>
      <c r="B30" s="1155" t="s">
        <v>3185</v>
      </c>
      <c r="C30" s="702">
        <v>25</v>
      </c>
      <c r="D30" s="1156" t="s">
        <v>6798</v>
      </c>
      <c r="E30" s="756">
        <v>31</v>
      </c>
      <c r="F30" s="546">
        <v>65</v>
      </c>
      <c r="G30" s="546" t="s">
        <v>3215</v>
      </c>
      <c r="H30" s="547"/>
    </row>
    <row r="31" spans="1:8" ht="44" x14ac:dyDescent="0.3">
      <c r="A31" s="1154">
        <v>26</v>
      </c>
      <c r="B31" s="1155" t="s">
        <v>3185</v>
      </c>
      <c r="C31" s="702">
        <v>26</v>
      </c>
      <c r="D31" s="1157" t="s">
        <v>6799</v>
      </c>
      <c r="E31" s="756">
        <v>33</v>
      </c>
      <c r="F31" s="546">
        <v>66</v>
      </c>
      <c r="G31" s="546" t="s">
        <v>3215</v>
      </c>
      <c r="H31" s="546" t="s">
        <v>1732</v>
      </c>
    </row>
    <row r="32" spans="1:8" ht="49" x14ac:dyDescent="0.3">
      <c r="A32" s="1154">
        <v>27</v>
      </c>
      <c r="B32" s="1155" t="s">
        <v>3185</v>
      </c>
      <c r="C32" s="702">
        <v>27</v>
      </c>
      <c r="D32" s="1157" t="s">
        <v>6800</v>
      </c>
      <c r="E32" s="756">
        <v>34</v>
      </c>
      <c r="F32" s="546">
        <v>67</v>
      </c>
      <c r="G32" s="546" t="s">
        <v>3215</v>
      </c>
      <c r="H32" s="546" t="s">
        <v>1732</v>
      </c>
    </row>
    <row r="33" spans="1:8" ht="49" x14ac:dyDescent="0.3">
      <c r="A33" s="1154">
        <v>28</v>
      </c>
      <c r="B33" s="1155" t="s">
        <v>3185</v>
      </c>
      <c r="C33" s="702">
        <v>28</v>
      </c>
      <c r="D33" s="1157" t="s">
        <v>6801</v>
      </c>
      <c r="E33" s="756">
        <v>35</v>
      </c>
      <c r="F33" s="546">
        <v>68</v>
      </c>
      <c r="G33" s="546" t="s">
        <v>3215</v>
      </c>
      <c r="H33" s="546" t="s">
        <v>1732</v>
      </c>
    </row>
    <row r="34" spans="1:8" ht="42" x14ac:dyDescent="0.3">
      <c r="A34" s="1154">
        <v>29</v>
      </c>
      <c r="B34" s="1155" t="s">
        <v>3185</v>
      </c>
      <c r="C34" s="702">
        <v>29</v>
      </c>
      <c r="D34" s="1158" t="s">
        <v>6802</v>
      </c>
      <c r="E34" s="1201">
        <v>37</v>
      </c>
      <c r="F34" s="1202">
        <v>70</v>
      </c>
      <c r="G34" s="1203" t="s">
        <v>2932</v>
      </c>
      <c r="H34" s="547"/>
    </row>
    <row r="35" spans="1:8" ht="70" x14ac:dyDescent="0.3">
      <c r="A35" s="1154">
        <v>30</v>
      </c>
      <c r="B35" s="1155" t="s">
        <v>3185</v>
      </c>
      <c r="C35" s="702">
        <v>30</v>
      </c>
      <c r="D35" s="549" t="s">
        <v>3222</v>
      </c>
      <c r="E35" s="1201">
        <v>39</v>
      </c>
      <c r="F35" s="1202">
        <v>72</v>
      </c>
      <c r="G35" s="1202"/>
      <c r="H35" s="547"/>
    </row>
    <row r="36" spans="1:8" ht="56" x14ac:dyDescent="0.3">
      <c r="A36" s="1154">
        <v>31</v>
      </c>
      <c r="B36" s="1155" t="s">
        <v>3185</v>
      </c>
      <c r="C36" s="702">
        <v>31</v>
      </c>
      <c r="D36" s="549" t="s">
        <v>3223</v>
      </c>
      <c r="E36" s="1201">
        <v>40</v>
      </c>
      <c r="F36" s="1202">
        <v>73</v>
      </c>
      <c r="G36" s="1203" t="s">
        <v>2932</v>
      </c>
      <c r="H36" s="547"/>
    </row>
    <row r="37" spans="1:8" ht="42" x14ac:dyDescent="0.3">
      <c r="A37" s="1154">
        <v>32</v>
      </c>
      <c r="B37" s="1155" t="s">
        <v>3185</v>
      </c>
      <c r="C37" s="702">
        <v>32</v>
      </c>
      <c r="D37" s="549" t="s">
        <v>3225</v>
      </c>
      <c r="E37" s="1201">
        <v>41</v>
      </c>
      <c r="F37" s="1202">
        <v>74</v>
      </c>
      <c r="G37" s="1202"/>
      <c r="H37" s="547"/>
    </row>
    <row r="38" spans="1:8" ht="56" x14ac:dyDescent="0.3">
      <c r="A38" s="1154">
        <v>33</v>
      </c>
      <c r="B38" s="1155" t="s">
        <v>3185</v>
      </c>
      <c r="C38" s="702">
        <v>33</v>
      </c>
      <c r="D38" s="549" t="s">
        <v>3226</v>
      </c>
      <c r="E38" s="1204">
        <v>43</v>
      </c>
      <c r="F38" s="1202">
        <v>76</v>
      </c>
      <c r="G38" s="1203" t="s">
        <v>3227</v>
      </c>
      <c r="H38" s="547"/>
    </row>
    <row r="39" spans="1:8" ht="56" x14ac:dyDescent="0.3">
      <c r="A39" s="1154">
        <v>34</v>
      </c>
      <c r="B39" s="1155" t="s">
        <v>3185</v>
      </c>
      <c r="C39" s="702">
        <v>34</v>
      </c>
      <c r="D39" s="549" t="s">
        <v>3228</v>
      </c>
      <c r="E39" s="1201">
        <v>44</v>
      </c>
      <c r="F39" s="1202">
        <v>77</v>
      </c>
      <c r="G39" s="1202"/>
      <c r="H39" s="547"/>
    </row>
    <row r="40" spans="1:8" s="338" customFormat="1" ht="56" x14ac:dyDescent="0.3">
      <c r="A40" s="1154">
        <v>35</v>
      </c>
      <c r="B40" s="1155" t="s">
        <v>3185</v>
      </c>
      <c r="C40" s="702">
        <v>35</v>
      </c>
      <c r="D40" s="549" t="s">
        <v>3229</v>
      </c>
      <c r="E40" s="1201">
        <v>45</v>
      </c>
      <c r="F40" s="1202">
        <v>78</v>
      </c>
      <c r="G40" s="1205"/>
      <c r="H40" s="547"/>
    </row>
    <row r="41" spans="1:8" ht="56" x14ac:dyDescent="0.3">
      <c r="A41" s="1154">
        <v>36</v>
      </c>
      <c r="B41" s="1155" t="s">
        <v>3185</v>
      </c>
      <c r="C41" s="702">
        <v>36</v>
      </c>
      <c r="D41" s="549" t="s">
        <v>3230</v>
      </c>
      <c r="E41" s="1201">
        <v>46</v>
      </c>
      <c r="F41" s="1202">
        <v>79</v>
      </c>
      <c r="G41" s="1205"/>
      <c r="H41" s="547"/>
    </row>
    <row r="42" spans="1:8" ht="31.5" x14ac:dyDescent="0.3">
      <c r="A42" s="1154">
        <v>37</v>
      </c>
      <c r="B42" s="1155" t="s">
        <v>3185</v>
      </c>
      <c r="C42" s="702">
        <v>37</v>
      </c>
      <c r="D42" s="549" t="s">
        <v>3231</v>
      </c>
      <c r="E42" s="1201">
        <v>47</v>
      </c>
      <c r="F42" s="1202">
        <v>80</v>
      </c>
      <c r="G42" s="1205"/>
      <c r="H42" s="547"/>
    </row>
    <row r="43" spans="1:8" ht="56" x14ac:dyDescent="0.3">
      <c r="A43" s="1154">
        <v>38</v>
      </c>
      <c r="B43" s="1155" t="s">
        <v>3185</v>
      </c>
      <c r="C43" s="702">
        <v>38</v>
      </c>
      <c r="D43" s="549" t="s">
        <v>3232</v>
      </c>
      <c r="E43" s="1201">
        <v>48</v>
      </c>
      <c r="F43" s="1202">
        <v>81</v>
      </c>
      <c r="G43" s="1205"/>
      <c r="H43" s="547"/>
    </row>
    <row r="44" spans="1:8" ht="56" x14ac:dyDescent="0.3">
      <c r="A44" s="1154">
        <v>39</v>
      </c>
      <c r="B44" s="1155" t="s">
        <v>3185</v>
      </c>
      <c r="C44" s="702">
        <v>39</v>
      </c>
      <c r="D44" s="549" t="s">
        <v>3233</v>
      </c>
      <c r="E44" s="1201">
        <v>49</v>
      </c>
      <c r="F44" s="1202">
        <v>82</v>
      </c>
      <c r="G44" s="1205"/>
      <c r="H44" s="547"/>
    </row>
    <row r="45" spans="1:8" ht="56" x14ac:dyDescent="0.3">
      <c r="A45" s="1154">
        <v>40</v>
      </c>
      <c r="B45" s="1155" t="s">
        <v>3185</v>
      </c>
      <c r="C45" s="702">
        <v>40</v>
      </c>
      <c r="D45" s="1159" t="s">
        <v>3234</v>
      </c>
      <c r="E45" s="756">
        <v>50</v>
      </c>
      <c r="F45" s="546">
        <v>83</v>
      </c>
      <c r="G45" s="1206"/>
      <c r="H45" s="547"/>
    </row>
    <row r="46" spans="1:8" ht="56" x14ac:dyDescent="0.3">
      <c r="A46" s="1154">
        <v>41</v>
      </c>
      <c r="B46" s="1155" t="s">
        <v>3185</v>
      </c>
      <c r="C46" s="702">
        <v>41</v>
      </c>
      <c r="D46" s="1159" t="s">
        <v>3235</v>
      </c>
      <c r="E46" s="756">
        <v>51</v>
      </c>
      <c r="F46" s="546">
        <v>84</v>
      </c>
      <c r="G46" s="1206"/>
      <c r="H46" s="547"/>
    </row>
    <row r="47" spans="1:8" ht="56" x14ac:dyDescent="0.3">
      <c r="A47" s="1154">
        <v>42</v>
      </c>
      <c r="B47" s="1155" t="s">
        <v>3185</v>
      </c>
      <c r="C47" s="702">
        <v>42</v>
      </c>
      <c r="D47" s="1159" t="s">
        <v>3236</v>
      </c>
      <c r="E47" s="756">
        <v>52</v>
      </c>
      <c r="F47" s="546">
        <v>85</v>
      </c>
      <c r="G47" s="1206"/>
      <c r="H47" s="547"/>
    </row>
    <row r="48" spans="1:8" ht="56" x14ac:dyDescent="0.3">
      <c r="A48" s="1154">
        <v>43</v>
      </c>
      <c r="B48" s="1155" t="s">
        <v>3185</v>
      </c>
      <c r="C48" s="702">
        <v>43</v>
      </c>
      <c r="D48" s="1159" t="s">
        <v>3237</v>
      </c>
      <c r="E48" s="756">
        <v>53</v>
      </c>
      <c r="F48" s="546">
        <v>86</v>
      </c>
      <c r="G48" s="1206"/>
      <c r="H48" s="547"/>
    </row>
    <row r="49" spans="1:8" ht="56" x14ac:dyDescent="0.3">
      <c r="A49" s="1154">
        <v>44</v>
      </c>
      <c r="B49" s="1155" t="s">
        <v>3185</v>
      </c>
      <c r="C49" s="702">
        <v>44</v>
      </c>
      <c r="D49" s="1159" t="s">
        <v>3238</v>
      </c>
      <c r="E49" s="756">
        <v>54</v>
      </c>
      <c r="F49" s="546">
        <v>87</v>
      </c>
      <c r="G49" s="1206"/>
      <c r="H49" s="547"/>
    </row>
    <row r="50" spans="1:8" ht="56" x14ac:dyDescent="0.3">
      <c r="A50" s="1154">
        <v>45</v>
      </c>
      <c r="B50" s="1155" t="s">
        <v>3185</v>
      </c>
      <c r="C50" s="702">
        <v>45</v>
      </c>
      <c r="D50" s="1159" t="s">
        <v>3239</v>
      </c>
      <c r="E50" s="756">
        <v>55</v>
      </c>
      <c r="F50" s="546">
        <v>88</v>
      </c>
      <c r="G50" s="1206"/>
      <c r="H50" s="547"/>
    </row>
    <row r="51" spans="1:8" ht="56" x14ac:dyDescent="0.3">
      <c r="A51" s="1154">
        <v>46</v>
      </c>
      <c r="B51" s="1155" t="s">
        <v>3185</v>
      </c>
      <c r="C51" s="702">
        <v>46</v>
      </c>
      <c r="D51" s="1159" t="s">
        <v>3240</v>
      </c>
      <c r="E51" s="756">
        <v>56</v>
      </c>
      <c r="F51" s="546">
        <v>89</v>
      </c>
      <c r="G51" s="1206"/>
      <c r="H51" s="547"/>
    </row>
    <row r="52" spans="1:8" ht="112" x14ac:dyDescent="0.3">
      <c r="A52" s="1154">
        <v>47</v>
      </c>
      <c r="B52" s="1155" t="s">
        <v>3185</v>
      </c>
      <c r="C52" s="702">
        <v>47</v>
      </c>
      <c r="D52" s="549" t="s">
        <v>3241</v>
      </c>
      <c r="E52" s="1201">
        <v>60</v>
      </c>
      <c r="F52" s="1202">
        <v>93</v>
      </c>
      <c r="G52" s="1202" t="s">
        <v>3242</v>
      </c>
      <c r="H52" s="547"/>
    </row>
    <row r="53" spans="1:8" ht="112" x14ac:dyDescent="0.3">
      <c r="A53" s="1154">
        <v>48</v>
      </c>
      <c r="B53" s="1155" t="s">
        <v>3185</v>
      </c>
      <c r="C53" s="702">
        <v>48</v>
      </c>
      <c r="D53" s="549" t="s">
        <v>3243</v>
      </c>
      <c r="E53" s="1201">
        <v>61</v>
      </c>
      <c r="F53" s="1202">
        <v>94</v>
      </c>
      <c r="G53" s="1202"/>
      <c r="H53" s="547"/>
    </row>
    <row r="54" spans="1:8" ht="70" x14ac:dyDescent="0.3">
      <c r="A54" s="1154">
        <v>49</v>
      </c>
      <c r="B54" s="1155" t="s">
        <v>3185</v>
      </c>
      <c r="C54" s="702">
        <v>49</v>
      </c>
      <c r="D54" s="549" t="s">
        <v>3244</v>
      </c>
      <c r="E54" s="1201">
        <v>63</v>
      </c>
      <c r="F54" s="1202">
        <v>96</v>
      </c>
      <c r="G54" s="1202"/>
      <c r="H54" s="547"/>
    </row>
    <row r="55" spans="1:8" ht="70" x14ac:dyDescent="0.3">
      <c r="A55" s="1154">
        <v>50</v>
      </c>
      <c r="B55" s="1155" t="s">
        <v>3185</v>
      </c>
      <c r="C55" s="702">
        <v>50</v>
      </c>
      <c r="D55" s="549" t="s">
        <v>3245</v>
      </c>
      <c r="E55" s="1201">
        <v>64</v>
      </c>
      <c r="F55" s="1202">
        <v>97</v>
      </c>
      <c r="G55" s="1202"/>
      <c r="H55" s="547"/>
    </row>
    <row r="56" spans="1:8" ht="70" x14ac:dyDescent="0.3">
      <c r="A56" s="1154">
        <v>51</v>
      </c>
      <c r="B56" s="1155" t="s">
        <v>3185</v>
      </c>
      <c r="C56" s="702">
        <v>51</v>
      </c>
      <c r="D56" s="549" t="s">
        <v>3246</v>
      </c>
      <c r="E56" s="1201">
        <v>65</v>
      </c>
      <c r="F56" s="1202">
        <v>98</v>
      </c>
      <c r="G56" s="1202"/>
      <c r="H56" s="547"/>
    </row>
    <row r="57" spans="1:8" ht="42" x14ac:dyDescent="0.3">
      <c r="A57" s="1154">
        <v>52</v>
      </c>
      <c r="B57" s="1155" t="s">
        <v>3185</v>
      </c>
      <c r="C57" s="702">
        <v>52</v>
      </c>
      <c r="D57" s="549" t="s">
        <v>3247</v>
      </c>
      <c r="E57" s="1201">
        <v>67</v>
      </c>
      <c r="F57" s="1202">
        <v>109</v>
      </c>
      <c r="G57" s="1202"/>
      <c r="H57" s="547"/>
    </row>
    <row r="58" spans="1:8" ht="42" x14ac:dyDescent="0.3">
      <c r="A58" s="1154">
        <v>53</v>
      </c>
      <c r="B58" s="1155" t="s">
        <v>3185</v>
      </c>
      <c r="C58" s="702">
        <v>53</v>
      </c>
      <c r="D58" s="549" t="s">
        <v>3248</v>
      </c>
      <c r="E58" s="1201">
        <v>68</v>
      </c>
      <c r="F58" s="1202">
        <v>127</v>
      </c>
      <c r="G58" s="1206"/>
      <c r="H58" s="547"/>
    </row>
    <row r="59" spans="1:8" ht="84" x14ac:dyDescent="0.3">
      <c r="A59" s="1154">
        <v>54</v>
      </c>
      <c r="B59" s="1155" t="s">
        <v>3185</v>
      </c>
      <c r="C59" s="702">
        <v>54</v>
      </c>
      <c r="D59" s="1156" t="s">
        <v>3249</v>
      </c>
      <c r="E59" s="1204">
        <v>71</v>
      </c>
      <c r="F59" s="1202">
        <v>136</v>
      </c>
      <c r="G59" s="1202"/>
      <c r="H59" s="547"/>
    </row>
    <row r="60" spans="1:8" ht="56" x14ac:dyDescent="0.3">
      <c r="A60" s="1154">
        <v>55</v>
      </c>
      <c r="B60" s="1155" t="s">
        <v>3185</v>
      </c>
      <c r="C60" s="702">
        <v>55</v>
      </c>
      <c r="D60" s="549" t="s">
        <v>6803</v>
      </c>
      <c r="E60" s="1201">
        <v>72</v>
      </c>
      <c r="F60" s="1202">
        <v>137</v>
      </c>
      <c r="G60" s="1203" t="s">
        <v>2932</v>
      </c>
      <c r="H60" s="547"/>
    </row>
    <row r="61" spans="1:8" ht="42" x14ac:dyDescent="0.3">
      <c r="A61" s="1154">
        <v>56</v>
      </c>
      <c r="B61" s="1155" t="s">
        <v>3185</v>
      </c>
      <c r="C61" s="702">
        <v>56</v>
      </c>
      <c r="D61" s="549" t="s">
        <v>3252</v>
      </c>
      <c r="E61" s="1201">
        <v>73</v>
      </c>
      <c r="F61" s="1202">
        <v>138</v>
      </c>
      <c r="G61" s="1202"/>
      <c r="H61" s="547"/>
    </row>
    <row r="62" spans="1:8" ht="56" x14ac:dyDescent="0.3">
      <c r="A62" s="1154">
        <v>57</v>
      </c>
      <c r="B62" s="1155" t="s">
        <v>3185</v>
      </c>
      <c r="C62" s="702">
        <v>57</v>
      </c>
      <c r="D62" s="549" t="s">
        <v>3253</v>
      </c>
      <c r="E62" s="1201">
        <v>74</v>
      </c>
      <c r="F62" s="1202">
        <v>139</v>
      </c>
      <c r="G62" s="1202"/>
      <c r="H62" s="547"/>
    </row>
    <row r="63" spans="1:8" ht="56" x14ac:dyDescent="0.3">
      <c r="A63" s="1154">
        <v>58</v>
      </c>
      <c r="B63" s="1155" t="s">
        <v>3185</v>
      </c>
      <c r="C63" s="702">
        <v>58</v>
      </c>
      <c r="D63" s="549" t="s">
        <v>3254</v>
      </c>
      <c r="E63" s="1201">
        <v>75</v>
      </c>
      <c r="F63" s="1202">
        <v>140</v>
      </c>
      <c r="G63" s="1202"/>
      <c r="H63" s="547"/>
    </row>
    <row r="64" spans="1:8" ht="70" x14ac:dyDescent="0.3">
      <c r="A64" s="1154">
        <v>59</v>
      </c>
      <c r="B64" s="1155" t="s">
        <v>3185</v>
      </c>
      <c r="C64" s="702">
        <v>59</v>
      </c>
      <c r="D64" s="549" t="s">
        <v>3255</v>
      </c>
      <c r="E64" s="1201">
        <v>76</v>
      </c>
      <c r="F64" s="1202">
        <v>141</v>
      </c>
      <c r="G64" s="1202"/>
      <c r="H64" s="547"/>
    </row>
    <row r="65" spans="1:8" ht="42" x14ac:dyDescent="0.3">
      <c r="A65" s="1154">
        <v>60</v>
      </c>
      <c r="B65" s="1155" t="s">
        <v>3185</v>
      </c>
      <c r="C65" s="702">
        <v>60</v>
      </c>
      <c r="D65" s="1156" t="s">
        <v>3256</v>
      </c>
      <c r="E65" s="1201">
        <v>77</v>
      </c>
      <c r="F65" s="1202">
        <v>142</v>
      </c>
      <c r="G65" s="1202"/>
      <c r="H65" s="547"/>
    </row>
    <row r="66" spans="1:8" ht="56" x14ac:dyDescent="0.3">
      <c r="A66" s="1154">
        <v>61</v>
      </c>
      <c r="B66" s="1155" t="s">
        <v>3185</v>
      </c>
      <c r="C66" s="702">
        <v>61</v>
      </c>
      <c r="D66" s="549" t="s">
        <v>3257</v>
      </c>
      <c r="E66" s="1201">
        <v>79</v>
      </c>
      <c r="F66" s="1202">
        <v>144</v>
      </c>
      <c r="G66" s="1203" t="s">
        <v>2932</v>
      </c>
      <c r="H66" s="547"/>
    </row>
    <row r="67" spans="1:8" ht="56" x14ac:dyDescent="0.3">
      <c r="A67" s="1154">
        <v>62</v>
      </c>
      <c r="B67" s="1155" t="s">
        <v>3185</v>
      </c>
      <c r="C67" s="702">
        <v>62</v>
      </c>
      <c r="D67" s="549" t="s">
        <v>3259</v>
      </c>
      <c r="E67" s="1201">
        <v>82</v>
      </c>
      <c r="F67" s="1202">
        <v>147</v>
      </c>
      <c r="G67" s="1202"/>
      <c r="H67" s="547"/>
    </row>
    <row r="68" spans="1:8" ht="96.65" customHeight="1" x14ac:dyDescent="0.3">
      <c r="A68" s="1154">
        <v>63</v>
      </c>
      <c r="B68" s="1155" t="s">
        <v>3185</v>
      </c>
      <c r="C68" s="702">
        <v>63</v>
      </c>
      <c r="D68" s="1177" t="s">
        <v>6804</v>
      </c>
      <c r="E68" s="1201">
        <v>84</v>
      </c>
      <c r="F68" s="1202">
        <v>158</v>
      </c>
      <c r="G68" s="1202"/>
      <c r="H68" s="1386" t="s">
        <v>6805</v>
      </c>
    </row>
    <row r="69" spans="1:8" ht="196" x14ac:dyDescent="0.3">
      <c r="A69" s="1154">
        <v>64</v>
      </c>
      <c r="B69" s="1155" t="s">
        <v>3185</v>
      </c>
      <c r="C69" s="1161">
        <v>64</v>
      </c>
      <c r="D69" s="1156" t="s">
        <v>6806</v>
      </c>
      <c r="E69" s="1201">
        <v>87</v>
      </c>
      <c r="F69" s="1202">
        <v>160</v>
      </c>
      <c r="G69" s="1203" t="s">
        <v>6807</v>
      </c>
      <c r="H69" s="547"/>
    </row>
    <row r="70" spans="1:8" ht="182" x14ac:dyDescent="0.3">
      <c r="A70" s="1154">
        <v>65</v>
      </c>
      <c r="B70" s="1155" t="s">
        <v>3185</v>
      </c>
      <c r="C70" s="1161">
        <v>65</v>
      </c>
      <c r="D70" s="1156" t="s">
        <v>6808</v>
      </c>
      <c r="E70" s="1201">
        <v>88</v>
      </c>
      <c r="F70" s="1202">
        <v>160</v>
      </c>
      <c r="G70" s="1203" t="s">
        <v>6809</v>
      </c>
      <c r="H70" s="547"/>
    </row>
    <row r="71" spans="1:8" ht="224" x14ac:dyDescent="0.3">
      <c r="A71" s="1154">
        <v>66</v>
      </c>
      <c r="B71" s="1032" t="s">
        <v>3185</v>
      </c>
      <c r="C71" s="1161">
        <v>66</v>
      </c>
      <c r="D71" s="1038" t="s">
        <v>3265</v>
      </c>
      <c r="E71" s="1201">
        <v>89</v>
      </c>
      <c r="F71" s="1202">
        <v>162</v>
      </c>
      <c r="G71" s="1203" t="s">
        <v>3266</v>
      </c>
      <c r="H71" s="547"/>
    </row>
    <row r="72" spans="1:8" ht="224" x14ac:dyDescent="0.3">
      <c r="A72" s="1154">
        <v>67</v>
      </c>
      <c r="B72" s="1032" t="s">
        <v>3185</v>
      </c>
      <c r="C72" s="702">
        <v>67</v>
      </c>
      <c r="D72" s="1038" t="s">
        <v>3267</v>
      </c>
      <c r="E72" s="1201" t="s">
        <v>3268</v>
      </c>
      <c r="F72" s="1202">
        <v>163</v>
      </c>
      <c r="G72" s="1203" t="s">
        <v>3264</v>
      </c>
      <c r="H72" s="547"/>
    </row>
    <row r="73" spans="1:8" ht="214.5" customHeight="1" x14ac:dyDescent="0.3">
      <c r="A73" s="1154">
        <v>68</v>
      </c>
      <c r="B73" s="1032" t="s">
        <v>3185</v>
      </c>
      <c r="C73" s="702">
        <v>68</v>
      </c>
      <c r="D73" s="1038" t="s">
        <v>3269</v>
      </c>
      <c r="E73" s="1201">
        <v>91</v>
      </c>
      <c r="F73" s="1202">
        <v>164</v>
      </c>
      <c r="G73" s="1203" t="s">
        <v>3264</v>
      </c>
      <c r="H73" s="547"/>
    </row>
    <row r="74" spans="1:8" ht="84" x14ac:dyDescent="0.3">
      <c r="A74" s="1154">
        <v>69</v>
      </c>
      <c r="B74" s="1032" t="s">
        <v>3185</v>
      </c>
      <c r="C74" s="702">
        <v>69</v>
      </c>
      <c r="D74" s="939" t="s">
        <v>3270</v>
      </c>
      <c r="E74" s="1201">
        <v>92</v>
      </c>
      <c r="F74" s="1202">
        <v>165</v>
      </c>
      <c r="G74" s="1202"/>
      <c r="H74" s="547"/>
    </row>
    <row r="75" spans="1:8" ht="84" x14ac:dyDescent="0.3">
      <c r="A75" s="1154">
        <v>70</v>
      </c>
      <c r="B75" s="1032" t="s">
        <v>3185</v>
      </c>
      <c r="C75" s="702">
        <v>70</v>
      </c>
      <c r="D75" s="1038" t="s">
        <v>3271</v>
      </c>
      <c r="E75" s="1201">
        <v>93</v>
      </c>
      <c r="F75" s="1202">
        <v>166</v>
      </c>
      <c r="G75" s="1202"/>
      <c r="H75" s="547"/>
    </row>
    <row r="76" spans="1:8" ht="84" x14ac:dyDescent="0.3">
      <c r="A76" s="1154">
        <v>71</v>
      </c>
      <c r="B76" s="1032" t="s">
        <v>3185</v>
      </c>
      <c r="C76" s="702">
        <v>71</v>
      </c>
      <c r="D76" s="1038" t="s">
        <v>3272</v>
      </c>
      <c r="E76" s="1201">
        <v>94</v>
      </c>
      <c r="F76" s="1202">
        <v>167</v>
      </c>
      <c r="G76" s="1202"/>
      <c r="H76" s="547"/>
    </row>
    <row r="77" spans="1:8" ht="84" x14ac:dyDescent="0.3">
      <c r="A77" s="1154">
        <v>72</v>
      </c>
      <c r="B77" s="1032" t="s">
        <v>3185</v>
      </c>
      <c r="C77" s="702">
        <v>72</v>
      </c>
      <c r="D77" s="1038" t="s">
        <v>3274</v>
      </c>
      <c r="E77" s="1201">
        <v>95</v>
      </c>
      <c r="F77" s="1202">
        <v>168</v>
      </c>
      <c r="G77" s="1202"/>
      <c r="H77" s="547"/>
    </row>
    <row r="78" spans="1:8" ht="84" x14ac:dyDescent="0.3">
      <c r="A78" s="1154">
        <v>73</v>
      </c>
      <c r="B78" s="1032" t="s">
        <v>3185</v>
      </c>
      <c r="C78" s="702">
        <v>73</v>
      </c>
      <c r="D78" s="1038" t="s">
        <v>3275</v>
      </c>
      <c r="E78" s="1201">
        <v>96</v>
      </c>
      <c r="F78" s="1202">
        <v>169</v>
      </c>
      <c r="G78" s="1202"/>
      <c r="H78" s="547"/>
    </row>
    <row r="79" spans="1:8" ht="56" x14ac:dyDescent="0.3">
      <c r="A79" s="1154">
        <v>74</v>
      </c>
      <c r="B79" s="1032" t="s">
        <v>3185</v>
      </c>
      <c r="C79" s="702">
        <v>74</v>
      </c>
      <c r="D79" s="939" t="s">
        <v>3276</v>
      </c>
      <c r="E79" s="1201">
        <v>97</v>
      </c>
      <c r="F79" s="1202">
        <v>170</v>
      </c>
      <c r="G79" s="1202"/>
      <c r="H79" s="547"/>
    </row>
    <row r="80" spans="1:8" ht="70" x14ac:dyDescent="0.3">
      <c r="A80" s="1154">
        <v>75</v>
      </c>
      <c r="B80" s="1032" t="s">
        <v>3185</v>
      </c>
      <c r="C80" s="702">
        <v>75</v>
      </c>
      <c r="D80" s="1038" t="s">
        <v>6810</v>
      </c>
      <c r="E80" s="1201">
        <v>99</v>
      </c>
      <c r="F80" s="1202">
        <v>172</v>
      </c>
      <c r="G80" s="1202"/>
      <c r="H80" s="549" t="s">
        <v>6811</v>
      </c>
    </row>
    <row r="81" spans="1:8" ht="42" x14ac:dyDescent="0.3">
      <c r="A81" s="1154">
        <v>76</v>
      </c>
      <c r="B81" s="1032" t="s">
        <v>3185</v>
      </c>
      <c r="C81" s="702">
        <v>76</v>
      </c>
      <c r="D81" s="1038" t="s">
        <v>3278</v>
      </c>
      <c r="E81" s="1201">
        <v>100</v>
      </c>
      <c r="F81" s="1202">
        <v>178</v>
      </c>
      <c r="G81" s="1202"/>
      <c r="H81" s="547"/>
    </row>
    <row r="82" spans="1:8" ht="42" x14ac:dyDescent="0.3">
      <c r="A82" s="1154">
        <v>77</v>
      </c>
      <c r="B82" s="1032" t="s">
        <v>3185</v>
      </c>
      <c r="C82" s="702">
        <v>77</v>
      </c>
      <c r="D82" s="939" t="s">
        <v>3279</v>
      </c>
      <c r="E82" s="1201">
        <v>101</v>
      </c>
      <c r="F82" s="1202">
        <v>179</v>
      </c>
      <c r="G82" s="1202"/>
      <c r="H82" s="547"/>
    </row>
    <row r="83" spans="1:8" ht="84" x14ac:dyDescent="0.3">
      <c r="A83" s="1154">
        <v>78</v>
      </c>
      <c r="B83" s="1032" t="s">
        <v>3185</v>
      </c>
      <c r="C83" s="702">
        <v>78</v>
      </c>
      <c r="D83" s="1160" t="s">
        <v>6812</v>
      </c>
      <c r="E83" s="756">
        <v>102</v>
      </c>
      <c r="F83" s="546">
        <v>180</v>
      </c>
      <c r="G83" s="546"/>
      <c r="H83" s="547"/>
    </row>
    <row r="84" spans="1:8" ht="56" x14ac:dyDescent="0.3">
      <c r="A84" s="1154">
        <v>79</v>
      </c>
      <c r="B84" s="1032" t="s">
        <v>3185</v>
      </c>
      <c r="C84" s="702">
        <v>79</v>
      </c>
      <c r="D84" s="1038" t="s">
        <v>3282</v>
      </c>
      <c r="E84" s="1201">
        <v>103</v>
      </c>
      <c r="F84" s="1202">
        <v>181</v>
      </c>
      <c r="G84" s="1202"/>
      <c r="H84" s="547"/>
    </row>
    <row r="85" spans="1:8" ht="56" x14ac:dyDescent="0.3">
      <c r="A85" s="1154">
        <v>80</v>
      </c>
      <c r="B85" s="1032" t="s">
        <v>3185</v>
      </c>
      <c r="C85" s="702">
        <v>80</v>
      </c>
      <c r="D85" s="939" t="s">
        <v>3283</v>
      </c>
      <c r="E85" s="1201">
        <v>104</v>
      </c>
      <c r="F85" s="1202">
        <v>182</v>
      </c>
      <c r="G85" s="1202"/>
      <c r="H85" s="547"/>
    </row>
    <row r="86" spans="1:8" ht="42" x14ac:dyDescent="0.3">
      <c r="A86" s="1154">
        <v>81</v>
      </c>
      <c r="B86" s="1032" t="s">
        <v>3185</v>
      </c>
      <c r="C86" s="702">
        <v>81</v>
      </c>
      <c r="D86" s="939" t="s">
        <v>3285</v>
      </c>
      <c r="E86" s="1201">
        <v>106</v>
      </c>
      <c r="F86" s="1202">
        <v>193</v>
      </c>
      <c r="G86" s="1202"/>
      <c r="H86" s="547"/>
    </row>
    <row r="87" spans="1:8" ht="61.5" customHeight="1" x14ac:dyDescent="0.3">
      <c r="A87" s="1154">
        <v>82</v>
      </c>
      <c r="B87" s="1032" t="s">
        <v>3185</v>
      </c>
      <c r="C87" s="702">
        <v>82</v>
      </c>
      <c r="D87" s="1037" t="s">
        <v>6126</v>
      </c>
      <c r="E87" s="1201">
        <v>107</v>
      </c>
      <c r="F87" s="1202">
        <v>194</v>
      </c>
      <c r="G87" s="1202"/>
      <c r="H87" s="547"/>
    </row>
    <row r="88" spans="1:8" ht="42" x14ac:dyDescent="0.3">
      <c r="A88" s="1154">
        <v>83</v>
      </c>
      <c r="B88" s="1032" t="s">
        <v>3185</v>
      </c>
      <c r="C88" s="702">
        <v>83</v>
      </c>
      <c r="D88" s="939" t="s">
        <v>3287</v>
      </c>
      <c r="E88" s="1201">
        <v>108</v>
      </c>
      <c r="F88" s="1202">
        <v>195</v>
      </c>
      <c r="G88" s="1202"/>
      <c r="H88" s="547"/>
    </row>
    <row r="89" spans="1:8" ht="42" x14ac:dyDescent="0.3">
      <c r="A89" s="1154">
        <v>84</v>
      </c>
      <c r="B89" s="1032" t="s">
        <v>3185</v>
      </c>
      <c r="C89" s="702">
        <v>84</v>
      </c>
      <c r="D89" s="1038" t="s">
        <v>3288</v>
      </c>
      <c r="E89" s="1201">
        <v>123</v>
      </c>
      <c r="F89" s="1202">
        <v>210</v>
      </c>
      <c r="G89" s="1202"/>
      <c r="H89" s="547"/>
    </row>
    <row r="90" spans="1:8" ht="56" x14ac:dyDescent="0.3">
      <c r="A90" s="1154">
        <v>85</v>
      </c>
      <c r="B90" s="1032" t="s">
        <v>3185</v>
      </c>
      <c r="C90" s="702">
        <v>85</v>
      </c>
      <c r="D90" s="939" t="s">
        <v>3289</v>
      </c>
      <c r="E90" s="1201">
        <v>124</v>
      </c>
      <c r="F90" s="1202">
        <v>211</v>
      </c>
      <c r="G90" s="1202"/>
      <c r="H90" s="547"/>
    </row>
    <row r="91" spans="1:8" ht="42" x14ac:dyDescent="0.3">
      <c r="A91" s="1154">
        <v>86</v>
      </c>
      <c r="B91" s="1032" t="s">
        <v>3185</v>
      </c>
      <c r="C91" s="702">
        <v>86</v>
      </c>
      <c r="D91" s="939" t="s">
        <v>6813</v>
      </c>
      <c r="E91" s="1201">
        <v>125</v>
      </c>
      <c r="F91" s="1202">
        <v>212</v>
      </c>
      <c r="G91" s="1202"/>
      <c r="H91" s="547"/>
    </row>
    <row r="92" spans="1:8" ht="140" x14ac:dyDescent="0.3">
      <c r="A92" s="1154">
        <v>87</v>
      </c>
      <c r="B92" s="1032" t="s">
        <v>3185</v>
      </c>
      <c r="C92" s="702">
        <v>87</v>
      </c>
      <c r="D92" s="1038" t="s">
        <v>3933</v>
      </c>
      <c r="E92" s="756">
        <v>129</v>
      </c>
      <c r="F92" s="546">
        <v>216</v>
      </c>
      <c r="G92" s="1207"/>
      <c r="H92" s="550" t="s">
        <v>6814</v>
      </c>
    </row>
    <row r="93" spans="1:8" ht="168" x14ac:dyDescent="0.3">
      <c r="A93" s="1154">
        <v>88</v>
      </c>
      <c r="B93" s="1032" t="s">
        <v>3185</v>
      </c>
      <c r="C93" s="702">
        <v>88</v>
      </c>
      <c r="D93" s="1038" t="s">
        <v>6815</v>
      </c>
      <c r="E93" s="1201">
        <v>144</v>
      </c>
      <c r="F93" s="1202">
        <v>237</v>
      </c>
      <c r="G93" s="1202"/>
      <c r="H93" s="547"/>
    </row>
    <row r="94" spans="1:8" ht="42" x14ac:dyDescent="0.3">
      <c r="A94" s="1154">
        <v>89</v>
      </c>
      <c r="B94" s="1032" t="s">
        <v>3185</v>
      </c>
      <c r="C94" s="702">
        <v>89</v>
      </c>
      <c r="D94" s="1038" t="s">
        <v>6816</v>
      </c>
      <c r="E94" s="1201">
        <v>145</v>
      </c>
      <c r="F94" s="1202">
        <v>238</v>
      </c>
      <c r="G94" s="1202"/>
      <c r="H94" s="547"/>
    </row>
    <row r="95" spans="1:8" ht="56" x14ac:dyDescent="0.3">
      <c r="A95" s="1154">
        <v>90</v>
      </c>
      <c r="B95" s="1032" t="s">
        <v>3185</v>
      </c>
      <c r="C95" s="702">
        <v>90</v>
      </c>
      <c r="D95" s="939" t="s">
        <v>3296</v>
      </c>
      <c r="E95" s="1201">
        <v>150</v>
      </c>
      <c r="F95" s="1202">
        <v>243</v>
      </c>
      <c r="G95" s="1202"/>
      <c r="H95" s="547"/>
    </row>
    <row r="96" spans="1:8" ht="42" x14ac:dyDescent="0.3">
      <c r="A96" s="1154">
        <v>91</v>
      </c>
      <c r="B96" s="1032" t="s">
        <v>3185</v>
      </c>
      <c r="C96" s="702">
        <v>91</v>
      </c>
      <c r="D96" s="939" t="s">
        <v>3298</v>
      </c>
      <c r="E96" s="1201">
        <v>151</v>
      </c>
      <c r="F96" s="1202">
        <v>244</v>
      </c>
      <c r="G96" s="1202"/>
      <c r="H96" s="547"/>
    </row>
    <row r="97" spans="1:8" ht="70" x14ac:dyDescent="0.3">
      <c r="A97" s="1154">
        <v>92</v>
      </c>
      <c r="B97" s="1032" t="s">
        <v>3185</v>
      </c>
      <c r="C97" s="702">
        <v>92</v>
      </c>
      <c r="D97" s="939" t="s">
        <v>3299</v>
      </c>
      <c r="E97" s="1201">
        <v>153</v>
      </c>
      <c r="F97" s="1202">
        <v>246</v>
      </c>
      <c r="G97" s="1202"/>
      <c r="H97" s="547"/>
    </row>
    <row r="98" spans="1:8" ht="70" x14ac:dyDescent="0.3">
      <c r="A98" s="1154">
        <v>93</v>
      </c>
      <c r="B98" s="1032" t="s">
        <v>3185</v>
      </c>
      <c r="C98" s="702">
        <v>93</v>
      </c>
      <c r="D98" s="939" t="s">
        <v>3300</v>
      </c>
      <c r="E98" s="1201">
        <v>154</v>
      </c>
      <c r="F98" s="1202">
        <v>247</v>
      </c>
      <c r="G98" s="1202"/>
      <c r="H98" s="547"/>
    </row>
    <row r="99" spans="1:8" ht="31.5" x14ac:dyDescent="0.3">
      <c r="A99" s="1154">
        <v>94</v>
      </c>
      <c r="B99" s="1032" t="s">
        <v>3185</v>
      </c>
      <c r="C99" s="702">
        <v>94</v>
      </c>
      <c r="D99" s="939" t="s">
        <v>6817</v>
      </c>
      <c r="E99" s="1201">
        <v>155</v>
      </c>
      <c r="F99" s="1208">
        <v>248</v>
      </c>
      <c r="G99" s="1208"/>
      <c r="H99" s="1209" t="s">
        <v>6818</v>
      </c>
    </row>
    <row r="100" spans="1:8" ht="56" x14ac:dyDescent="0.3">
      <c r="A100" s="1154">
        <v>95</v>
      </c>
      <c r="B100" s="1032" t="s">
        <v>3185</v>
      </c>
      <c r="C100" s="702">
        <v>95</v>
      </c>
      <c r="D100" s="939" t="s">
        <v>3302</v>
      </c>
      <c r="E100" s="1201">
        <v>156</v>
      </c>
      <c r="F100" s="1202">
        <v>249</v>
      </c>
      <c r="G100" s="1202"/>
      <c r="H100" s="547"/>
    </row>
    <row r="101" spans="1:8" ht="42" x14ac:dyDescent="0.3">
      <c r="A101" s="1154">
        <v>96</v>
      </c>
      <c r="B101" s="1032" t="s">
        <v>3185</v>
      </c>
      <c r="C101" s="702">
        <v>96</v>
      </c>
      <c r="D101" s="939" t="s">
        <v>3303</v>
      </c>
      <c r="E101" s="1201">
        <v>157</v>
      </c>
      <c r="F101" s="1202">
        <v>250</v>
      </c>
      <c r="G101" s="1202"/>
      <c r="H101" s="547"/>
    </row>
    <row r="102" spans="1:8" ht="56" x14ac:dyDescent="0.3">
      <c r="A102" s="1154">
        <v>97</v>
      </c>
      <c r="B102" s="1032" t="s">
        <v>3185</v>
      </c>
      <c r="C102" s="702">
        <v>97</v>
      </c>
      <c r="D102" s="939" t="s">
        <v>3304</v>
      </c>
      <c r="E102" s="1201">
        <v>158</v>
      </c>
      <c r="F102" s="1202">
        <v>251</v>
      </c>
      <c r="G102" s="1202"/>
      <c r="H102" s="547"/>
    </row>
    <row r="103" spans="1:8" ht="56" x14ac:dyDescent="0.3">
      <c r="A103" s="1154">
        <v>99</v>
      </c>
      <c r="B103" s="1032" t="s">
        <v>3185</v>
      </c>
      <c r="C103" s="702">
        <v>98</v>
      </c>
      <c r="D103" s="939" t="s">
        <v>3306</v>
      </c>
      <c r="E103" s="1201">
        <v>161</v>
      </c>
      <c r="F103" s="1202">
        <v>254</v>
      </c>
      <c r="G103" s="1202"/>
      <c r="H103" s="547"/>
    </row>
    <row r="104" spans="1:8" ht="42" x14ac:dyDescent="0.3">
      <c r="A104" s="1154">
        <v>100</v>
      </c>
      <c r="B104" s="1032" t="s">
        <v>3185</v>
      </c>
      <c r="C104" s="702">
        <v>99</v>
      </c>
      <c r="D104" s="939" t="s">
        <v>3307</v>
      </c>
      <c r="E104" s="1201">
        <v>162</v>
      </c>
      <c r="F104" s="1202">
        <v>255</v>
      </c>
      <c r="G104" s="1202"/>
      <c r="H104" s="547"/>
    </row>
    <row r="105" spans="1:8" ht="70" x14ac:dyDescent="0.3">
      <c r="A105" s="1154">
        <v>102</v>
      </c>
      <c r="B105" s="1032" t="s">
        <v>3185</v>
      </c>
      <c r="C105" s="702">
        <v>100</v>
      </c>
      <c r="D105" s="1038" t="s">
        <v>3308</v>
      </c>
      <c r="E105" s="1201">
        <v>166</v>
      </c>
      <c r="F105" s="1202">
        <v>259</v>
      </c>
      <c r="G105" s="1202"/>
      <c r="H105" s="547"/>
    </row>
    <row r="106" spans="1:8" ht="70" x14ac:dyDescent="0.3">
      <c r="A106" s="1154">
        <v>102</v>
      </c>
      <c r="B106" s="1032" t="s">
        <v>3185</v>
      </c>
      <c r="C106" s="702">
        <v>101</v>
      </c>
      <c r="D106" s="1038" t="s">
        <v>3309</v>
      </c>
      <c r="E106" s="1201">
        <v>167</v>
      </c>
      <c r="F106" s="1202">
        <v>260</v>
      </c>
      <c r="G106" s="1202"/>
      <c r="H106" s="547"/>
    </row>
    <row r="107" spans="1:8" ht="280" x14ac:dyDescent="0.3">
      <c r="A107" s="1154">
        <v>103</v>
      </c>
      <c r="B107" s="1032" t="s">
        <v>3185</v>
      </c>
      <c r="C107" s="702">
        <v>102</v>
      </c>
      <c r="D107" s="1038" t="s">
        <v>3310</v>
      </c>
      <c r="E107" s="1201">
        <v>170</v>
      </c>
      <c r="F107" s="1202">
        <v>263</v>
      </c>
      <c r="G107" s="1202"/>
      <c r="H107" s="547"/>
    </row>
    <row r="108" spans="1:8" ht="56" x14ac:dyDescent="0.3">
      <c r="A108" s="1154">
        <v>104</v>
      </c>
      <c r="B108" s="1032" t="s">
        <v>3185</v>
      </c>
      <c r="C108" s="702">
        <v>103</v>
      </c>
      <c r="D108" s="939" t="s">
        <v>3311</v>
      </c>
      <c r="E108" s="1202">
        <v>171</v>
      </c>
      <c r="F108" s="1202">
        <v>264</v>
      </c>
      <c r="G108" s="1202"/>
      <c r="H108" s="547"/>
    </row>
    <row r="109" spans="1:8" ht="56" x14ac:dyDescent="0.3">
      <c r="A109" s="1154">
        <v>105</v>
      </c>
      <c r="B109" s="1032" t="s">
        <v>3185</v>
      </c>
      <c r="C109" s="702">
        <v>104</v>
      </c>
      <c r="D109" s="939" t="s">
        <v>3312</v>
      </c>
      <c r="E109" s="1201">
        <v>172</v>
      </c>
      <c r="F109" s="1202">
        <v>265</v>
      </c>
      <c r="G109" s="1202"/>
      <c r="H109" s="547"/>
    </row>
    <row r="110" spans="1:8" ht="56" x14ac:dyDescent="0.3">
      <c r="A110" s="1154">
        <v>106</v>
      </c>
      <c r="B110" s="1032" t="s">
        <v>3185</v>
      </c>
      <c r="C110" s="702">
        <v>105</v>
      </c>
      <c r="D110" s="939" t="s">
        <v>3313</v>
      </c>
      <c r="E110" s="1201">
        <v>173</v>
      </c>
      <c r="F110" s="1202">
        <v>266</v>
      </c>
      <c r="G110" s="1202"/>
      <c r="H110" s="547"/>
    </row>
    <row r="111" spans="1:8" ht="56" x14ac:dyDescent="0.3">
      <c r="A111" s="1154">
        <v>107</v>
      </c>
      <c r="B111" s="1032" t="s">
        <v>3185</v>
      </c>
      <c r="C111" s="702">
        <v>106</v>
      </c>
      <c r="D111" s="939" t="s">
        <v>3314</v>
      </c>
      <c r="E111" s="1201">
        <v>175</v>
      </c>
      <c r="F111" s="1202">
        <v>268</v>
      </c>
      <c r="G111" s="1202"/>
      <c r="H111" s="547"/>
    </row>
    <row r="112" spans="1:8" ht="70" x14ac:dyDescent="0.3">
      <c r="A112" s="1154">
        <v>108</v>
      </c>
      <c r="B112" s="1032" t="s">
        <v>3185</v>
      </c>
      <c r="C112" s="702">
        <v>107</v>
      </c>
      <c r="D112" s="939" t="s">
        <v>6819</v>
      </c>
      <c r="E112" s="1201">
        <v>176</v>
      </c>
      <c r="F112" s="1201">
        <v>269</v>
      </c>
      <c r="G112" s="1201"/>
      <c r="H112" s="547"/>
    </row>
    <row r="113" spans="1:8" ht="70" x14ac:dyDescent="0.3">
      <c r="A113" s="1154">
        <v>109</v>
      </c>
      <c r="B113" s="1032" t="s">
        <v>3185</v>
      </c>
      <c r="C113" s="702">
        <v>108</v>
      </c>
      <c r="D113" s="939" t="s">
        <v>3316</v>
      </c>
      <c r="E113" s="1201">
        <v>177</v>
      </c>
      <c r="F113" s="1202">
        <v>270</v>
      </c>
      <c r="G113" s="1202"/>
      <c r="H113" s="547"/>
    </row>
    <row r="114" spans="1:8" ht="56" x14ac:dyDescent="0.3">
      <c r="A114" s="1154">
        <v>110</v>
      </c>
      <c r="B114" s="1032" t="s">
        <v>3185</v>
      </c>
      <c r="C114" s="702">
        <v>109</v>
      </c>
      <c r="D114" s="939" t="s">
        <v>3317</v>
      </c>
      <c r="E114" s="1201">
        <v>178</v>
      </c>
      <c r="F114" s="1202">
        <v>271</v>
      </c>
      <c r="G114" s="1202"/>
      <c r="H114" s="547"/>
    </row>
    <row r="115" spans="1:8" ht="42" x14ac:dyDescent="0.3">
      <c r="A115" s="1154">
        <v>111</v>
      </c>
      <c r="B115" s="1032" t="s">
        <v>3185</v>
      </c>
      <c r="C115" s="702">
        <v>110</v>
      </c>
      <c r="D115" s="939" t="s">
        <v>3318</v>
      </c>
      <c r="E115" s="1201">
        <v>179</v>
      </c>
      <c r="F115" s="1201">
        <v>272</v>
      </c>
      <c r="G115" s="1201"/>
      <c r="H115" s="547"/>
    </row>
    <row r="116" spans="1:8" ht="56" x14ac:dyDescent="0.3">
      <c r="A116" s="1154">
        <v>112</v>
      </c>
      <c r="B116" s="1032" t="s">
        <v>3185</v>
      </c>
      <c r="C116" s="702">
        <v>111</v>
      </c>
      <c r="D116" s="939" t="s">
        <v>3319</v>
      </c>
      <c r="E116" s="1201">
        <v>180</v>
      </c>
      <c r="F116" s="1202">
        <v>273</v>
      </c>
      <c r="G116" s="1202"/>
      <c r="H116" s="547"/>
    </row>
    <row r="117" spans="1:8" ht="70" x14ac:dyDescent="0.3">
      <c r="A117" s="1154">
        <v>113</v>
      </c>
      <c r="B117" s="1032" t="s">
        <v>3185</v>
      </c>
      <c r="C117" s="702">
        <v>112</v>
      </c>
      <c r="D117" s="1038" t="s">
        <v>3320</v>
      </c>
      <c r="E117" s="1201">
        <v>188</v>
      </c>
      <c r="F117" s="1202">
        <v>281</v>
      </c>
      <c r="G117" s="1202"/>
      <c r="H117" s="547"/>
    </row>
    <row r="118" spans="1:8" ht="98" x14ac:dyDescent="0.3">
      <c r="A118" s="1154">
        <v>114</v>
      </c>
      <c r="B118" s="1032" t="s">
        <v>3185</v>
      </c>
      <c r="C118" s="702">
        <v>113</v>
      </c>
      <c r="D118" s="1038" t="s">
        <v>6820</v>
      </c>
      <c r="E118" s="1201">
        <v>189</v>
      </c>
      <c r="F118" s="1202">
        <v>282</v>
      </c>
      <c r="G118" s="1202"/>
      <c r="H118" s="549" t="s">
        <v>6821</v>
      </c>
    </row>
    <row r="119" spans="1:8" ht="42" x14ac:dyDescent="0.3">
      <c r="A119" s="1154">
        <v>115</v>
      </c>
      <c r="B119" s="1032" t="s">
        <v>3185</v>
      </c>
      <c r="C119" s="702">
        <v>114</v>
      </c>
      <c r="D119" s="939" t="s">
        <v>3322</v>
      </c>
      <c r="E119" s="1201">
        <v>190</v>
      </c>
      <c r="F119" s="1202">
        <v>283</v>
      </c>
      <c r="G119" s="1202"/>
      <c r="H119" s="547"/>
    </row>
    <row r="120" spans="1:8" ht="56" x14ac:dyDescent="0.3">
      <c r="A120" s="1154">
        <v>116</v>
      </c>
      <c r="B120" s="1032" t="s">
        <v>3185</v>
      </c>
      <c r="C120" s="702">
        <v>115</v>
      </c>
      <c r="D120" s="939" t="s">
        <v>3323</v>
      </c>
      <c r="E120" s="1201">
        <v>193</v>
      </c>
      <c r="F120" s="1202">
        <v>286</v>
      </c>
      <c r="G120" s="1202"/>
      <c r="H120" s="547"/>
    </row>
    <row r="121" spans="1:8" ht="98" x14ac:dyDescent="0.3">
      <c r="A121" s="1154">
        <v>117</v>
      </c>
      <c r="B121" s="1032" t="s">
        <v>3185</v>
      </c>
      <c r="C121" s="702">
        <v>116</v>
      </c>
      <c r="D121" s="939" t="s">
        <v>3324</v>
      </c>
      <c r="E121" s="1201">
        <v>194</v>
      </c>
      <c r="F121" s="1202" t="s">
        <v>3325</v>
      </c>
      <c r="G121" s="1202"/>
      <c r="H121" s="547"/>
    </row>
    <row r="122" spans="1:8" ht="70" x14ac:dyDescent="0.3">
      <c r="A122" s="1154">
        <v>118</v>
      </c>
      <c r="B122" s="1032" t="s">
        <v>3185</v>
      </c>
      <c r="C122" s="702">
        <v>117</v>
      </c>
      <c r="D122" s="939" t="s">
        <v>3326</v>
      </c>
      <c r="E122" s="1201">
        <v>195</v>
      </c>
      <c r="F122" s="1202">
        <v>290</v>
      </c>
      <c r="G122" s="1202"/>
      <c r="H122" s="547"/>
    </row>
    <row r="123" spans="1:8" ht="98" x14ac:dyDescent="0.3">
      <c r="A123" s="1154">
        <v>119</v>
      </c>
      <c r="B123" s="1032" t="s">
        <v>3185</v>
      </c>
      <c r="C123" s="702">
        <v>118</v>
      </c>
      <c r="D123" s="939" t="s">
        <v>3327</v>
      </c>
      <c r="E123" s="1201">
        <v>196</v>
      </c>
      <c r="F123" s="1202" t="s">
        <v>3328</v>
      </c>
      <c r="G123" s="1202"/>
      <c r="H123" s="547"/>
    </row>
    <row r="124" spans="1:8" ht="56" x14ac:dyDescent="0.3">
      <c r="A124" s="1154">
        <v>120</v>
      </c>
      <c r="B124" s="1032" t="s">
        <v>3185</v>
      </c>
      <c r="C124" s="702">
        <v>119</v>
      </c>
      <c r="D124" s="1038" t="s">
        <v>3329</v>
      </c>
      <c r="E124" s="1201">
        <v>197</v>
      </c>
      <c r="F124" s="1202">
        <v>294</v>
      </c>
      <c r="G124" s="1202"/>
      <c r="H124" s="547"/>
    </row>
    <row r="125" spans="1:8" ht="56" x14ac:dyDescent="0.3">
      <c r="A125" s="1154">
        <v>121</v>
      </c>
      <c r="B125" s="1032" t="s">
        <v>3185</v>
      </c>
      <c r="C125" s="702">
        <v>120</v>
      </c>
      <c r="D125" s="939" t="s">
        <v>3330</v>
      </c>
      <c r="E125" s="1201">
        <v>198</v>
      </c>
      <c r="F125" s="1202"/>
      <c r="G125" s="1202"/>
      <c r="H125" s="547"/>
    </row>
    <row r="126" spans="1:8" ht="56" x14ac:dyDescent="0.3">
      <c r="A126" s="1154">
        <v>122</v>
      </c>
      <c r="B126" s="1032" t="s">
        <v>3185</v>
      </c>
      <c r="C126" s="702">
        <v>121</v>
      </c>
      <c r="D126" s="939" t="s">
        <v>3331</v>
      </c>
      <c r="E126" s="1201">
        <v>199</v>
      </c>
      <c r="F126" s="1202">
        <v>309</v>
      </c>
      <c r="G126" s="1202"/>
      <c r="H126" s="547"/>
    </row>
    <row r="127" spans="1:8" ht="56" x14ac:dyDescent="0.3">
      <c r="A127" s="1154">
        <v>123</v>
      </c>
      <c r="B127" s="1032" t="s">
        <v>3185</v>
      </c>
      <c r="C127" s="702">
        <v>122</v>
      </c>
      <c r="D127" s="939" t="s">
        <v>3332</v>
      </c>
      <c r="E127" s="1201">
        <v>204</v>
      </c>
      <c r="F127" s="1202">
        <v>310</v>
      </c>
      <c r="G127" s="1202"/>
      <c r="H127" s="547"/>
    </row>
    <row r="128" spans="1:8" ht="70" x14ac:dyDescent="0.3">
      <c r="A128" s="1154">
        <v>124</v>
      </c>
      <c r="B128" s="1032" t="s">
        <v>3185</v>
      </c>
      <c r="C128" s="702">
        <v>123</v>
      </c>
      <c r="D128" s="939" t="s">
        <v>3333</v>
      </c>
      <c r="E128" s="1201">
        <v>207</v>
      </c>
      <c r="F128" s="1202">
        <v>313</v>
      </c>
      <c r="G128" s="1202"/>
      <c r="H128" s="547"/>
    </row>
    <row r="129" spans="1:8" ht="70" x14ac:dyDescent="0.3">
      <c r="A129" s="1154">
        <v>125</v>
      </c>
      <c r="B129" s="1032" t="s">
        <v>3185</v>
      </c>
      <c r="C129" s="702">
        <v>124</v>
      </c>
      <c r="D129" s="1038" t="s">
        <v>6822</v>
      </c>
      <c r="E129" s="1201">
        <v>208</v>
      </c>
      <c r="F129" s="1202">
        <v>317</v>
      </c>
      <c r="G129" s="1202"/>
      <c r="H129" s="549" t="s">
        <v>6823</v>
      </c>
    </row>
    <row r="130" spans="1:8" ht="98" x14ac:dyDescent="0.3">
      <c r="A130" s="1154">
        <v>126</v>
      </c>
      <c r="B130" s="1032" t="s">
        <v>3185</v>
      </c>
      <c r="C130" s="702">
        <v>125</v>
      </c>
      <c r="D130" s="1038" t="s">
        <v>8738</v>
      </c>
      <c r="E130" s="1201">
        <v>209</v>
      </c>
      <c r="F130" s="1202">
        <v>318</v>
      </c>
      <c r="G130" s="1202" t="s">
        <v>3336</v>
      </c>
      <c r="H130" s="549" t="s">
        <v>6824</v>
      </c>
    </row>
    <row r="131" spans="1:8" ht="56" x14ac:dyDescent="0.3">
      <c r="A131" s="1154">
        <v>127</v>
      </c>
      <c r="B131" s="1032" t="s">
        <v>3185</v>
      </c>
      <c r="C131" s="702">
        <v>126</v>
      </c>
      <c r="D131" s="939" t="s">
        <v>3337</v>
      </c>
      <c r="E131" s="1201">
        <v>210</v>
      </c>
      <c r="F131" s="1202">
        <v>319</v>
      </c>
      <c r="G131" s="1203" t="s">
        <v>3336</v>
      </c>
      <c r="H131" s="547"/>
    </row>
    <row r="132" spans="1:8" ht="56" x14ac:dyDescent="0.3">
      <c r="A132" s="1154">
        <v>128</v>
      </c>
      <c r="B132" s="1032" t="s">
        <v>3185</v>
      </c>
      <c r="C132" s="702">
        <v>127</v>
      </c>
      <c r="D132" s="939" t="s">
        <v>6825</v>
      </c>
      <c r="E132" s="1201">
        <v>211</v>
      </c>
      <c r="F132" s="1202">
        <v>320</v>
      </c>
      <c r="G132" s="1206"/>
      <c r="H132" s="547"/>
    </row>
    <row r="133" spans="1:8" ht="56" x14ac:dyDescent="0.3">
      <c r="A133" s="1154">
        <v>129</v>
      </c>
      <c r="B133" s="1032" t="s">
        <v>3185</v>
      </c>
      <c r="C133" s="702">
        <v>128</v>
      </c>
      <c r="D133" s="939" t="s">
        <v>3340</v>
      </c>
      <c r="E133" s="1201">
        <v>214</v>
      </c>
      <c r="F133" s="1202">
        <v>323</v>
      </c>
      <c r="G133" s="1202"/>
      <c r="H133" s="547"/>
    </row>
    <row r="134" spans="1:8" ht="42" x14ac:dyDescent="0.3">
      <c r="A134" s="1154">
        <v>130</v>
      </c>
      <c r="B134" s="1032" t="s">
        <v>3185</v>
      </c>
      <c r="C134" s="702">
        <v>129</v>
      </c>
      <c r="D134" s="939" t="s">
        <v>3341</v>
      </c>
      <c r="E134" s="1201">
        <v>215</v>
      </c>
      <c r="F134" s="1202">
        <v>519</v>
      </c>
      <c r="G134" s="1206"/>
      <c r="H134" s="547"/>
    </row>
    <row r="135" spans="1:8" ht="42" x14ac:dyDescent="0.3">
      <c r="A135" s="1154">
        <v>131</v>
      </c>
      <c r="B135" s="1032" t="s">
        <v>3185</v>
      </c>
      <c r="C135" s="702">
        <v>130</v>
      </c>
      <c r="D135" s="939" t="s">
        <v>3342</v>
      </c>
      <c r="E135" s="1201">
        <v>216</v>
      </c>
      <c r="F135" s="1202">
        <v>520</v>
      </c>
      <c r="G135" s="1202" t="s">
        <v>2932</v>
      </c>
      <c r="H135" s="547"/>
    </row>
    <row r="136" spans="1:8" ht="42" x14ac:dyDescent="0.3">
      <c r="A136" s="1154">
        <v>132</v>
      </c>
      <c r="B136" s="1032" t="s">
        <v>3185</v>
      </c>
      <c r="C136" s="702">
        <v>131</v>
      </c>
      <c r="D136" s="939" t="s">
        <v>3343</v>
      </c>
      <c r="E136" s="1201">
        <v>217</v>
      </c>
      <c r="F136" s="1202">
        <v>521</v>
      </c>
      <c r="G136" s="1202" t="s">
        <v>2932</v>
      </c>
      <c r="H136" s="547"/>
    </row>
    <row r="137" spans="1:8" ht="56" x14ac:dyDescent="0.3">
      <c r="A137" s="1154">
        <v>133</v>
      </c>
      <c r="B137" s="1032" t="s">
        <v>3185</v>
      </c>
      <c r="C137" s="702">
        <v>132</v>
      </c>
      <c r="D137" s="939" t="s">
        <v>3344</v>
      </c>
      <c r="E137" s="1201">
        <v>220</v>
      </c>
      <c r="F137" s="1202">
        <v>525</v>
      </c>
      <c r="G137" s="1202"/>
      <c r="H137" s="547"/>
    </row>
    <row r="138" spans="1:8" ht="42" x14ac:dyDescent="0.3">
      <c r="A138" s="1154">
        <v>135</v>
      </c>
      <c r="B138" s="1032" t="s">
        <v>3185</v>
      </c>
      <c r="C138" s="702">
        <v>133</v>
      </c>
      <c r="D138" s="939" t="s">
        <v>3346</v>
      </c>
      <c r="E138" s="1201">
        <v>224</v>
      </c>
      <c r="F138" s="1202">
        <v>530</v>
      </c>
      <c r="G138" s="1202"/>
      <c r="H138" s="547"/>
    </row>
    <row r="139" spans="1:8" ht="42" x14ac:dyDescent="0.3">
      <c r="A139" s="1154">
        <v>136</v>
      </c>
      <c r="B139" s="1032" t="s">
        <v>3185</v>
      </c>
      <c r="C139" s="702">
        <v>134</v>
      </c>
      <c r="D139" s="939" t="s">
        <v>3347</v>
      </c>
      <c r="E139" s="1201">
        <v>225</v>
      </c>
      <c r="F139" s="1202">
        <v>531</v>
      </c>
      <c r="G139" s="1206"/>
      <c r="H139" s="547"/>
    </row>
    <row r="140" spans="1:8" s="1107" customFormat="1" ht="61" customHeight="1" x14ac:dyDescent="0.35">
      <c r="A140" s="1387">
        <v>137</v>
      </c>
      <c r="B140" s="1388" t="s">
        <v>3185</v>
      </c>
      <c r="C140" s="1389">
        <v>135</v>
      </c>
      <c r="D140" s="1390" t="s">
        <v>3348</v>
      </c>
      <c r="E140" s="1391">
        <v>226</v>
      </c>
      <c r="F140" s="1392">
        <v>532</v>
      </c>
      <c r="G140" s="1393"/>
      <c r="H140" s="1394"/>
    </row>
    <row r="141" spans="1:8" ht="42" x14ac:dyDescent="0.3">
      <c r="A141" s="1154">
        <v>138</v>
      </c>
      <c r="B141" s="1032" t="s">
        <v>3185</v>
      </c>
      <c r="C141" s="702">
        <v>136</v>
      </c>
      <c r="D141" s="1037" t="s">
        <v>3349</v>
      </c>
      <c r="E141" s="756">
        <v>227</v>
      </c>
      <c r="F141" s="546">
        <v>529</v>
      </c>
      <c r="G141" s="1203"/>
      <c r="H141" s="547"/>
    </row>
    <row r="142" spans="1:8" ht="42" x14ac:dyDescent="0.3">
      <c r="A142" s="1154">
        <v>139</v>
      </c>
      <c r="B142" s="1032" t="s">
        <v>3185</v>
      </c>
      <c r="C142" s="702">
        <v>137</v>
      </c>
      <c r="D142" s="1037" t="s">
        <v>6826</v>
      </c>
      <c r="E142" s="756">
        <v>232</v>
      </c>
      <c r="F142" s="546"/>
      <c r="G142" s="1203"/>
      <c r="H142" s="547"/>
    </row>
    <row r="143" spans="1:8" ht="46" customHeight="1" x14ac:dyDescent="0.3">
      <c r="A143" s="1154">
        <v>140</v>
      </c>
      <c r="B143" s="1032" t="s">
        <v>3185</v>
      </c>
      <c r="C143" s="702">
        <v>138</v>
      </c>
      <c r="D143" s="939" t="s">
        <v>6827</v>
      </c>
      <c r="E143" s="1201">
        <v>233</v>
      </c>
      <c r="F143" s="1202"/>
      <c r="G143" s="1202"/>
      <c r="H143" s="547"/>
    </row>
    <row r="144" spans="1:8" ht="42" x14ac:dyDescent="0.3">
      <c r="A144" s="1154">
        <v>141</v>
      </c>
      <c r="B144" s="1032" t="s">
        <v>3185</v>
      </c>
      <c r="C144" s="702">
        <v>139</v>
      </c>
      <c r="D144" s="939" t="s">
        <v>3353</v>
      </c>
      <c r="E144" s="1201">
        <v>234</v>
      </c>
      <c r="F144" s="1202"/>
      <c r="G144" s="1202"/>
      <c r="H144" s="547"/>
    </row>
    <row r="145" spans="1:8" ht="42" x14ac:dyDescent="0.3">
      <c r="A145" s="1154">
        <v>142</v>
      </c>
      <c r="B145" s="1032" t="s">
        <v>3185</v>
      </c>
      <c r="C145" s="702">
        <v>140</v>
      </c>
      <c r="D145" s="1038" t="s">
        <v>6828</v>
      </c>
      <c r="E145" s="1201">
        <v>235</v>
      </c>
      <c r="F145" s="1202"/>
      <c r="G145" s="1202"/>
      <c r="H145" s="547"/>
    </row>
    <row r="146" spans="1:8" ht="42" x14ac:dyDescent="0.3">
      <c r="A146" s="1154">
        <v>143</v>
      </c>
      <c r="B146" s="1032" t="s">
        <v>3185</v>
      </c>
      <c r="C146" s="702">
        <v>141</v>
      </c>
      <c r="D146" s="939" t="s">
        <v>3358</v>
      </c>
      <c r="E146" s="1201" t="s">
        <v>3359</v>
      </c>
      <c r="F146" s="1202"/>
      <c r="G146" s="1202" t="s">
        <v>3215</v>
      </c>
      <c r="H146" s="547"/>
    </row>
    <row r="147" spans="1:8" ht="42" x14ac:dyDescent="0.3">
      <c r="A147" s="1154">
        <v>144</v>
      </c>
      <c r="B147" s="1032" t="s">
        <v>3185</v>
      </c>
      <c r="C147" s="702">
        <v>142</v>
      </c>
      <c r="D147" s="939" t="s">
        <v>3360</v>
      </c>
      <c r="E147" s="1201" t="s">
        <v>3359</v>
      </c>
      <c r="F147" s="1202"/>
      <c r="G147" s="1202" t="s">
        <v>3215</v>
      </c>
      <c r="H147" s="547"/>
    </row>
    <row r="148" spans="1:8" ht="42" x14ac:dyDescent="0.3">
      <c r="A148" s="1154">
        <v>145</v>
      </c>
      <c r="B148" s="1032" t="s">
        <v>3185</v>
      </c>
      <c r="C148" s="702">
        <v>143</v>
      </c>
      <c r="D148" s="1038" t="s">
        <v>6829</v>
      </c>
      <c r="E148" s="1201" t="s">
        <v>3359</v>
      </c>
      <c r="F148" s="1202"/>
      <c r="G148" s="1202" t="s">
        <v>3215</v>
      </c>
      <c r="H148" s="547"/>
    </row>
    <row r="149" spans="1:8" ht="31.5" x14ac:dyDescent="0.3">
      <c r="A149" s="1154">
        <v>146</v>
      </c>
      <c r="B149" s="1032" t="s">
        <v>3185</v>
      </c>
      <c r="C149" s="702">
        <v>144</v>
      </c>
      <c r="D149" s="1162" t="s">
        <v>8739</v>
      </c>
      <c r="E149" s="1201" t="s">
        <v>3359</v>
      </c>
      <c r="F149" s="1202"/>
      <c r="G149" s="1202" t="s">
        <v>3215</v>
      </c>
      <c r="H149" s="547"/>
    </row>
    <row r="150" spans="1:8" ht="31.5" x14ac:dyDescent="0.3">
      <c r="A150" s="1154">
        <v>147</v>
      </c>
      <c r="B150" s="1032" t="s">
        <v>3185</v>
      </c>
      <c r="C150" s="702">
        <v>145</v>
      </c>
      <c r="D150" s="1162" t="s">
        <v>6830</v>
      </c>
      <c r="E150" s="1201" t="s">
        <v>3359</v>
      </c>
      <c r="F150" s="1202"/>
      <c r="G150" s="1202" t="s">
        <v>3215</v>
      </c>
      <c r="H150" s="547"/>
    </row>
    <row r="151" spans="1:8" ht="56" x14ac:dyDescent="0.3">
      <c r="A151" s="1154">
        <v>148</v>
      </c>
      <c r="B151" s="1032" t="s">
        <v>3185</v>
      </c>
      <c r="C151" s="702">
        <v>146</v>
      </c>
      <c r="D151" s="939" t="s">
        <v>3364</v>
      </c>
      <c r="E151" s="1201" t="s">
        <v>3359</v>
      </c>
      <c r="F151" s="1202"/>
      <c r="G151" s="1202" t="s">
        <v>3215</v>
      </c>
      <c r="H151" s="547"/>
    </row>
    <row r="152" spans="1:8" ht="42" x14ac:dyDescent="0.3">
      <c r="A152" s="1154">
        <v>149</v>
      </c>
      <c r="B152" s="1032" t="s">
        <v>3185</v>
      </c>
      <c r="C152" s="702">
        <v>147</v>
      </c>
      <c r="D152" s="939" t="s">
        <v>3365</v>
      </c>
      <c r="E152" s="1201" t="s">
        <v>3359</v>
      </c>
      <c r="F152" s="1202"/>
      <c r="G152" s="1202" t="s">
        <v>3215</v>
      </c>
      <c r="H152" s="547"/>
    </row>
    <row r="153" spans="1:8" s="296" customFormat="1" ht="56" x14ac:dyDescent="0.3">
      <c r="A153" s="1154">
        <v>150</v>
      </c>
      <c r="B153" s="1032" t="s">
        <v>3185</v>
      </c>
      <c r="C153" s="702">
        <v>148</v>
      </c>
      <c r="D153" s="1037" t="s">
        <v>3366</v>
      </c>
      <c r="E153" s="1201" t="s">
        <v>3359</v>
      </c>
      <c r="F153" s="1202"/>
      <c r="G153" s="1202" t="s">
        <v>3215</v>
      </c>
      <c r="H153" s="547"/>
    </row>
    <row r="154" spans="1:8" s="296" customFormat="1" ht="42" x14ac:dyDescent="0.3">
      <c r="A154" s="1154">
        <v>151</v>
      </c>
      <c r="B154" s="1032" t="s">
        <v>3185</v>
      </c>
      <c r="C154" s="702">
        <v>149</v>
      </c>
      <c r="D154" s="1037" t="s">
        <v>3367</v>
      </c>
      <c r="E154" s="1201"/>
      <c r="F154" s="1202"/>
      <c r="G154" s="1201" t="s">
        <v>3215</v>
      </c>
      <c r="H154" s="547"/>
    </row>
    <row r="155" spans="1:8" s="499" customFormat="1" ht="98" x14ac:dyDescent="0.3">
      <c r="A155" s="1154">
        <v>152</v>
      </c>
      <c r="B155" s="1155" t="s">
        <v>3185</v>
      </c>
      <c r="C155" s="702">
        <v>150</v>
      </c>
      <c r="D155" s="1156" t="s">
        <v>6831</v>
      </c>
      <c r="E155" s="1210" t="s">
        <v>3359</v>
      </c>
      <c r="F155" s="1211"/>
      <c r="G155" s="1210" t="s">
        <v>1732</v>
      </c>
      <c r="H155" s="547"/>
    </row>
    <row r="156" spans="1:8" ht="84" x14ac:dyDescent="0.3">
      <c r="A156" s="1154">
        <v>153</v>
      </c>
      <c r="B156" s="1163" t="s">
        <v>3185</v>
      </c>
      <c r="C156" s="1161">
        <v>151</v>
      </c>
      <c r="D156" s="1156" t="s">
        <v>6832</v>
      </c>
      <c r="E156" s="1210" t="s">
        <v>3359</v>
      </c>
      <c r="F156" s="1211"/>
      <c r="G156" s="1210" t="s">
        <v>1732</v>
      </c>
      <c r="H156" s="547"/>
    </row>
    <row r="157" spans="1:8" ht="84" x14ac:dyDescent="0.3">
      <c r="A157" s="1154">
        <v>154</v>
      </c>
      <c r="B157" s="1155" t="s">
        <v>3185</v>
      </c>
      <c r="C157" s="702">
        <v>152</v>
      </c>
      <c r="D157" s="549" t="s">
        <v>6833</v>
      </c>
      <c r="E157" s="1210" t="s">
        <v>3359</v>
      </c>
      <c r="F157" s="1211"/>
      <c r="G157" s="1210" t="s">
        <v>1732</v>
      </c>
      <c r="H157" s="547"/>
    </row>
    <row r="158" spans="1:8" ht="154" x14ac:dyDescent="0.3">
      <c r="A158" s="1154">
        <v>155</v>
      </c>
      <c r="B158" s="1155" t="s">
        <v>3185</v>
      </c>
      <c r="C158" s="702">
        <v>153</v>
      </c>
      <c r="D158" s="1156" t="s">
        <v>6834</v>
      </c>
      <c r="E158" s="1210" t="s">
        <v>3359</v>
      </c>
      <c r="F158" s="1211"/>
      <c r="G158" s="1210" t="s">
        <v>1732</v>
      </c>
      <c r="H158" s="1212"/>
    </row>
    <row r="159" spans="1:8" ht="158.15" customHeight="1" x14ac:dyDescent="0.3">
      <c r="A159" s="1154">
        <v>156</v>
      </c>
      <c r="B159" s="1155" t="s">
        <v>3185</v>
      </c>
      <c r="C159" s="702">
        <v>154</v>
      </c>
      <c r="D159" s="1159" t="s">
        <v>6835</v>
      </c>
      <c r="E159" s="1210" t="s">
        <v>3359</v>
      </c>
      <c r="F159" s="1211"/>
      <c r="G159" s="1210" t="s">
        <v>1732</v>
      </c>
      <c r="H159" s="1212"/>
    </row>
    <row r="160" spans="1:8" ht="56" x14ac:dyDescent="0.3">
      <c r="A160" s="1154">
        <v>157</v>
      </c>
      <c r="B160" s="1032" t="s">
        <v>3185</v>
      </c>
      <c r="C160" s="702">
        <v>155</v>
      </c>
      <c r="D160" s="939" t="s">
        <v>3376</v>
      </c>
      <c r="E160" s="1201" t="s">
        <v>3359</v>
      </c>
      <c r="F160" s="1213"/>
      <c r="G160" s="1201" t="s">
        <v>3215</v>
      </c>
      <c r="H160" s="547"/>
    </row>
    <row r="161" spans="1:8" ht="42" x14ac:dyDescent="0.3">
      <c r="A161" s="1154">
        <v>158</v>
      </c>
      <c r="B161" s="1032" t="s">
        <v>3185</v>
      </c>
      <c r="C161" s="702">
        <v>156</v>
      </c>
      <c r="D161" s="939" t="s">
        <v>3377</v>
      </c>
      <c r="E161" s="1201" t="s">
        <v>3359</v>
      </c>
      <c r="F161" s="1202"/>
      <c r="G161" s="1201" t="s">
        <v>3215</v>
      </c>
      <c r="H161" s="547"/>
    </row>
    <row r="162" spans="1:8" ht="42" x14ac:dyDescent="0.3">
      <c r="A162" s="1154">
        <v>159</v>
      </c>
      <c r="B162" s="1032" t="s">
        <v>3185</v>
      </c>
      <c r="C162" s="702">
        <v>157</v>
      </c>
      <c r="D162" s="939" t="s">
        <v>3378</v>
      </c>
      <c r="E162" s="1201" t="s">
        <v>3359</v>
      </c>
      <c r="F162" s="1202"/>
      <c r="G162" s="1201" t="s">
        <v>3215</v>
      </c>
      <c r="H162" s="547"/>
    </row>
    <row r="163" spans="1:8" ht="56" x14ac:dyDescent="0.3">
      <c r="A163" s="1154">
        <v>160</v>
      </c>
      <c r="B163" s="1032" t="s">
        <v>3185</v>
      </c>
      <c r="C163" s="702">
        <v>158</v>
      </c>
      <c r="D163" s="1038" t="s">
        <v>8740</v>
      </c>
      <c r="E163" s="1201" t="s">
        <v>3359</v>
      </c>
      <c r="F163" s="1202"/>
      <c r="G163" s="1201" t="s">
        <v>3215</v>
      </c>
      <c r="H163" s="547"/>
    </row>
    <row r="164" spans="1:8" ht="56" x14ac:dyDescent="0.3">
      <c r="A164" s="1154">
        <v>161</v>
      </c>
      <c r="B164" s="1032" t="s">
        <v>3185</v>
      </c>
      <c r="C164" s="702">
        <v>159</v>
      </c>
      <c r="D164" s="939" t="s">
        <v>3380</v>
      </c>
      <c r="E164" s="1201" t="s">
        <v>3359</v>
      </c>
      <c r="F164" s="1202"/>
      <c r="G164" s="1201" t="s">
        <v>3215</v>
      </c>
      <c r="H164" s="547"/>
    </row>
    <row r="165" spans="1:8" ht="42" x14ac:dyDescent="0.3">
      <c r="A165" s="1154">
        <v>162</v>
      </c>
      <c r="B165" s="1032" t="s">
        <v>3185</v>
      </c>
      <c r="C165" s="702">
        <v>160</v>
      </c>
      <c r="D165" s="939" t="s">
        <v>3381</v>
      </c>
      <c r="E165" s="1201" t="s">
        <v>3359</v>
      </c>
      <c r="F165" s="1214"/>
      <c r="G165" s="1201" t="s">
        <v>3215</v>
      </c>
      <c r="H165" s="547"/>
    </row>
    <row r="166" spans="1:8" ht="42" x14ac:dyDescent="0.3">
      <c r="A166" s="1154">
        <v>163</v>
      </c>
      <c r="B166" s="1032" t="s">
        <v>3185</v>
      </c>
      <c r="C166" s="702">
        <v>161</v>
      </c>
      <c r="D166" s="939" t="s">
        <v>3382</v>
      </c>
      <c r="E166" s="1201" t="s">
        <v>3359</v>
      </c>
      <c r="F166" s="1214"/>
      <c r="G166" s="1201" t="s">
        <v>3215</v>
      </c>
      <c r="H166" s="547"/>
    </row>
    <row r="167" spans="1:8" ht="56" x14ac:dyDescent="0.3">
      <c r="A167" s="1154">
        <v>164</v>
      </c>
      <c r="B167" s="1032" t="s">
        <v>3185</v>
      </c>
      <c r="C167" s="702">
        <v>162</v>
      </c>
      <c r="D167" s="549" t="s">
        <v>3383</v>
      </c>
      <c r="E167" s="1201" t="s">
        <v>3359</v>
      </c>
      <c r="F167" s="1202"/>
      <c r="G167" s="1201" t="s">
        <v>3215</v>
      </c>
      <c r="H167" s="547"/>
    </row>
    <row r="168" spans="1:8" ht="56" x14ac:dyDescent="0.3">
      <c r="A168" s="1154">
        <v>165</v>
      </c>
      <c r="B168" s="1032" t="s">
        <v>3185</v>
      </c>
      <c r="C168" s="702">
        <v>163</v>
      </c>
      <c r="D168" s="939" t="s">
        <v>3384</v>
      </c>
      <c r="E168" s="1201" t="s">
        <v>3359</v>
      </c>
      <c r="F168" s="1202"/>
      <c r="G168" s="1201" t="s">
        <v>3215</v>
      </c>
      <c r="H168" s="547" t="s">
        <v>6836</v>
      </c>
    </row>
    <row r="169" spans="1:8" ht="42" x14ac:dyDescent="0.3">
      <c r="A169" s="1154">
        <v>166</v>
      </c>
      <c r="B169" s="1032" t="s">
        <v>3185</v>
      </c>
      <c r="C169" s="702">
        <v>164</v>
      </c>
      <c r="D169" s="939" t="s">
        <v>3385</v>
      </c>
      <c r="E169" s="1201" t="s">
        <v>3359</v>
      </c>
      <c r="F169" s="1202"/>
      <c r="G169" s="1201" t="s">
        <v>3215</v>
      </c>
      <c r="H169" s="547" t="s">
        <v>6836</v>
      </c>
    </row>
    <row r="170" spans="1:8" ht="42" x14ac:dyDescent="0.3">
      <c r="A170" s="1154">
        <v>167</v>
      </c>
      <c r="B170" s="1032" t="s">
        <v>3185</v>
      </c>
      <c r="C170" s="702">
        <v>165</v>
      </c>
      <c r="D170" s="939" t="s">
        <v>3386</v>
      </c>
      <c r="E170" s="1201" t="s">
        <v>3359</v>
      </c>
      <c r="F170" s="1202"/>
      <c r="G170" s="1201" t="s">
        <v>3215</v>
      </c>
      <c r="H170" s="547"/>
    </row>
    <row r="171" spans="1:8" ht="42" x14ac:dyDescent="0.3">
      <c r="A171" s="1154">
        <v>168</v>
      </c>
      <c r="B171" s="1032" t="s">
        <v>3185</v>
      </c>
      <c r="C171" s="702">
        <v>166</v>
      </c>
      <c r="D171" s="939" t="s">
        <v>3387</v>
      </c>
      <c r="E171" s="1201" t="s">
        <v>3359</v>
      </c>
      <c r="F171" s="1202"/>
      <c r="G171" s="1201" t="s">
        <v>3215</v>
      </c>
      <c r="H171" s="547"/>
    </row>
    <row r="172" spans="1:8" ht="42" x14ac:dyDescent="0.3">
      <c r="A172" s="1154">
        <v>169</v>
      </c>
      <c r="B172" s="1032" t="s">
        <v>3185</v>
      </c>
      <c r="C172" s="702">
        <v>167</v>
      </c>
      <c r="D172" s="939" t="s">
        <v>3388</v>
      </c>
      <c r="E172" s="1201" t="s">
        <v>3359</v>
      </c>
      <c r="F172" s="1202"/>
      <c r="G172" s="1201" t="s">
        <v>3215</v>
      </c>
      <c r="H172" s="547"/>
    </row>
    <row r="173" spans="1:8" ht="42" x14ac:dyDescent="0.3">
      <c r="A173" s="1154">
        <v>170</v>
      </c>
      <c r="B173" s="1032" t="s">
        <v>3185</v>
      </c>
      <c r="C173" s="702">
        <v>168</v>
      </c>
      <c r="D173" s="939" t="s">
        <v>6837</v>
      </c>
      <c r="E173" s="1201" t="s">
        <v>3359</v>
      </c>
      <c r="F173" s="1202"/>
      <c r="G173" s="1201" t="s">
        <v>3215</v>
      </c>
      <c r="H173" s="547"/>
    </row>
    <row r="174" spans="1:8" ht="98" x14ac:dyDescent="0.3">
      <c r="A174" s="1154">
        <v>172</v>
      </c>
      <c r="B174" s="1032" t="s">
        <v>3185</v>
      </c>
      <c r="C174" s="702">
        <v>169</v>
      </c>
      <c r="D174" s="1037" t="s">
        <v>3392</v>
      </c>
      <c r="E174" s="756" t="s">
        <v>328</v>
      </c>
      <c r="F174" s="546">
        <v>101</v>
      </c>
      <c r="G174" s="546" t="s">
        <v>3393</v>
      </c>
      <c r="H174" s="547"/>
    </row>
    <row r="175" spans="1:8" ht="126" x14ac:dyDescent="0.3">
      <c r="A175" s="1154">
        <v>173</v>
      </c>
      <c r="B175" s="1032" t="s">
        <v>3185</v>
      </c>
      <c r="C175" s="702">
        <v>170</v>
      </c>
      <c r="D175" s="705" t="s">
        <v>3394</v>
      </c>
      <c r="E175" s="756" t="s">
        <v>3359</v>
      </c>
      <c r="F175" s="546"/>
      <c r="G175" s="756"/>
      <c r="H175" s="547"/>
    </row>
    <row r="176" spans="1:8" ht="140" x14ac:dyDescent="0.3">
      <c r="A176" s="1154">
        <v>174</v>
      </c>
      <c r="B176" s="1032" t="s">
        <v>3185</v>
      </c>
      <c r="C176" s="702">
        <v>171</v>
      </c>
      <c r="D176" s="705" t="s">
        <v>3395</v>
      </c>
      <c r="E176" s="756" t="s">
        <v>3359</v>
      </c>
      <c r="F176" s="546"/>
      <c r="G176" s="756"/>
      <c r="H176" s="547"/>
    </row>
    <row r="177" spans="1:8" ht="126" x14ac:dyDescent="0.3">
      <c r="A177" s="1154">
        <v>175</v>
      </c>
      <c r="B177" s="1032" t="s">
        <v>3185</v>
      </c>
      <c r="C177" s="702">
        <v>172</v>
      </c>
      <c r="D177" s="705" t="s">
        <v>3396</v>
      </c>
      <c r="E177" s="756" t="s">
        <v>3359</v>
      </c>
      <c r="F177" s="546"/>
      <c r="G177" s="756"/>
      <c r="H177" s="547"/>
    </row>
    <row r="178" spans="1:8" ht="140" x14ac:dyDescent="0.3">
      <c r="A178" s="1154">
        <v>176</v>
      </c>
      <c r="B178" s="1032" t="s">
        <v>3185</v>
      </c>
      <c r="C178" s="702">
        <v>173</v>
      </c>
      <c r="D178" s="705" t="s">
        <v>3397</v>
      </c>
      <c r="E178" s="756" t="s">
        <v>3359</v>
      </c>
      <c r="F178" s="546"/>
      <c r="G178" s="756"/>
      <c r="H178" s="547"/>
    </row>
    <row r="179" spans="1:8" ht="112" x14ac:dyDescent="0.3">
      <c r="A179" s="1154">
        <v>177</v>
      </c>
      <c r="B179" s="1032" t="s">
        <v>3185</v>
      </c>
      <c r="C179" s="702">
        <v>174</v>
      </c>
      <c r="D179" s="705" t="s">
        <v>3398</v>
      </c>
      <c r="E179" s="756" t="s">
        <v>3359</v>
      </c>
      <c r="F179" s="546"/>
      <c r="G179" s="756"/>
      <c r="H179" s="547"/>
    </row>
    <row r="180" spans="1:8" ht="126" x14ac:dyDescent="0.3">
      <c r="A180" s="1154">
        <v>178</v>
      </c>
      <c r="B180" s="1032" t="s">
        <v>3185</v>
      </c>
      <c r="C180" s="702">
        <v>175</v>
      </c>
      <c r="D180" s="705" t="s">
        <v>3399</v>
      </c>
      <c r="E180" s="756" t="s">
        <v>3359</v>
      </c>
      <c r="F180" s="546"/>
      <c r="G180" s="756"/>
      <c r="H180" s="547"/>
    </row>
    <row r="181" spans="1:8" ht="112" x14ac:dyDescent="0.3">
      <c r="A181" s="1154">
        <v>179</v>
      </c>
      <c r="B181" s="1032" t="s">
        <v>3185</v>
      </c>
      <c r="C181" s="702">
        <v>176</v>
      </c>
      <c r="D181" s="705" t="s">
        <v>3400</v>
      </c>
      <c r="E181" s="756" t="s">
        <v>3359</v>
      </c>
      <c r="F181" s="546"/>
      <c r="G181" s="756"/>
      <c r="H181" s="547"/>
    </row>
    <row r="182" spans="1:8" ht="112" x14ac:dyDescent="0.3">
      <c r="A182" s="1154">
        <v>180</v>
      </c>
      <c r="B182" s="1032" t="s">
        <v>3185</v>
      </c>
      <c r="C182" s="702">
        <v>177</v>
      </c>
      <c r="D182" s="705" t="s">
        <v>3401</v>
      </c>
      <c r="E182" s="756" t="s">
        <v>3359</v>
      </c>
      <c r="F182" s="546"/>
      <c r="G182" s="756"/>
      <c r="H182" s="547"/>
    </row>
    <row r="183" spans="1:8" ht="112" x14ac:dyDescent="0.3">
      <c r="A183" s="1154">
        <v>181</v>
      </c>
      <c r="B183" s="1032" t="s">
        <v>3185</v>
      </c>
      <c r="C183" s="702">
        <v>178</v>
      </c>
      <c r="D183" s="705" t="s">
        <v>3402</v>
      </c>
      <c r="E183" s="756" t="s">
        <v>3359</v>
      </c>
      <c r="F183" s="546"/>
      <c r="G183" s="756"/>
      <c r="H183" s="547"/>
    </row>
    <row r="184" spans="1:8" ht="112" x14ac:dyDescent="0.3">
      <c r="A184" s="1154">
        <v>182</v>
      </c>
      <c r="B184" s="1032" t="s">
        <v>3185</v>
      </c>
      <c r="C184" s="702">
        <v>179</v>
      </c>
      <c r="D184" s="705" t="s">
        <v>3403</v>
      </c>
      <c r="E184" s="756" t="s">
        <v>3359</v>
      </c>
      <c r="F184" s="546"/>
      <c r="G184" s="756"/>
      <c r="H184" s="547"/>
    </row>
    <row r="185" spans="1:8" ht="112" x14ac:dyDescent="0.3">
      <c r="A185" s="1154">
        <v>183</v>
      </c>
      <c r="B185" s="1032" t="s">
        <v>3185</v>
      </c>
      <c r="C185" s="702">
        <v>180</v>
      </c>
      <c r="D185" s="705" t="s">
        <v>3404</v>
      </c>
      <c r="E185" s="756" t="s">
        <v>3359</v>
      </c>
      <c r="F185" s="546"/>
      <c r="G185" s="756"/>
      <c r="H185" s="547"/>
    </row>
    <row r="186" spans="1:8" ht="112" x14ac:dyDescent="0.3">
      <c r="A186" s="1154">
        <v>184</v>
      </c>
      <c r="B186" s="1032" t="s">
        <v>3185</v>
      </c>
      <c r="C186" s="702">
        <v>181</v>
      </c>
      <c r="D186" s="705" t="s">
        <v>3405</v>
      </c>
      <c r="E186" s="756" t="s">
        <v>3359</v>
      </c>
      <c r="F186" s="546"/>
      <c r="G186" s="756"/>
      <c r="H186" s="547"/>
    </row>
    <row r="187" spans="1:8" ht="112" x14ac:dyDescent="0.3">
      <c r="A187" s="1154">
        <v>185</v>
      </c>
      <c r="B187" s="1032" t="s">
        <v>3185</v>
      </c>
      <c r="C187" s="702">
        <v>182</v>
      </c>
      <c r="D187" s="705" t="s">
        <v>3406</v>
      </c>
      <c r="E187" s="756" t="s">
        <v>3359</v>
      </c>
      <c r="F187" s="546"/>
      <c r="G187" s="756"/>
      <c r="H187" s="547"/>
    </row>
    <row r="188" spans="1:8" ht="112" x14ac:dyDescent="0.3">
      <c r="A188" s="1154">
        <v>186</v>
      </c>
      <c r="B188" s="1032" t="s">
        <v>3185</v>
      </c>
      <c r="C188" s="702">
        <v>183</v>
      </c>
      <c r="D188" s="705" t="s">
        <v>3407</v>
      </c>
      <c r="E188" s="756" t="s">
        <v>3359</v>
      </c>
      <c r="F188" s="546"/>
      <c r="G188" s="756"/>
      <c r="H188" s="547"/>
    </row>
    <row r="189" spans="1:8" ht="90.65" customHeight="1" x14ac:dyDescent="0.3">
      <c r="A189" s="1164">
        <v>187</v>
      </c>
      <c r="B189" s="1163" t="s">
        <v>3185</v>
      </c>
      <c r="C189" s="702">
        <v>184</v>
      </c>
      <c r="D189" s="1165" t="s">
        <v>6838</v>
      </c>
      <c r="E189" s="756" t="s">
        <v>3359</v>
      </c>
      <c r="F189" s="546"/>
      <c r="G189" s="1210" t="s">
        <v>1732</v>
      </c>
      <c r="H189" s="1215" t="s">
        <v>3638</v>
      </c>
    </row>
    <row r="190" spans="1:8" ht="41.9" customHeight="1" x14ac:dyDescent="0.3">
      <c r="A190" s="1154">
        <v>188</v>
      </c>
      <c r="B190" s="1039" t="s">
        <v>3185</v>
      </c>
      <c r="C190" s="702">
        <v>185</v>
      </c>
      <c r="D190" s="706" t="s">
        <v>8741</v>
      </c>
      <c r="E190" s="756" t="s">
        <v>3359</v>
      </c>
      <c r="F190" s="546"/>
      <c r="G190" s="1210" t="s">
        <v>1732</v>
      </c>
      <c r="H190" s="546" t="s">
        <v>6839</v>
      </c>
    </row>
    <row r="191" spans="1:8" ht="41.9" customHeight="1" x14ac:dyDescent="0.3">
      <c r="A191" s="1154">
        <v>189</v>
      </c>
      <c r="B191" s="1039" t="s">
        <v>3185</v>
      </c>
      <c r="C191" s="702">
        <v>186</v>
      </c>
      <c r="D191" s="706" t="s">
        <v>8742</v>
      </c>
      <c r="E191" s="756" t="s">
        <v>3359</v>
      </c>
      <c r="F191" s="546"/>
      <c r="G191" s="1210" t="s">
        <v>1732</v>
      </c>
      <c r="H191" s="546" t="s">
        <v>6840</v>
      </c>
    </row>
    <row r="192" spans="1:8" ht="41.9" customHeight="1" x14ac:dyDescent="0.3">
      <c r="A192" s="1154">
        <v>190</v>
      </c>
      <c r="B192" s="1039" t="s">
        <v>3185</v>
      </c>
      <c r="C192" s="702">
        <v>187</v>
      </c>
      <c r="D192" s="706" t="s">
        <v>8743</v>
      </c>
      <c r="E192" s="756" t="s">
        <v>3359</v>
      </c>
      <c r="F192" s="546"/>
      <c r="G192" s="1210" t="s">
        <v>1732</v>
      </c>
      <c r="H192" s="546" t="s">
        <v>6841</v>
      </c>
    </row>
    <row r="193" spans="1:8" ht="42" x14ac:dyDescent="0.3">
      <c r="A193" s="1154">
        <v>191</v>
      </c>
      <c r="B193" s="1039"/>
      <c r="C193" s="702">
        <v>188</v>
      </c>
      <c r="D193" s="1044" t="s">
        <v>3412</v>
      </c>
      <c r="E193" s="756"/>
      <c r="F193" s="546"/>
      <c r="G193" s="1210" t="s">
        <v>1732</v>
      </c>
      <c r="H193" s="547"/>
    </row>
    <row r="194" spans="1:8" ht="153" customHeight="1" x14ac:dyDescent="0.3">
      <c r="A194" s="1154">
        <v>192</v>
      </c>
      <c r="B194" s="1039"/>
      <c r="C194" s="702">
        <v>189</v>
      </c>
      <c r="D194" s="1166" t="s">
        <v>8744</v>
      </c>
      <c r="E194" s="756"/>
      <c r="F194" s="546"/>
      <c r="G194" s="1210" t="s">
        <v>1732</v>
      </c>
      <c r="H194" s="547"/>
    </row>
    <row r="195" spans="1:8" ht="43" customHeight="1" x14ac:dyDescent="0.3">
      <c r="A195" s="1154">
        <v>194</v>
      </c>
      <c r="B195" s="1039" t="s">
        <v>3417</v>
      </c>
      <c r="C195" s="702">
        <v>190</v>
      </c>
      <c r="D195" s="707" t="s">
        <v>3416</v>
      </c>
      <c r="E195" s="908">
        <v>2</v>
      </c>
      <c r="F195" s="372">
        <v>101</v>
      </c>
      <c r="G195" s="1210" t="s">
        <v>1732</v>
      </c>
      <c r="H195" s="547"/>
    </row>
    <row r="196" spans="1:8" ht="21" x14ac:dyDescent="0.3">
      <c r="A196" s="1154">
        <v>195</v>
      </c>
      <c r="B196" s="1039" t="s">
        <v>3417</v>
      </c>
      <c r="C196" s="702">
        <v>191</v>
      </c>
      <c r="D196" s="707" t="s">
        <v>3418</v>
      </c>
      <c r="E196" s="908">
        <v>3</v>
      </c>
      <c r="F196" s="372">
        <v>436</v>
      </c>
      <c r="G196" s="1210" t="s">
        <v>1732</v>
      </c>
      <c r="H196" s="547"/>
    </row>
    <row r="197" spans="1:8" ht="21" x14ac:dyDescent="0.3">
      <c r="A197" s="1154">
        <v>196</v>
      </c>
      <c r="B197" s="1039" t="s">
        <v>3417</v>
      </c>
      <c r="C197" s="702">
        <v>192</v>
      </c>
      <c r="D197" s="707" t="s">
        <v>3419</v>
      </c>
      <c r="E197" s="908">
        <v>4</v>
      </c>
      <c r="F197" s="372">
        <v>437</v>
      </c>
      <c r="G197" s="1210" t="s">
        <v>1732</v>
      </c>
      <c r="H197" s="547"/>
    </row>
    <row r="198" spans="1:8" ht="37.5" customHeight="1" x14ac:dyDescent="0.3">
      <c r="A198" s="1154">
        <v>197</v>
      </c>
      <c r="B198" s="1039" t="s">
        <v>3417</v>
      </c>
      <c r="C198" s="702">
        <v>193</v>
      </c>
      <c r="D198" s="1167" t="s">
        <v>8745</v>
      </c>
      <c r="E198" s="908">
        <v>5</v>
      </c>
      <c r="F198" s="372">
        <v>438</v>
      </c>
      <c r="G198" s="1210" t="s">
        <v>1732</v>
      </c>
      <c r="H198" s="547"/>
    </row>
    <row r="199" spans="1:8" ht="91" customHeight="1" x14ac:dyDescent="0.3">
      <c r="A199" s="1154">
        <v>198</v>
      </c>
      <c r="B199" s="1039" t="s">
        <v>3422</v>
      </c>
      <c r="C199" s="702">
        <v>194</v>
      </c>
      <c r="D199" s="707" t="s">
        <v>3421</v>
      </c>
      <c r="E199" s="908">
        <v>4</v>
      </c>
      <c r="F199" s="372">
        <v>105</v>
      </c>
      <c r="G199" s="1210" t="s">
        <v>1732</v>
      </c>
      <c r="H199" s="547"/>
    </row>
    <row r="200" spans="1:8" ht="266" x14ac:dyDescent="0.3">
      <c r="A200" s="1154">
        <v>199</v>
      </c>
      <c r="B200" s="1039" t="s">
        <v>3422</v>
      </c>
      <c r="C200" s="702">
        <v>195</v>
      </c>
      <c r="D200" s="707" t="s">
        <v>3423</v>
      </c>
      <c r="E200" s="1170">
        <v>6</v>
      </c>
      <c r="F200" s="372">
        <v>107</v>
      </c>
      <c r="G200" s="1210" t="s">
        <v>1732</v>
      </c>
      <c r="H200" s="547"/>
    </row>
    <row r="201" spans="1:8" ht="98.15" customHeight="1" x14ac:dyDescent="0.3">
      <c r="A201" s="1154">
        <v>200</v>
      </c>
      <c r="B201" s="1032" t="s">
        <v>3422</v>
      </c>
      <c r="C201" s="702">
        <v>196</v>
      </c>
      <c r="D201" s="707" t="s">
        <v>3424</v>
      </c>
      <c r="E201" s="908">
        <v>7</v>
      </c>
      <c r="F201" s="372" t="s">
        <v>3425</v>
      </c>
      <c r="G201" s="546"/>
      <c r="H201" s="547"/>
    </row>
    <row r="202" spans="1:8" ht="42" x14ac:dyDescent="0.3">
      <c r="A202" s="1154">
        <v>201</v>
      </c>
      <c r="B202" s="1032" t="s">
        <v>3422</v>
      </c>
      <c r="C202" s="702">
        <v>197</v>
      </c>
      <c r="D202" s="707" t="s">
        <v>3426</v>
      </c>
      <c r="E202" s="908">
        <v>9</v>
      </c>
      <c r="F202" s="372">
        <v>149</v>
      </c>
      <c r="G202" s="546"/>
      <c r="H202" s="547"/>
    </row>
    <row r="203" spans="1:8" ht="42" x14ac:dyDescent="0.3">
      <c r="A203" s="1154">
        <v>202</v>
      </c>
      <c r="B203" s="1032" t="s">
        <v>3422</v>
      </c>
      <c r="C203" s="702">
        <v>198</v>
      </c>
      <c r="D203" s="707" t="s">
        <v>3427</v>
      </c>
      <c r="E203" s="908">
        <v>10</v>
      </c>
      <c r="F203" s="372">
        <v>150</v>
      </c>
      <c r="G203" s="546"/>
      <c r="H203" s="547"/>
    </row>
    <row r="204" spans="1:8" ht="42" x14ac:dyDescent="0.3">
      <c r="A204" s="1154">
        <v>203</v>
      </c>
      <c r="B204" s="1032" t="s">
        <v>3422</v>
      </c>
      <c r="C204" s="702">
        <v>199</v>
      </c>
      <c r="D204" s="707" t="s">
        <v>3428</v>
      </c>
      <c r="E204" s="908">
        <v>11</v>
      </c>
      <c r="F204" s="372">
        <v>151</v>
      </c>
      <c r="G204" s="546"/>
      <c r="H204" s="547"/>
    </row>
    <row r="205" spans="1:8" ht="42" x14ac:dyDescent="0.3">
      <c r="A205" s="1154">
        <v>204</v>
      </c>
      <c r="B205" s="1032" t="s">
        <v>3422</v>
      </c>
      <c r="C205" s="702">
        <v>200</v>
      </c>
      <c r="D205" s="707" t="s">
        <v>3429</v>
      </c>
      <c r="E205" s="908">
        <v>12</v>
      </c>
      <c r="F205" s="372">
        <v>152</v>
      </c>
      <c r="G205" s="546"/>
      <c r="H205" s="547"/>
    </row>
    <row r="206" spans="1:8" ht="77.25" customHeight="1" x14ac:dyDescent="0.3">
      <c r="A206" s="1154">
        <v>205</v>
      </c>
      <c r="B206" s="1032" t="s">
        <v>3422</v>
      </c>
      <c r="C206" s="702">
        <v>201</v>
      </c>
      <c r="D206" s="1169" t="s">
        <v>8746</v>
      </c>
      <c r="E206" s="908">
        <v>13</v>
      </c>
      <c r="F206" s="372">
        <v>315</v>
      </c>
      <c r="G206" s="546"/>
      <c r="H206" s="1170" t="s">
        <v>3430</v>
      </c>
    </row>
    <row r="207" spans="1:8" ht="78.75" customHeight="1" x14ac:dyDescent="0.3">
      <c r="A207" s="1154">
        <v>206</v>
      </c>
      <c r="B207" s="1032" t="s">
        <v>3422</v>
      </c>
      <c r="C207" s="702">
        <v>202</v>
      </c>
      <c r="D207" s="1169" t="s">
        <v>8747</v>
      </c>
      <c r="E207" s="908">
        <v>14</v>
      </c>
      <c r="F207" s="372">
        <v>316</v>
      </c>
      <c r="G207" s="546"/>
      <c r="H207" s="1170" t="s">
        <v>3431</v>
      </c>
    </row>
    <row r="208" spans="1:8" ht="252" x14ac:dyDescent="0.3">
      <c r="A208" s="1154">
        <v>207</v>
      </c>
      <c r="B208" s="1032" t="s">
        <v>3422</v>
      </c>
      <c r="C208" s="702">
        <v>203</v>
      </c>
      <c r="D208" s="707" t="s">
        <v>3432</v>
      </c>
      <c r="E208" s="908">
        <v>15</v>
      </c>
      <c r="F208" s="372">
        <v>104</v>
      </c>
      <c r="G208" s="546"/>
      <c r="H208" s="547"/>
    </row>
    <row r="209" spans="1:8" ht="21" x14ac:dyDescent="0.3">
      <c r="A209" s="1154">
        <v>208</v>
      </c>
      <c r="B209" s="1032" t="s">
        <v>3422</v>
      </c>
      <c r="C209" s="702">
        <v>204</v>
      </c>
      <c r="D209" s="1169" t="s">
        <v>3433</v>
      </c>
      <c r="E209" s="908">
        <v>16</v>
      </c>
      <c r="F209" s="372">
        <v>439</v>
      </c>
      <c r="G209" s="546"/>
      <c r="H209" s="547"/>
    </row>
    <row r="210" spans="1:8" ht="21" x14ac:dyDescent="0.3">
      <c r="A210" s="1154">
        <v>209</v>
      </c>
      <c r="B210" s="1032" t="s">
        <v>3422</v>
      </c>
      <c r="C210" s="702">
        <v>205</v>
      </c>
      <c r="D210" s="1169" t="s">
        <v>3434</v>
      </c>
      <c r="E210" s="908">
        <v>17</v>
      </c>
      <c r="F210" s="372">
        <v>440</v>
      </c>
      <c r="G210" s="546"/>
      <c r="H210" s="547"/>
    </row>
    <row r="211" spans="1:8" ht="21" x14ac:dyDescent="0.3">
      <c r="A211" s="1154">
        <v>210</v>
      </c>
      <c r="B211" s="1032" t="s">
        <v>3422</v>
      </c>
      <c r="C211" s="702">
        <v>206</v>
      </c>
      <c r="D211" s="1169" t="s">
        <v>3435</v>
      </c>
      <c r="E211" s="908">
        <v>18</v>
      </c>
      <c r="F211" s="372">
        <v>441</v>
      </c>
      <c r="G211" s="546"/>
      <c r="H211" s="547"/>
    </row>
    <row r="212" spans="1:8" ht="56" x14ac:dyDescent="0.3">
      <c r="A212" s="1154">
        <v>211</v>
      </c>
      <c r="B212" s="1032" t="s">
        <v>3437</v>
      </c>
      <c r="C212" s="702">
        <v>207</v>
      </c>
      <c r="D212" s="707" t="s">
        <v>3436</v>
      </c>
      <c r="E212" s="908">
        <v>1</v>
      </c>
      <c r="F212" s="372">
        <v>442</v>
      </c>
      <c r="G212" s="546"/>
      <c r="H212" s="547"/>
    </row>
    <row r="213" spans="1:8" ht="112" x14ac:dyDescent="0.3">
      <c r="A213" s="1154">
        <v>212</v>
      </c>
      <c r="B213" s="1032" t="s">
        <v>3437</v>
      </c>
      <c r="C213" s="702">
        <v>208</v>
      </c>
      <c r="D213" s="707" t="s">
        <v>3438</v>
      </c>
      <c r="E213" s="908">
        <v>2</v>
      </c>
      <c r="F213" s="372">
        <v>443</v>
      </c>
      <c r="G213" s="546"/>
      <c r="H213" s="547"/>
    </row>
    <row r="214" spans="1:8" ht="28" x14ac:dyDescent="0.3">
      <c r="A214" s="1154">
        <v>213</v>
      </c>
      <c r="B214" s="1032" t="s">
        <v>3440</v>
      </c>
      <c r="C214" s="702">
        <v>209</v>
      </c>
      <c r="D214" s="707" t="s">
        <v>3439</v>
      </c>
      <c r="E214" s="908">
        <v>3</v>
      </c>
      <c r="F214" s="372">
        <v>444</v>
      </c>
      <c r="G214" s="546"/>
      <c r="H214" s="547"/>
    </row>
    <row r="215" spans="1:8" ht="28" x14ac:dyDescent="0.3">
      <c r="A215" s="1154">
        <v>214</v>
      </c>
      <c r="B215" s="1032" t="s">
        <v>3440</v>
      </c>
      <c r="C215" s="702">
        <v>210</v>
      </c>
      <c r="D215" s="707" t="s">
        <v>3441</v>
      </c>
      <c r="E215" s="908">
        <v>4</v>
      </c>
      <c r="F215" s="372">
        <v>524</v>
      </c>
      <c r="G215" s="546"/>
      <c r="H215" s="547"/>
    </row>
    <row r="216" spans="1:8" ht="28" x14ac:dyDescent="0.3">
      <c r="A216" s="1154">
        <v>215</v>
      </c>
      <c r="B216" s="1032" t="s">
        <v>3440</v>
      </c>
      <c r="C216" s="702">
        <v>211</v>
      </c>
      <c r="D216" s="1169" t="s">
        <v>6842</v>
      </c>
      <c r="E216" s="908">
        <v>5</v>
      </c>
      <c r="F216" s="372">
        <v>445</v>
      </c>
      <c r="G216" s="546"/>
      <c r="H216" s="547"/>
    </row>
    <row r="217" spans="1:8" ht="28" x14ac:dyDescent="0.3">
      <c r="A217" s="1154">
        <v>216</v>
      </c>
      <c r="B217" s="1155" t="s">
        <v>3440</v>
      </c>
      <c r="C217" s="702">
        <v>212</v>
      </c>
      <c r="D217" s="1170" t="s">
        <v>3930</v>
      </c>
      <c r="E217" s="908">
        <v>6</v>
      </c>
      <c r="F217" s="372">
        <v>446</v>
      </c>
      <c r="G217" s="1210" t="s">
        <v>1732</v>
      </c>
      <c r="H217" s="547"/>
    </row>
    <row r="218" spans="1:8" ht="73" customHeight="1" x14ac:dyDescent="0.3">
      <c r="A218" s="1154">
        <v>217</v>
      </c>
      <c r="B218" s="1155" t="s">
        <v>3440</v>
      </c>
      <c r="C218" s="702">
        <v>213</v>
      </c>
      <c r="D218" s="1167" t="s">
        <v>3932</v>
      </c>
      <c r="E218" s="908">
        <v>7</v>
      </c>
      <c r="F218" s="372">
        <v>447</v>
      </c>
      <c r="G218" s="1210" t="s">
        <v>1732</v>
      </c>
      <c r="H218" s="547"/>
    </row>
    <row r="219" spans="1:8" ht="63" customHeight="1" x14ac:dyDescent="0.3">
      <c r="A219" s="1154">
        <v>218</v>
      </c>
      <c r="B219" s="1155" t="s">
        <v>3440</v>
      </c>
      <c r="C219" s="702">
        <v>214</v>
      </c>
      <c r="D219" s="1170" t="s">
        <v>6843</v>
      </c>
      <c r="E219" s="908">
        <v>8</v>
      </c>
      <c r="F219" s="372">
        <v>448</v>
      </c>
      <c r="G219" s="1210" t="s">
        <v>1732</v>
      </c>
      <c r="H219" s="547"/>
    </row>
    <row r="220" spans="1:8" ht="28" x14ac:dyDescent="0.3">
      <c r="A220" s="1154">
        <v>219</v>
      </c>
      <c r="B220" s="1032" t="s">
        <v>3440</v>
      </c>
      <c r="C220" s="702">
        <v>215</v>
      </c>
      <c r="D220" s="707" t="s">
        <v>3446</v>
      </c>
      <c r="E220" s="908">
        <v>9</v>
      </c>
      <c r="F220" s="372">
        <v>449</v>
      </c>
      <c r="G220" s="546"/>
      <c r="H220" s="547"/>
    </row>
    <row r="221" spans="1:8" ht="28" x14ac:dyDescent="0.3">
      <c r="A221" s="1154">
        <v>220</v>
      </c>
      <c r="B221" s="1032" t="s">
        <v>3448</v>
      </c>
      <c r="C221" s="702">
        <v>216</v>
      </c>
      <c r="D221" s="707" t="s">
        <v>3846</v>
      </c>
      <c r="E221" s="908">
        <v>11</v>
      </c>
      <c r="F221" s="372">
        <v>451</v>
      </c>
      <c r="G221" s="546"/>
      <c r="H221" s="547"/>
    </row>
    <row r="222" spans="1:8" ht="28" x14ac:dyDescent="0.3">
      <c r="A222" s="1154">
        <v>221</v>
      </c>
      <c r="B222" s="1032" t="s">
        <v>3448</v>
      </c>
      <c r="C222" s="702">
        <v>217</v>
      </c>
      <c r="D222" s="707" t="s">
        <v>3848</v>
      </c>
      <c r="E222" s="908">
        <v>12</v>
      </c>
      <c r="F222" s="372">
        <v>452</v>
      </c>
      <c r="G222" s="546"/>
      <c r="H222" s="547"/>
    </row>
    <row r="223" spans="1:8" ht="28" x14ac:dyDescent="0.3">
      <c r="A223" s="1154">
        <v>222</v>
      </c>
      <c r="B223" s="1032" t="s">
        <v>3448</v>
      </c>
      <c r="C223" s="702">
        <v>218</v>
      </c>
      <c r="D223" s="707" t="s">
        <v>3850</v>
      </c>
      <c r="E223" s="908">
        <v>13</v>
      </c>
      <c r="F223" s="372">
        <v>453</v>
      </c>
      <c r="G223" s="546"/>
      <c r="H223" s="547"/>
    </row>
    <row r="224" spans="1:8" ht="28" x14ac:dyDescent="0.3">
      <c r="A224" s="1154">
        <v>223</v>
      </c>
      <c r="B224" s="1032" t="s">
        <v>3448</v>
      </c>
      <c r="C224" s="702">
        <v>219</v>
      </c>
      <c r="D224" s="707" t="s">
        <v>3852</v>
      </c>
      <c r="E224" s="908">
        <v>14</v>
      </c>
      <c r="F224" s="372">
        <v>454</v>
      </c>
      <c r="G224" s="546"/>
      <c r="H224" s="547"/>
    </row>
    <row r="225" spans="1:8" ht="28" x14ac:dyDescent="0.3">
      <c r="A225" s="1154">
        <v>224</v>
      </c>
      <c r="B225" s="1032" t="s">
        <v>3448</v>
      </c>
      <c r="C225" s="702">
        <v>220</v>
      </c>
      <c r="D225" s="707" t="s">
        <v>3854</v>
      </c>
      <c r="E225" s="908">
        <v>15</v>
      </c>
      <c r="F225" s="372">
        <v>455</v>
      </c>
      <c r="G225" s="546"/>
      <c r="H225" s="547"/>
    </row>
    <row r="226" spans="1:8" ht="38.5" customHeight="1" x14ac:dyDescent="0.3">
      <c r="A226" s="1154">
        <v>225</v>
      </c>
      <c r="B226" s="1032" t="s">
        <v>3448</v>
      </c>
      <c r="C226" s="702">
        <v>221</v>
      </c>
      <c r="D226" s="1170" t="s">
        <v>3856</v>
      </c>
      <c r="E226" s="908">
        <v>16</v>
      </c>
      <c r="F226" s="372">
        <v>456</v>
      </c>
      <c r="G226" s="546"/>
      <c r="H226" s="547"/>
    </row>
    <row r="227" spans="1:8" ht="28" x14ac:dyDescent="0.3">
      <c r="A227" s="1154">
        <v>226</v>
      </c>
      <c r="B227" s="1032" t="s">
        <v>3448</v>
      </c>
      <c r="C227" s="702">
        <v>222</v>
      </c>
      <c r="D227" s="707" t="s">
        <v>3858</v>
      </c>
      <c r="E227" s="908">
        <v>17</v>
      </c>
      <c r="F227" s="908">
        <v>457</v>
      </c>
      <c r="G227" s="546"/>
      <c r="H227" s="547"/>
    </row>
    <row r="228" spans="1:8" ht="28" x14ac:dyDescent="0.3">
      <c r="A228" s="1154">
        <v>227</v>
      </c>
      <c r="B228" s="1032" t="s">
        <v>3448</v>
      </c>
      <c r="C228" s="702">
        <v>223</v>
      </c>
      <c r="D228" s="707" t="s">
        <v>3860</v>
      </c>
      <c r="E228" s="908">
        <v>18</v>
      </c>
      <c r="F228" s="908">
        <v>458</v>
      </c>
      <c r="G228" s="546"/>
      <c r="H228" s="547"/>
    </row>
    <row r="229" spans="1:8" ht="28" x14ac:dyDescent="0.3">
      <c r="A229" s="1154">
        <v>228</v>
      </c>
      <c r="B229" s="1032" t="s">
        <v>3448</v>
      </c>
      <c r="C229" s="702">
        <v>224</v>
      </c>
      <c r="D229" s="707" t="s">
        <v>3862</v>
      </c>
      <c r="E229" s="908">
        <v>19</v>
      </c>
      <c r="F229" s="908">
        <v>459</v>
      </c>
      <c r="G229" s="546"/>
      <c r="H229" s="547"/>
    </row>
    <row r="230" spans="1:8" ht="28" x14ac:dyDescent="0.3">
      <c r="A230" s="1154">
        <v>229</v>
      </c>
      <c r="B230" s="1032" t="s">
        <v>3448</v>
      </c>
      <c r="C230" s="702">
        <v>225</v>
      </c>
      <c r="D230" s="707" t="s">
        <v>3864</v>
      </c>
      <c r="E230" s="908">
        <v>20</v>
      </c>
      <c r="F230" s="372">
        <v>460</v>
      </c>
      <c r="G230" s="546"/>
      <c r="H230" s="547"/>
    </row>
    <row r="231" spans="1:8" ht="28" x14ac:dyDescent="0.3">
      <c r="A231" s="1154">
        <v>230</v>
      </c>
      <c r="B231" s="1032" t="s">
        <v>3448</v>
      </c>
      <c r="C231" s="702">
        <v>226</v>
      </c>
      <c r="D231" s="707" t="s">
        <v>3866</v>
      </c>
      <c r="E231" s="908">
        <v>21</v>
      </c>
      <c r="F231" s="372">
        <v>461</v>
      </c>
      <c r="G231" s="546"/>
      <c r="H231" s="547"/>
    </row>
    <row r="232" spans="1:8" ht="28" x14ac:dyDescent="0.3">
      <c r="A232" s="1154">
        <v>231</v>
      </c>
      <c r="B232" s="1032" t="s">
        <v>3448</v>
      </c>
      <c r="C232" s="702">
        <v>227</v>
      </c>
      <c r="D232" s="707" t="s">
        <v>3868</v>
      </c>
      <c r="E232" s="908">
        <v>22</v>
      </c>
      <c r="F232" s="372">
        <v>462</v>
      </c>
      <c r="G232" s="546"/>
      <c r="H232" s="547"/>
    </row>
    <row r="233" spans="1:8" ht="28" x14ac:dyDescent="0.3">
      <c r="A233" s="1154">
        <v>232</v>
      </c>
      <c r="B233" s="1032" t="s">
        <v>3448</v>
      </c>
      <c r="C233" s="702">
        <v>228</v>
      </c>
      <c r="D233" s="707" t="s">
        <v>3870</v>
      </c>
      <c r="E233" s="908">
        <v>23</v>
      </c>
      <c r="F233" s="372">
        <v>463</v>
      </c>
      <c r="G233" s="546"/>
      <c r="H233" s="547"/>
    </row>
    <row r="234" spans="1:8" ht="28" x14ac:dyDescent="0.3">
      <c r="A234" s="1154">
        <v>233</v>
      </c>
      <c r="B234" s="1032" t="s">
        <v>3448</v>
      </c>
      <c r="C234" s="702">
        <v>229</v>
      </c>
      <c r="D234" s="707" t="s">
        <v>3872</v>
      </c>
      <c r="E234" s="908">
        <v>24</v>
      </c>
      <c r="F234" s="372">
        <v>464</v>
      </c>
      <c r="G234" s="546"/>
      <c r="H234" s="547"/>
    </row>
    <row r="235" spans="1:8" ht="28" x14ac:dyDescent="0.3">
      <c r="A235" s="1154">
        <v>234</v>
      </c>
      <c r="B235" s="1032" t="s">
        <v>3448</v>
      </c>
      <c r="C235" s="702">
        <v>230</v>
      </c>
      <c r="D235" s="707" t="s">
        <v>3874</v>
      </c>
      <c r="E235" s="908">
        <v>25</v>
      </c>
      <c r="F235" s="372">
        <v>465</v>
      </c>
      <c r="G235" s="546"/>
      <c r="H235" s="1216" t="s">
        <v>6844</v>
      </c>
    </row>
    <row r="236" spans="1:8" ht="28" x14ac:dyDescent="0.3">
      <c r="A236" s="1154">
        <v>235</v>
      </c>
      <c r="B236" s="1032" t="s">
        <v>3448</v>
      </c>
      <c r="C236" s="702">
        <v>231</v>
      </c>
      <c r="D236" s="707" t="s">
        <v>3876</v>
      </c>
      <c r="E236" s="908">
        <v>26</v>
      </c>
      <c r="F236" s="372">
        <v>466</v>
      </c>
      <c r="G236" s="546"/>
      <c r="H236" s="1216" t="s">
        <v>6844</v>
      </c>
    </row>
    <row r="237" spans="1:8" ht="42" x14ac:dyDescent="0.3">
      <c r="A237" s="1154">
        <v>236</v>
      </c>
      <c r="B237" s="1032" t="s">
        <v>3467</v>
      </c>
      <c r="C237" s="702">
        <v>232</v>
      </c>
      <c r="D237" s="1170" t="s">
        <v>3466</v>
      </c>
      <c r="E237" s="908">
        <v>27</v>
      </c>
      <c r="F237" s="372">
        <v>467</v>
      </c>
      <c r="G237" s="546"/>
      <c r="H237" s="1216" t="s">
        <v>6844</v>
      </c>
    </row>
    <row r="238" spans="1:8" ht="42" x14ac:dyDescent="0.3">
      <c r="A238" s="1154">
        <v>237</v>
      </c>
      <c r="B238" s="1032" t="s">
        <v>3467</v>
      </c>
      <c r="C238" s="702">
        <v>233</v>
      </c>
      <c r="D238" s="1170" t="s">
        <v>3468</v>
      </c>
      <c r="E238" s="908">
        <v>28</v>
      </c>
      <c r="F238" s="372">
        <v>468</v>
      </c>
      <c r="G238" s="546"/>
      <c r="H238" s="1216" t="s">
        <v>6844</v>
      </c>
    </row>
    <row r="239" spans="1:8" ht="42" x14ac:dyDescent="0.3">
      <c r="A239" s="1154">
        <v>238</v>
      </c>
      <c r="B239" s="1032" t="s">
        <v>3467</v>
      </c>
      <c r="C239" s="702">
        <v>234</v>
      </c>
      <c r="D239" s="1170" t="s">
        <v>3469</v>
      </c>
      <c r="E239" s="908">
        <v>29</v>
      </c>
      <c r="F239" s="372">
        <v>469</v>
      </c>
      <c r="G239" s="546"/>
      <c r="H239" s="1216" t="s">
        <v>6844</v>
      </c>
    </row>
    <row r="240" spans="1:8" ht="42" x14ac:dyDescent="0.3">
      <c r="A240" s="1154">
        <v>239</v>
      </c>
      <c r="B240" s="1032" t="s">
        <v>3467</v>
      </c>
      <c r="C240" s="702">
        <v>235</v>
      </c>
      <c r="D240" s="1170" t="s">
        <v>3470</v>
      </c>
      <c r="E240" s="908">
        <v>30</v>
      </c>
      <c r="F240" s="372">
        <v>470</v>
      </c>
      <c r="G240" s="546"/>
      <c r="H240" s="1216" t="s">
        <v>6844</v>
      </c>
    </row>
    <row r="241" spans="1:8" ht="42" x14ac:dyDescent="0.3">
      <c r="A241" s="1154">
        <v>240</v>
      </c>
      <c r="B241" s="1032" t="s">
        <v>3467</v>
      </c>
      <c r="C241" s="702">
        <v>236</v>
      </c>
      <c r="D241" s="1170" t="s">
        <v>3471</v>
      </c>
      <c r="E241" s="908">
        <v>31</v>
      </c>
      <c r="F241" s="372">
        <v>471</v>
      </c>
      <c r="G241" s="546"/>
      <c r="H241" s="1216" t="s">
        <v>6844</v>
      </c>
    </row>
    <row r="242" spans="1:8" ht="42" x14ac:dyDescent="0.3">
      <c r="A242" s="1154">
        <v>241</v>
      </c>
      <c r="B242" s="1032" t="s">
        <v>3467</v>
      </c>
      <c r="C242" s="702">
        <v>237</v>
      </c>
      <c r="D242" s="1170" t="s">
        <v>3472</v>
      </c>
      <c r="E242" s="908">
        <v>32</v>
      </c>
      <c r="F242" s="372">
        <v>472</v>
      </c>
      <c r="G242" s="546"/>
      <c r="H242" s="1216" t="s">
        <v>6844</v>
      </c>
    </row>
    <row r="243" spans="1:8" ht="42" x14ac:dyDescent="0.3">
      <c r="A243" s="1154">
        <v>242</v>
      </c>
      <c r="B243" s="1032" t="s">
        <v>3467</v>
      </c>
      <c r="C243" s="702">
        <v>238</v>
      </c>
      <c r="D243" s="1170" t="s">
        <v>3473</v>
      </c>
      <c r="E243" s="908">
        <v>33</v>
      </c>
      <c r="F243" s="372">
        <v>473</v>
      </c>
      <c r="G243" s="546"/>
      <c r="H243" s="1216" t="s">
        <v>6844</v>
      </c>
    </row>
    <row r="244" spans="1:8" ht="42" x14ac:dyDescent="0.3">
      <c r="A244" s="1154">
        <v>243</v>
      </c>
      <c r="B244" s="1032" t="s">
        <v>3467</v>
      </c>
      <c r="C244" s="702">
        <v>239</v>
      </c>
      <c r="D244" s="1170" t="s">
        <v>3474</v>
      </c>
      <c r="E244" s="908">
        <v>34</v>
      </c>
      <c r="F244" s="372">
        <v>474</v>
      </c>
      <c r="G244" s="546"/>
      <c r="H244" s="1216" t="s">
        <v>6844</v>
      </c>
    </row>
    <row r="245" spans="1:8" ht="42" x14ac:dyDescent="0.3">
      <c r="A245" s="1154">
        <v>244</v>
      </c>
      <c r="B245" s="1032" t="s">
        <v>3467</v>
      </c>
      <c r="C245" s="702">
        <v>240</v>
      </c>
      <c r="D245" s="1170" t="s">
        <v>3475</v>
      </c>
      <c r="E245" s="908">
        <v>35</v>
      </c>
      <c r="F245" s="372">
        <v>475</v>
      </c>
      <c r="G245" s="546"/>
      <c r="H245" s="1216" t="s">
        <v>6844</v>
      </c>
    </row>
    <row r="246" spans="1:8" ht="42" x14ac:dyDescent="0.3">
      <c r="A246" s="1154">
        <v>245</v>
      </c>
      <c r="B246" s="1032" t="s">
        <v>3467</v>
      </c>
      <c r="C246" s="702">
        <v>241</v>
      </c>
      <c r="D246" s="1170" t="s">
        <v>3476</v>
      </c>
      <c r="E246" s="908">
        <v>36</v>
      </c>
      <c r="F246" s="372">
        <v>476</v>
      </c>
      <c r="G246" s="546"/>
      <c r="H246" s="1216" t="s">
        <v>6844</v>
      </c>
    </row>
    <row r="247" spans="1:8" ht="42" x14ac:dyDescent="0.3">
      <c r="A247" s="1154">
        <v>246</v>
      </c>
      <c r="B247" s="1032" t="s">
        <v>3467</v>
      </c>
      <c r="C247" s="702">
        <v>242</v>
      </c>
      <c r="D247" s="1170" t="s">
        <v>3477</v>
      </c>
      <c r="E247" s="908">
        <v>37</v>
      </c>
      <c r="F247" s="372">
        <v>477</v>
      </c>
      <c r="G247" s="546"/>
      <c r="H247" s="1216" t="s">
        <v>6844</v>
      </c>
    </row>
    <row r="248" spans="1:8" ht="42" x14ac:dyDescent="0.3">
      <c r="A248" s="1154">
        <v>247</v>
      </c>
      <c r="B248" s="1032" t="s">
        <v>3467</v>
      </c>
      <c r="C248" s="702">
        <v>243</v>
      </c>
      <c r="D248" s="1170" t="s">
        <v>3478</v>
      </c>
      <c r="E248" s="908">
        <v>38</v>
      </c>
      <c r="F248" s="372">
        <v>478</v>
      </c>
      <c r="G248" s="546"/>
      <c r="H248" s="1216" t="s">
        <v>6844</v>
      </c>
    </row>
    <row r="249" spans="1:8" ht="42" x14ac:dyDescent="0.3">
      <c r="A249" s="1154">
        <v>248</v>
      </c>
      <c r="B249" s="1032" t="s">
        <v>3467</v>
      </c>
      <c r="C249" s="702">
        <v>244</v>
      </c>
      <c r="D249" s="1170" t="s">
        <v>3479</v>
      </c>
      <c r="E249" s="908">
        <v>39</v>
      </c>
      <c r="F249" s="372">
        <v>479</v>
      </c>
      <c r="G249" s="546"/>
      <c r="H249" s="1216" t="s">
        <v>6844</v>
      </c>
    </row>
    <row r="250" spans="1:8" ht="42" x14ac:dyDescent="0.3">
      <c r="A250" s="1154">
        <v>249</v>
      </c>
      <c r="B250" s="1032" t="s">
        <v>3467</v>
      </c>
      <c r="C250" s="702">
        <v>245</v>
      </c>
      <c r="D250" s="1170" t="s">
        <v>3480</v>
      </c>
      <c r="E250" s="908">
        <v>40</v>
      </c>
      <c r="F250" s="372">
        <v>480</v>
      </c>
      <c r="G250" s="546"/>
      <c r="H250" s="1216" t="s">
        <v>6844</v>
      </c>
    </row>
    <row r="251" spans="1:8" ht="42" x14ac:dyDescent="0.3">
      <c r="A251" s="1154">
        <v>250</v>
      </c>
      <c r="B251" s="1032" t="s">
        <v>3467</v>
      </c>
      <c r="C251" s="702">
        <v>246</v>
      </c>
      <c r="D251" s="1170" t="s">
        <v>3481</v>
      </c>
      <c r="E251" s="908">
        <v>41</v>
      </c>
      <c r="F251" s="372">
        <v>481</v>
      </c>
      <c r="G251" s="546"/>
      <c r="H251" s="1216" t="s">
        <v>6844</v>
      </c>
    </row>
    <row r="252" spans="1:8" ht="42" x14ac:dyDescent="0.3">
      <c r="A252" s="1154">
        <v>251</v>
      </c>
      <c r="B252" s="1032" t="s">
        <v>3467</v>
      </c>
      <c r="C252" s="702">
        <v>247</v>
      </c>
      <c r="D252" s="1170" t="s">
        <v>3482</v>
      </c>
      <c r="E252" s="908">
        <v>42</v>
      </c>
      <c r="F252" s="372">
        <v>482</v>
      </c>
      <c r="G252" s="546"/>
      <c r="H252" s="1216" t="s">
        <v>6844</v>
      </c>
    </row>
    <row r="253" spans="1:8" ht="42" x14ac:dyDescent="0.3">
      <c r="A253" s="1154">
        <v>252</v>
      </c>
      <c r="B253" s="1032" t="s">
        <v>3467</v>
      </c>
      <c r="C253" s="702">
        <v>248</v>
      </c>
      <c r="D253" s="1170" t="s">
        <v>3483</v>
      </c>
      <c r="E253" s="908">
        <v>43</v>
      </c>
      <c r="F253" s="372">
        <v>483</v>
      </c>
      <c r="G253" s="546"/>
      <c r="H253" s="1216" t="s">
        <v>6844</v>
      </c>
    </row>
    <row r="254" spans="1:8" ht="42" x14ac:dyDescent="0.3">
      <c r="A254" s="1154">
        <v>253</v>
      </c>
      <c r="B254" s="1032" t="s">
        <v>3467</v>
      </c>
      <c r="C254" s="702">
        <v>249</v>
      </c>
      <c r="D254" s="1170" t="s">
        <v>3484</v>
      </c>
      <c r="E254" s="908">
        <v>44</v>
      </c>
      <c r="F254" s="372">
        <v>484</v>
      </c>
      <c r="G254" s="546"/>
      <c r="H254" s="1216" t="s">
        <v>6844</v>
      </c>
    </row>
    <row r="255" spans="1:8" ht="42" x14ac:dyDescent="0.3">
      <c r="A255" s="1168">
        <v>254</v>
      </c>
      <c r="B255" s="1032" t="s">
        <v>3467</v>
      </c>
      <c r="C255" s="702">
        <v>250</v>
      </c>
      <c r="D255" s="1170" t="s">
        <v>3485</v>
      </c>
      <c r="E255" s="908">
        <v>45</v>
      </c>
      <c r="F255" s="372">
        <v>485</v>
      </c>
      <c r="G255" s="546"/>
      <c r="H255" s="1216" t="s">
        <v>6844</v>
      </c>
    </row>
    <row r="256" spans="1:8" ht="42" x14ac:dyDescent="0.3">
      <c r="A256" s="1168">
        <v>255</v>
      </c>
      <c r="B256" s="1032" t="s">
        <v>3467</v>
      </c>
      <c r="C256" s="702">
        <v>251</v>
      </c>
      <c r="D256" s="1170" t="s">
        <v>3486</v>
      </c>
      <c r="E256" s="908">
        <v>46</v>
      </c>
      <c r="F256" s="372">
        <v>486</v>
      </c>
      <c r="G256" s="546"/>
      <c r="H256" s="1216" t="s">
        <v>6844</v>
      </c>
    </row>
    <row r="257" spans="1:8" ht="42" x14ac:dyDescent="0.3">
      <c r="A257" s="1168">
        <v>256</v>
      </c>
      <c r="B257" s="1032" t="s">
        <v>3467</v>
      </c>
      <c r="C257" s="702">
        <v>252</v>
      </c>
      <c r="D257" s="1170" t="s">
        <v>3487</v>
      </c>
      <c r="E257" s="908">
        <v>47</v>
      </c>
      <c r="F257" s="372">
        <v>487</v>
      </c>
      <c r="G257" s="546"/>
      <c r="H257" s="1216" t="s">
        <v>6844</v>
      </c>
    </row>
    <row r="258" spans="1:8" ht="42" x14ac:dyDescent="0.3">
      <c r="A258" s="1168">
        <v>257</v>
      </c>
      <c r="B258" s="1032" t="s">
        <v>3467</v>
      </c>
      <c r="C258" s="702">
        <v>253</v>
      </c>
      <c r="D258" s="1170" t="s">
        <v>3488</v>
      </c>
      <c r="E258" s="908">
        <v>48</v>
      </c>
      <c r="F258" s="372">
        <v>488</v>
      </c>
      <c r="G258" s="546"/>
      <c r="H258" s="1216" t="s">
        <v>6844</v>
      </c>
    </row>
    <row r="259" spans="1:8" ht="42" x14ac:dyDescent="0.3">
      <c r="A259" s="1168">
        <v>258</v>
      </c>
      <c r="B259" s="1032" t="s">
        <v>3467</v>
      </c>
      <c r="C259" s="702">
        <v>254</v>
      </c>
      <c r="D259" s="1170" t="s">
        <v>3489</v>
      </c>
      <c r="E259" s="908">
        <v>49</v>
      </c>
      <c r="F259" s="372">
        <v>489</v>
      </c>
      <c r="G259" s="546"/>
      <c r="H259" s="1216" t="s">
        <v>6844</v>
      </c>
    </row>
    <row r="260" spans="1:8" ht="42" x14ac:dyDescent="0.3">
      <c r="A260" s="1168">
        <v>259</v>
      </c>
      <c r="B260" s="1032" t="s">
        <v>3467</v>
      </c>
      <c r="C260" s="702">
        <v>255</v>
      </c>
      <c r="D260" s="1170" t="s">
        <v>3490</v>
      </c>
      <c r="E260" s="908">
        <v>50</v>
      </c>
      <c r="F260" s="372">
        <v>490</v>
      </c>
      <c r="G260" s="546"/>
      <c r="H260" s="1216" t="s">
        <v>6844</v>
      </c>
    </row>
    <row r="261" spans="1:8" ht="42" x14ac:dyDescent="0.3">
      <c r="A261" s="1168">
        <v>260</v>
      </c>
      <c r="B261" s="1032" t="s">
        <v>3467</v>
      </c>
      <c r="C261" s="702">
        <v>256</v>
      </c>
      <c r="D261" s="1170" t="s">
        <v>3491</v>
      </c>
      <c r="E261" s="908">
        <v>51</v>
      </c>
      <c r="F261" s="372">
        <v>491</v>
      </c>
      <c r="G261" s="546"/>
      <c r="H261" s="1216" t="s">
        <v>6844</v>
      </c>
    </row>
    <row r="262" spans="1:8" ht="42" x14ac:dyDescent="0.3">
      <c r="A262" s="1168">
        <v>261</v>
      </c>
      <c r="B262" s="1032" t="s">
        <v>3467</v>
      </c>
      <c r="C262" s="702">
        <v>257</v>
      </c>
      <c r="D262" s="1170" t="s">
        <v>3492</v>
      </c>
      <c r="E262" s="908">
        <v>52</v>
      </c>
      <c r="F262" s="372">
        <v>492</v>
      </c>
      <c r="G262" s="546"/>
      <c r="H262" s="1216" t="s">
        <v>6844</v>
      </c>
    </row>
    <row r="263" spans="1:8" ht="42" x14ac:dyDescent="0.3">
      <c r="A263" s="1168">
        <v>262</v>
      </c>
      <c r="B263" s="1032" t="s">
        <v>3467</v>
      </c>
      <c r="C263" s="702">
        <v>258</v>
      </c>
      <c r="D263" s="1170" t="s">
        <v>3493</v>
      </c>
      <c r="E263" s="908">
        <v>53</v>
      </c>
      <c r="F263" s="372">
        <v>493</v>
      </c>
      <c r="G263" s="546"/>
      <c r="H263" s="1216" t="s">
        <v>6844</v>
      </c>
    </row>
    <row r="264" spans="1:8" ht="42" x14ac:dyDescent="0.3">
      <c r="A264" s="1168">
        <v>263</v>
      </c>
      <c r="B264" s="1032" t="s">
        <v>3467</v>
      </c>
      <c r="C264" s="702">
        <v>259</v>
      </c>
      <c r="D264" s="1170" t="s">
        <v>3494</v>
      </c>
      <c r="E264" s="908">
        <v>54</v>
      </c>
      <c r="F264" s="372">
        <v>494</v>
      </c>
      <c r="G264" s="546"/>
      <c r="H264" s="1216" t="s">
        <v>6844</v>
      </c>
    </row>
    <row r="265" spans="1:8" ht="42" x14ac:dyDescent="0.3">
      <c r="A265" s="1168">
        <v>264</v>
      </c>
      <c r="B265" s="1032" t="s">
        <v>3467</v>
      </c>
      <c r="C265" s="702">
        <v>260</v>
      </c>
      <c r="D265" s="1170" t="s">
        <v>3495</v>
      </c>
      <c r="E265" s="908">
        <v>55</v>
      </c>
      <c r="F265" s="372">
        <v>495</v>
      </c>
      <c r="G265" s="546"/>
      <c r="H265" s="1216" t="s">
        <v>6844</v>
      </c>
    </row>
    <row r="266" spans="1:8" ht="42" x14ac:dyDescent="0.3">
      <c r="A266" s="1168">
        <v>265</v>
      </c>
      <c r="B266" s="1032" t="s">
        <v>3467</v>
      </c>
      <c r="C266" s="702">
        <v>261</v>
      </c>
      <c r="D266" s="1170" t="s">
        <v>3496</v>
      </c>
      <c r="E266" s="908">
        <v>56</v>
      </c>
      <c r="F266" s="372">
        <v>496</v>
      </c>
      <c r="G266" s="546"/>
      <c r="H266" s="1216" t="s">
        <v>6844</v>
      </c>
    </row>
    <row r="267" spans="1:8" ht="42" x14ac:dyDescent="0.3">
      <c r="A267" s="1168">
        <v>266</v>
      </c>
      <c r="B267" s="1032" t="s">
        <v>3467</v>
      </c>
      <c r="C267" s="702">
        <v>262</v>
      </c>
      <c r="D267" s="1170" t="s">
        <v>3497</v>
      </c>
      <c r="E267" s="908">
        <v>57</v>
      </c>
      <c r="F267" s="372">
        <v>497</v>
      </c>
      <c r="G267" s="546"/>
      <c r="H267" s="1216" t="s">
        <v>6844</v>
      </c>
    </row>
    <row r="268" spans="1:8" ht="42" x14ac:dyDescent="0.3">
      <c r="A268" s="1168">
        <v>267</v>
      </c>
      <c r="B268" s="1032" t="s">
        <v>3467</v>
      </c>
      <c r="C268" s="702">
        <v>263</v>
      </c>
      <c r="D268" s="1170" t="s">
        <v>3498</v>
      </c>
      <c r="E268" s="908">
        <v>58</v>
      </c>
      <c r="F268" s="372">
        <v>498</v>
      </c>
      <c r="G268" s="546"/>
      <c r="H268" s="1216" t="s">
        <v>6844</v>
      </c>
    </row>
    <row r="269" spans="1:8" ht="42" x14ac:dyDescent="0.3">
      <c r="A269" s="1168">
        <v>268</v>
      </c>
      <c r="B269" s="1032" t="s">
        <v>3467</v>
      </c>
      <c r="C269" s="702">
        <v>264</v>
      </c>
      <c r="D269" s="1170" t="s">
        <v>3499</v>
      </c>
      <c r="E269" s="908">
        <v>59</v>
      </c>
      <c r="F269" s="372">
        <v>499</v>
      </c>
      <c r="G269" s="546"/>
      <c r="H269" s="1216" t="s">
        <v>6844</v>
      </c>
    </row>
    <row r="270" spans="1:8" ht="42" x14ac:dyDescent="0.3">
      <c r="A270" s="1168">
        <v>269</v>
      </c>
      <c r="B270" s="1032" t="s">
        <v>3467</v>
      </c>
      <c r="C270" s="702">
        <v>265</v>
      </c>
      <c r="D270" s="1170" t="s">
        <v>3500</v>
      </c>
      <c r="E270" s="908">
        <v>60</v>
      </c>
      <c r="F270" s="372">
        <v>500</v>
      </c>
      <c r="G270" s="546"/>
      <c r="H270" s="1216" t="s">
        <v>6844</v>
      </c>
    </row>
    <row r="271" spans="1:8" ht="42" x14ac:dyDescent="0.3">
      <c r="A271" s="1168">
        <v>270</v>
      </c>
      <c r="B271" s="1032" t="s">
        <v>3467</v>
      </c>
      <c r="C271" s="702">
        <v>266</v>
      </c>
      <c r="D271" s="1170" t="s">
        <v>3501</v>
      </c>
      <c r="E271" s="908">
        <v>61</v>
      </c>
      <c r="F271" s="372">
        <v>501</v>
      </c>
      <c r="G271" s="546"/>
      <c r="H271" s="1216" t="s">
        <v>6844</v>
      </c>
    </row>
    <row r="272" spans="1:8" ht="42" x14ac:dyDescent="0.3">
      <c r="A272" s="1168">
        <v>271</v>
      </c>
      <c r="B272" s="1032" t="s">
        <v>3467</v>
      </c>
      <c r="C272" s="702">
        <v>267</v>
      </c>
      <c r="D272" s="1170" t="s">
        <v>3502</v>
      </c>
      <c r="E272" s="908">
        <v>62</v>
      </c>
      <c r="F272" s="372">
        <v>502</v>
      </c>
      <c r="G272" s="546"/>
      <c r="H272" s="1216" t="s">
        <v>6844</v>
      </c>
    </row>
    <row r="273" spans="1:8" ht="42" x14ac:dyDescent="0.3">
      <c r="A273" s="1168">
        <v>272</v>
      </c>
      <c r="B273" s="1032" t="s">
        <v>3467</v>
      </c>
      <c r="C273" s="702">
        <v>268</v>
      </c>
      <c r="D273" s="1170" t="s">
        <v>3503</v>
      </c>
      <c r="E273" s="908">
        <v>63</v>
      </c>
      <c r="F273" s="372">
        <v>503</v>
      </c>
      <c r="G273" s="546"/>
      <c r="H273" s="1216" t="s">
        <v>6844</v>
      </c>
    </row>
    <row r="274" spans="1:8" ht="42" x14ac:dyDescent="0.3">
      <c r="A274" s="1168">
        <v>273</v>
      </c>
      <c r="B274" s="1032" t="s">
        <v>3467</v>
      </c>
      <c r="C274" s="702">
        <v>269</v>
      </c>
      <c r="D274" s="1170" t="s">
        <v>3504</v>
      </c>
      <c r="E274" s="908">
        <v>64</v>
      </c>
      <c r="F274" s="372">
        <v>504</v>
      </c>
      <c r="G274" s="546"/>
      <c r="H274" s="1216" t="s">
        <v>6844</v>
      </c>
    </row>
    <row r="275" spans="1:8" ht="42" x14ac:dyDescent="0.3">
      <c r="A275" s="1168">
        <v>274</v>
      </c>
      <c r="B275" s="1032" t="s">
        <v>3467</v>
      </c>
      <c r="C275" s="702">
        <v>270</v>
      </c>
      <c r="D275" s="1170" t="s">
        <v>3505</v>
      </c>
      <c r="E275" s="908">
        <v>65</v>
      </c>
      <c r="F275" s="372">
        <v>505</v>
      </c>
      <c r="G275" s="546"/>
      <c r="H275" s="1216" t="s">
        <v>6844</v>
      </c>
    </row>
    <row r="276" spans="1:8" ht="42" x14ac:dyDescent="0.3">
      <c r="A276" s="1168">
        <v>275</v>
      </c>
      <c r="B276" s="1032" t="s">
        <v>3467</v>
      </c>
      <c r="C276" s="702">
        <v>271</v>
      </c>
      <c r="D276" s="1170" t="s">
        <v>3506</v>
      </c>
      <c r="E276" s="908">
        <v>66</v>
      </c>
      <c r="F276" s="372">
        <v>506</v>
      </c>
      <c r="G276" s="546"/>
      <c r="H276" s="1216" t="s">
        <v>6844</v>
      </c>
    </row>
    <row r="277" spans="1:8" ht="42" x14ac:dyDescent="0.3">
      <c r="A277" s="1168">
        <v>276</v>
      </c>
      <c r="B277" s="1032" t="s">
        <v>3467</v>
      </c>
      <c r="C277" s="702">
        <v>272</v>
      </c>
      <c r="D277" s="1170" t="s">
        <v>3507</v>
      </c>
      <c r="E277" s="908">
        <v>67</v>
      </c>
      <c r="F277" s="372">
        <v>507</v>
      </c>
      <c r="G277" s="546"/>
      <c r="H277" s="1216" t="s">
        <v>6844</v>
      </c>
    </row>
    <row r="278" spans="1:8" ht="42" x14ac:dyDescent="0.3">
      <c r="A278" s="1168">
        <v>277</v>
      </c>
      <c r="B278" s="1032" t="s">
        <v>3467</v>
      </c>
      <c r="C278" s="702">
        <v>273</v>
      </c>
      <c r="D278" s="1170" t="s">
        <v>3508</v>
      </c>
      <c r="E278" s="908">
        <v>68</v>
      </c>
      <c r="F278" s="372">
        <v>508</v>
      </c>
      <c r="G278" s="546"/>
      <c r="H278" s="1216" t="s">
        <v>6844</v>
      </c>
    </row>
    <row r="279" spans="1:8" ht="42" x14ac:dyDescent="0.3">
      <c r="A279" s="1168">
        <v>278</v>
      </c>
      <c r="B279" s="1032" t="s">
        <v>3467</v>
      </c>
      <c r="C279" s="702">
        <v>274</v>
      </c>
      <c r="D279" s="1170" t="s">
        <v>3509</v>
      </c>
      <c r="E279" s="908">
        <v>69</v>
      </c>
      <c r="F279" s="372">
        <v>509</v>
      </c>
      <c r="G279" s="546"/>
      <c r="H279" s="1216" t="s">
        <v>6844</v>
      </c>
    </row>
    <row r="280" spans="1:8" ht="42" x14ac:dyDescent="0.3">
      <c r="A280" s="1168">
        <v>279</v>
      </c>
      <c r="B280" s="1032" t="s">
        <v>3467</v>
      </c>
      <c r="C280" s="702">
        <v>275</v>
      </c>
      <c r="D280" s="1170" t="s">
        <v>3510</v>
      </c>
      <c r="E280" s="908">
        <v>70</v>
      </c>
      <c r="F280" s="372">
        <v>510</v>
      </c>
      <c r="G280" s="546"/>
      <c r="H280" s="1216" t="s">
        <v>6844</v>
      </c>
    </row>
    <row r="281" spans="1:8" ht="42" x14ac:dyDescent="0.3">
      <c r="A281" s="1168">
        <v>280</v>
      </c>
      <c r="B281" s="1032" t="s">
        <v>3467</v>
      </c>
      <c r="C281" s="702">
        <v>276</v>
      </c>
      <c r="D281" s="1170" t="s">
        <v>3511</v>
      </c>
      <c r="E281" s="908">
        <v>71</v>
      </c>
      <c r="F281" s="372">
        <v>511</v>
      </c>
      <c r="G281" s="546"/>
      <c r="H281" s="1216" t="s">
        <v>6844</v>
      </c>
    </row>
    <row r="282" spans="1:8" ht="42" x14ac:dyDescent="0.3">
      <c r="A282" s="1168">
        <v>281</v>
      </c>
      <c r="B282" s="1032" t="s">
        <v>3467</v>
      </c>
      <c r="C282" s="702">
        <v>277</v>
      </c>
      <c r="D282" s="1170" t="s">
        <v>3512</v>
      </c>
      <c r="E282" s="908">
        <v>72</v>
      </c>
      <c r="F282" s="372">
        <v>512</v>
      </c>
      <c r="G282" s="546"/>
      <c r="H282" s="1216" t="s">
        <v>6844</v>
      </c>
    </row>
    <row r="283" spans="1:8" ht="42" x14ac:dyDescent="0.3">
      <c r="A283" s="1168">
        <v>282</v>
      </c>
      <c r="B283" s="1032" t="s">
        <v>3467</v>
      </c>
      <c r="C283" s="702">
        <v>278</v>
      </c>
      <c r="D283" s="1170" t="s">
        <v>3513</v>
      </c>
      <c r="E283" s="908">
        <v>73</v>
      </c>
      <c r="F283" s="372">
        <v>513</v>
      </c>
      <c r="G283" s="546"/>
      <c r="H283" s="1216" t="s">
        <v>6844</v>
      </c>
    </row>
    <row r="284" spans="1:8" ht="42" x14ac:dyDescent="0.3">
      <c r="A284" s="1168">
        <v>283</v>
      </c>
      <c r="B284" s="1032" t="s">
        <v>3467</v>
      </c>
      <c r="C284" s="702">
        <v>279</v>
      </c>
      <c r="D284" s="1170" t="s">
        <v>3514</v>
      </c>
      <c r="E284" s="908">
        <v>74</v>
      </c>
      <c r="F284" s="372">
        <v>514</v>
      </c>
      <c r="G284" s="546"/>
      <c r="H284" s="1216" t="s">
        <v>6844</v>
      </c>
    </row>
    <row r="285" spans="1:8" ht="42" x14ac:dyDescent="0.3">
      <c r="A285" s="1168">
        <v>284</v>
      </c>
      <c r="B285" s="1032" t="s">
        <v>3467</v>
      </c>
      <c r="C285" s="702">
        <v>280</v>
      </c>
      <c r="D285" s="1170" t="s">
        <v>3515</v>
      </c>
      <c r="E285" s="908">
        <v>75</v>
      </c>
      <c r="F285" s="372">
        <v>515</v>
      </c>
      <c r="G285" s="546"/>
      <c r="H285" s="1216" t="s">
        <v>6844</v>
      </c>
    </row>
    <row r="286" spans="1:8" ht="42" x14ac:dyDescent="0.3">
      <c r="A286" s="1168">
        <v>285</v>
      </c>
      <c r="B286" s="1032" t="s">
        <v>3467</v>
      </c>
      <c r="C286" s="702">
        <v>281</v>
      </c>
      <c r="D286" s="1170" t="s">
        <v>3516</v>
      </c>
      <c r="E286" s="908">
        <v>76</v>
      </c>
      <c r="F286" s="372">
        <v>516</v>
      </c>
      <c r="G286" s="546"/>
      <c r="H286" s="1216" t="s">
        <v>6844</v>
      </c>
    </row>
    <row r="287" spans="1:8" ht="42" x14ac:dyDescent="0.3">
      <c r="A287" s="1168">
        <v>286</v>
      </c>
      <c r="B287" s="1032" t="s">
        <v>3467</v>
      </c>
      <c r="C287" s="702">
        <v>282</v>
      </c>
      <c r="D287" s="1170" t="s">
        <v>3517</v>
      </c>
      <c r="E287" s="908">
        <v>77</v>
      </c>
      <c r="F287" s="372">
        <v>517</v>
      </c>
      <c r="G287" s="546"/>
      <c r="H287" s="1216" t="s">
        <v>6844</v>
      </c>
    </row>
    <row r="288" spans="1:8" ht="28" x14ac:dyDescent="0.3">
      <c r="A288" s="1168">
        <v>287</v>
      </c>
      <c r="B288" s="1032" t="s">
        <v>3519</v>
      </c>
      <c r="C288" s="702">
        <v>283</v>
      </c>
      <c r="D288" s="1170" t="s">
        <v>3518</v>
      </c>
      <c r="E288" s="908">
        <v>1</v>
      </c>
      <c r="F288" s="372">
        <v>332</v>
      </c>
      <c r="G288" s="546"/>
      <c r="H288" s="1216"/>
    </row>
    <row r="289" spans="1:8" ht="28" x14ac:dyDescent="0.3">
      <c r="A289" s="1168">
        <v>288</v>
      </c>
      <c r="B289" s="1032" t="s">
        <v>3519</v>
      </c>
      <c r="C289" s="702">
        <v>284</v>
      </c>
      <c r="D289" s="1170" t="s">
        <v>3520</v>
      </c>
      <c r="E289" s="908">
        <v>2</v>
      </c>
      <c r="F289" s="372">
        <v>333</v>
      </c>
      <c r="G289" s="546"/>
      <c r="H289" s="1216"/>
    </row>
    <row r="290" spans="1:8" ht="28" x14ac:dyDescent="0.3">
      <c r="A290" s="1168">
        <v>289</v>
      </c>
      <c r="B290" s="1032" t="s">
        <v>3519</v>
      </c>
      <c r="C290" s="702">
        <v>285</v>
      </c>
      <c r="D290" s="1170" t="s">
        <v>3521</v>
      </c>
      <c r="E290" s="908">
        <v>3</v>
      </c>
      <c r="F290" s="372">
        <v>334</v>
      </c>
      <c r="G290" s="546"/>
      <c r="H290" s="1216"/>
    </row>
    <row r="291" spans="1:8" ht="48" customHeight="1" x14ac:dyDescent="0.3">
      <c r="A291" s="1168">
        <v>290</v>
      </c>
      <c r="B291" s="1032" t="s">
        <v>3519</v>
      </c>
      <c r="C291" s="702">
        <v>286</v>
      </c>
      <c r="D291" s="1170" t="s">
        <v>3522</v>
      </c>
      <c r="E291" s="908">
        <v>4</v>
      </c>
      <c r="F291" s="372">
        <v>335</v>
      </c>
      <c r="G291" s="546"/>
      <c r="H291" s="1216"/>
    </row>
    <row r="292" spans="1:8" ht="34.5" customHeight="1" x14ac:dyDescent="0.3">
      <c r="A292" s="1168">
        <v>291</v>
      </c>
      <c r="B292" s="1032" t="s">
        <v>3519</v>
      </c>
      <c r="C292" s="702">
        <v>287</v>
      </c>
      <c r="D292" s="1170" t="s">
        <v>3523</v>
      </c>
      <c r="E292" s="908">
        <v>5</v>
      </c>
      <c r="F292" s="372">
        <v>336</v>
      </c>
      <c r="G292" s="546"/>
      <c r="H292" s="1216"/>
    </row>
    <row r="293" spans="1:8" ht="28" x14ac:dyDescent="0.3">
      <c r="A293" s="1168">
        <v>292</v>
      </c>
      <c r="B293" s="1032" t="s">
        <v>3519</v>
      </c>
      <c r="C293" s="702">
        <v>288</v>
      </c>
      <c r="D293" s="1170" t="s">
        <v>3524</v>
      </c>
      <c r="E293" s="908">
        <v>6</v>
      </c>
      <c r="F293" s="372">
        <v>337</v>
      </c>
      <c r="G293" s="546"/>
      <c r="H293" s="1216"/>
    </row>
    <row r="294" spans="1:8" ht="28" x14ac:dyDescent="0.3">
      <c r="A294" s="1168">
        <v>293</v>
      </c>
      <c r="B294" s="1032" t="s">
        <v>3519</v>
      </c>
      <c r="C294" s="702">
        <v>289</v>
      </c>
      <c r="D294" s="1170" t="s">
        <v>3525</v>
      </c>
      <c r="E294" s="908">
        <v>7</v>
      </c>
      <c r="F294" s="372">
        <v>338</v>
      </c>
      <c r="G294" s="546"/>
      <c r="H294" s="1216"/>
    </row>
    <row r="295" spans="1:8" ht="28" x14ac:dyDescent="0.3">
      <c r="A295" s="1168">
        <v>294</v>
      </c>
      <c r="B295" s="1032" t="s">
        <v>3519</v>
      </c>
      <c r="C295" s="702">
        <v>290</v>
      </c>
      <c r="D295" s="1170" t="s">
        <v>3526</v>
      </c>
      <c r="E295" s="908">
        <v>8</v>
      </c>
      <c r="F295" s="372">
        <v>339</v>
      </c>
      <c r="G295" s="546"/>
      <c r="H295" s="1216"/>
    </row>
    <row r="296" spans="1:8" ht="28" x14ac:dyDescent="0.3">
      <c r="A296" s="1168">
        <v>295</v>
      </c>
      <c r="B296" s="1032" t="s">
        <v>3519</v>
      </c>
      <c r="C296" s="702">
        <v>291</v>
      </c>
      <c r="D296" s="1170" t="s">
        <v>3527</v>
      </c>
      <c r="E296" s="908">
        <v>9</v>
      </c>
      <c r="F296" s="372">
        <v>340</v>
      </c>
      <c r="G296" s="546"/>
      <c r="H296" s="1216"/>
    </row>
    <row r="297" spans="1:8" ht="28" x14ac:dyDescent="0.3">
      <c r="A297" s="1168">
        <v>296</v>
      </c>
      <c r="B297" s="1032" t="s">
        <v>3519</v>
      </c>
      <c r="C297" s="702">
        <v>292</v>
      </c>
      <c r="D297" s="1170" t="s">
        <v>3528</v>
      </c>
      <c r="E297" s="908">
        <v>10</v>
      </c>
      <c r="F297" s="372">
        <v>341</v>
      </c>
      <c r="G297" s="546"/>
      <c r="H297" s="1216"/>
    </row>
    <row r="298" spans="1:8" ht="28" x14ac:dyDescent="0.3">
      <c r="A298" s="1168">
        <v>297</v>
      </c>
      <c r="B298" s="1032" t="s">
        <v>3519</v>
      </c>
      <c r="C298" s="702">
        <v>293</v>
      </c>
      <c r="D298" s="1170" t="s">
        <v>3529</v>
      </c>
      <c r="E298" s="908">
        <v>11</v>
      </c>
      <c r="F298" s="372">
        <v>342</v>
      </c>
      <c r="G298" s="546"/>
      <c r="H298" s="1216"/>
    </row>
    <row r="299" spans="1:8" ht="28" x14ac:dyDescent="0.3">
      <c r="A299" s="1168">
        <v>298</v>
      </c>
      <c r="B299" s="1032" t="s">
        <v>3519</v>
      </c>
      <c r="C299" s="702">
        <v>294</v>
      </c>
      <c r="D299" s="1170" t="s">
        <v>3530</v>
      </c>
      <c r="E299" s="908">
        <v>12</v>
      </c>
      <c r="F299" s="372">
        <v>343</v>
      </c>
      <c r="G299" s="546"/>
      <c r="H299" s="1216"/>
    </row>
    <row r="300" spans="1:8" ht="28" x14ac:dyDescent="0.3">
      <c r="A300" s="1168">
        <v>299</v>
      </c>
      <c r="B300" s="1032" t="s">
        <v>3519</v>
      </c>
      <c r="C300" s="702">
        <v>295</v>
      </c>
      <c r="D300" s="1170" t="s">
        <v>3531</v>
      </c>
      <c r="E300" s="908">
        <v>13</v>
      </c>
      <c r="F300" s="372">
        <v>344</v>
      </c>
      <c r="G300" s="546"/>
      <c r="H300" s="1216"/>
    </row>
    <row r="301" spans="1:8" ht="28" x14ac:dyDescent="0.3">
      <c r="A301" s="1168">
        <v>300</v>
      </c>
      <c r="B301" s="1032" t="s">
        <v>3519</v>
      </c>
      <c r="C301" s="702">
        <v>296</v>
      </c>
      <c r="D301" s="1170" t="s">
        <v>3532</v>
      </c>
      <c r="E301" s="908">
        <v>14</v>
      </c>
      <c r="F301" s="372">
        <v>345</v>
      </c>
      <c r="G301" s="546"/>
      <c r="H301" s="1216"/>
    </row>
    <row r="302" spans="1:8" ht="28" x14ac:dyDescent="0.3">
      <c r="A302" s="1168">
        <v>301</v>
      </c>
      <c r="B302" s="1032" t="s">
        <v>3519</v>
      </c>
      <c r="C302" s="702">
        <v>297</v>
      </c>
      <c r="D302" s="1170" t="s">
        <v>3533</v>
      </c>
      <c r="E302" s="908">
        <v>15</v>
      </c>
      <c r="F302" s="372">
        <v>346</v>
      </c>
      <c r="G302" s="546"/>
      <c r="H302" s="1216"/>
    </row>
    <row r="303" spans="1:8" ht="28" x14ac:dyDescent="0.3">
      <c r="A303" s="1168">
        <v>302</v>
      </c>
      <c r="B303" s="1032" t="s">
        <v>3519</v>
      </c>
      <c r="C303" s="702">
        <v>298</v>
      </c>
      <c r="D303" s="1170" t="s">
        <v>3534</v>
      </c>
      <c r="E303" s="908">
        <v>16</v>
      </c>
      <c r="F303" s="372">
        <v>347</v>
      </c>
      <c r="G303" s="546"/>
      <c r="H303" s="1216"/>
    </row>
    <row r="304" spans="1:8" ht="28" x14ac:dyDescent="0.3">
      <c r="A304" s="1168">
        <v>303</v>
      </c>
      <c r="B304" s="1032" t="s">
        <v>3519</v>
      </c>
      <c r="C304" s="702">
        <v>299</v>
      </c>
      <c r="D304" s="1170" t="s">
        <v>3535</v>
      </c>
      <c r="E304" s="908">
        <v>17</v>
      </c>
      <c r="F304" s="372">
        <v>348</v>
      </c>
      <c r="G304" s="546"/>
      <c r="H304" s="1216"/>
    </row>
    <row r="305" spans="1:8" ht="28" x14ac:dyDescent="0.3">
      <c r="A305" s="1168">
        <v>304</v>
      </c>
      <c r="B305" s="1032" t="s">
        <v>3519</v>
      </c>
      <c r="C305" s="702">
        <v>300</v>
      </c>
      <c r="D305" s="1170" t="s">
        <v>3536</v>
      </c>
      <c r="E305" s="908">
        <v>18</v>
      </c>
      <c r="F305" s="908">
        <v>349</v>
      </c>
      <c r="G305" s="546"/>
      <c r="H305" s="1216"/>
    </row>
    <row r="306" spans="1:8" ht="28" x14ac:dyDescent="0.3">
      <c r="A306" s="1168">
        <v>305</v>
      </c>
      <c r="B306" s="1032" t="s">
        <v>3519</v>
      </c>
      <c r="C306" s="702">
        <v>301</v>
      </c>
      <c r="D306" s="1170" t="s">
        <v>3537</v>
      </c>
      <c r="E306" s="908">
        <v>19</v>
      </c>
      <c r="F306" s="908">
        <v>350</v>
      </c>
      <c r="G306" s="546"/>
      <c r="H306" s="1216"/>
    </row>
    <row r="307" spans="1:8" ht="28" x14ac:dyDescent="0.3">
      <c r="A307" s="1168">
        <v>306</v>
      </c>
      <c r="B307" s="1032" t="s">
        <v>3519</v>
      </c>
      <c r="C307" s="702">
        <v>302</v>
      </c>
      <c r="D307" s="1170" t="s">
        <v>3538</v>
      </c>
      <c r="E307" s="908">
        <v>20</v>
      </c>
      <c r="F307" s="908">
        <v>351</v>
      </c>
      <c r="G307" s="546"/>
      <c r="H307" s="1216"/>
    </row>
    <row r="308" spans="1:8" ht="28" x14ac:dyDescent="0.3">
      <c r="A308" s="1168">
        <v>307</v>
      </c>
      <c r="B308" s="1032" t="s">
        <v>3519</v>
      </c>
      <c r="C308" s="702">
        <v>303</v>
      </c>
      <c r="D308" s="1170" t="s">
        <v>3539</v>
      </c>
      <c r="E308" s="908">
        <v>21</v>
      </c>
      <c r="F308" s="908">
        <v>352</v>
      </c>
      <c r="G308" s="546"/>
      <c r="H308" s="1216"/>
    </row>
    <row r="309" spans="1:8" ht="28" x14ac:dyDescent="0.3">
      <c r="A309" s="1168">
        <v>308</v>
      </c>
      <c r="B309" s="1032" t="s">
        <v>3519</v>
      </c>
      <c r="C309" s="702">
        <v>304</v>
      </c>
      <c r="D309" s="1170" t="s">
        <v>3540</v>
      </c>
      <c r="E309" s="908">
        <v>22</v>
      </c>
      <c r="F309" s="908">
        <v>353</v>
      </c>
      <c r="G309" s="546"/>
      <c r="H309" s="1216"/>
    </row>
    <row r="310" spans="1:8" ht="28" x14ac:dyDescent="0.3">
      <c r="A310" s="1168">
        <v>309</v>
      </c>
      <c r="B310" s="1032" t="s">
        <v>3519</v>
      </c>
      <c r="C310" s="702">
        <v>305</v>
      </c>
      <c r="D310" s="1170" t="s">
        <v>3541</v>
      </c>
      <c r="E310" s="908">
        <v>23</v>
      </c>
      <c r="F310" s="908">
        <v>354</v>
      </c>
      <c r="G310" s="546"/>
      <c r="H310" s="1216"/>
    </row>
    <row r="311" spans="1:8" ht="28" x14ac:dyDescent="0.3">
      <c r="A311" s="1168">
        <v>310</v>
      </c>
      <c r="B311" s="1032" t="s">
        <v>3519</v>
      </c>
      <c r="C311" s="702">
        <v>306</v>
      </c>
      <c r="D311" s="1170" t="s">
        <v>3542</v>
      </c>
      <c r="E311" s="908">
        <v>24</v>
      </c>
      <c r="F311" s="908">
        <v>355</v>
      </c>
      <c r="G311" s="546"/>
      <c r="H311" s="1216"/>
    </row>
    <row r="312" spans="1:8" ht="28" x14ac:dyDescent="0.3">
      <c r="A312" s="1168">
        <v>311</v>
      </c>
      <c r="B312" s="1032" t="s">
        <v>3519</v>
      </c>
      <c r="C312" s="702">
        <v>307</v>
      </c>
      <c r="D312" s="1170" t="s">
        <v>3543</v>
      </c>
      <c r="E312" s="908">
        <v>25</v>
      </c>
      <c r="F312" s="908">
        <v>356</v>
      </c>
      <c r="G312" s="546"/>
      <c r="H312" s="1216"/>
    </row>
    <row r="313" spans="1:8" ht="28" x14ac:dyDescent="0.3">
      <c r="A313" s="1168">
        <v>312</v>
      </c>
      <c r="B313" s="1032" t="s">
        <v>3519</v>
      </c>
      <c r="C313" s="702">
        <v>308</v>
      </c>
      <c r="D313" s="1170" t="s">
        <v>3544</v>
      </c>
      <c r="E313" s="908">
        <v>26</v>
      </c>
      <c r="F313" s="908">
        <v>357</v>
      </c>
      <c r="G313" s="546"/>
      <c r="H313" s="1216"/>
    </row>
    <row r="314" spans="1:8" ht="28" x14ac:dyDescent="0.3">
      <c r="A314" s="1168">
        <v>313</v>
      </c>
      <c r="B314" s="1032" t="s">
        <v>3519</v>
      </c>
      <c r="C314" s="702">
        <v>309</v>
      </c>
      <c r="D314" s="1170" t="s">
        <v>3545</v>
      </c>
      <c r="E314" s="908">
        <v>27</v>
      </c>
      <c r="F314" s="908">
        <v>358</v>
      </c>
      <c r="G314" s="546"/>
      <c r="H314" s="1216"/>
    </row>
    <row r="315" spans="1:8" ht="28" x14ac:dyDescent="0.3">
      <c r="A315" s="1168">
        <v>314</v>
      </c>
      <c r="B315" s="1032" t="s">
        <v>3519</v>
      </c>
      <c r="C315" s="702">
        <v>310</v>
      </c>
      <c r="D315" s="1170" t="s">
        <v>3546</v>
      </c>
      <c r="E315" s="908">
        <v>28</v>
      </c>
      <c r="F315" s="908">
        <v>359</v>
      </c>
      <c r="G315" s="546"/>
      <c r="H315" s="1216"/>
    </row>
    <row r="316" spans="1:8" ht="28" x14ac:dyDescent="0.3">
      <c r="A316" s="1168">
        <v>315</v>
      </c>
      <c r="B316" s="1032" t="s">
        <v>3519</v>
      </c>
      <c r="C316" s="702">
        <v>311</v>
      </c>
      <c r="D316" s="1170" t="s">
        <v>3547</v>
      </c>
      <c r="E316" s="908">
        <v>29</v>
      </c>
      <c r="F316" s="908">
        <v>360</v>
      </c>
      <c r="G316" s="546"/>
      <c r="H316" s="1216"/>
    </row>
    <row r="317" spans="1:8" ht="28" x14ac:dyDescent="0.3">
      <c r="A317" s="1168">
        <v>316</v>
      </c>
      <c r="B317" s="1032" t="s">
        <v>3519</v>
      </c>
      <c r="C317" s="702">
        <v>312</v>
      </c>
      <c r="D317" s="1170" t="s">
        <v>3548</v>
      </c>
      <c r="E317" s="908">
        <v>30</v>
      </c>
      <c r="F317" s="908">
        <v>361</v>
      </c>
      <c r="G317" s="546"/>
      <c r="H317" s="1216"/>
    </row>
    <row r="318" spans="1:8" ht="28" x14ac:dyDescent="0.3">
      <c r="A318" s="1168">
        <v>317</v>
      </c>
      <c r="B318" s="1032" t="s">
        <v>3519</v>
      </c>
      <c r="C318" s="702">
        <v>313</v>
      </c>
      <c r="D318" s="1170" t="s">
        <v>3549</v>
      </c>
      <c r="E318" s="908">
        <v>31</v>
      </c>
      <c r="F318" s="908">
        <v>362</v>
      </c>
      <c r="G318" s="546"/>
      <c r="H318" s="1216"/>
    </row>
    <row r="319" spans="1:8" ht="28" x14ac:dyDescent="0.3">
      <c r="A319" s="1168">
        <v>318</v>
      </c>
      <c r="B319" s="1032" t="s">
        <v>3519</v>
      </c>
      <c r="C319" s="702">
        <v>314</v>
      </c>
      <c r="D319" s="1170" t="s">
        <v>3550</v>
      </c>
      <c r="E319" s="908">
        <v>32</v>
      </c>
      <c r="F319" s="908">
        <v>363</v>
      </c>
      <c r="G319" s="546"/>
      <c r="H319" s="1216"/>
    </row>
    <row r="320" spans="1:8" ht="28" x14ac:dyDescent="0.3">
      <c r="A320" s="1168">
        <v>319</v>
      </c>
      <c r="B320" s="1032" t="s">
        <v>3519</v>
      </c>
      <c r="C320" s="702">
        <v>315</v>
      </c>
      <c r="D320" s="1170" t="s">
        <v>3551</v>
      </c>
      <c r="E320" s="908">
        <v>33</v>
      </c>
      <c r="F320" s="908">
        <v>364</v>
      </c>
      <c r="G320" s="546"/>
      <c r="H320" s="1216"/>
    </row>
    <row r="321" spans="1:8" ht="28" x14ac:dyDescent="0.3">
      <c r="A321" s="1168">
        <v>320</v>
      </c>
      <c r="B321" s="1032" t="s">
        <v>3519</v>
      </c>
      <c r="C321" s="702">
        <v>316</v>
      </c>
      <c r="D321" s="1170" t="s">
        <v>3552</v>
      </c>
      <c r="E321" s="908">
        <v>34</v>
      </c>
      <c r="F321" s="908">
        <v>365</v>
      </c>
      <c r="G321" s="546"/>
      <c r="H321" s="1216"/>
    </row>
    <row r="322" spans="1:8" ht="28" x14ac:dyDescent="0.3">
      <c r="A322" s="1168">
        <v>321</v>
      </c>
      <c r="B322" s="1032" t="s">
        <v>3519</v>
      </c>
      <c r="C322" s="702">
        <v>317</v>
      </c>
      <c r="D322" s="1170" t="s">
        <v>3553</v>
      </c>
      <c r="E322" s="908">
        <v>35</v>
      </c>
      <c r="F322" s="908">
        <v>366</v>
      </c>
      <c r="G322" s="546"/>
      <c r="H322" s="1216"/>
    </row>
    <row r="323" spans="1:8" ht="28" x14ac:dyDescent="0.3">
      <c r="A323" s="1168">
        <v>322</v>
      </c>
      <c r="B323" s="1032" t="s">
        <v>3519</v>
      </c>
      <c r="C323" s="702">
        <v>318</v>
      </c>
      <c r="D323" s="1170" t="s">
        <v>3554</v>
      </c>
      <c r="E323" s="908">
        <v>36</v>
      </c>
      <c r="F323" s="908">
        <v>367</v>
      </c>
      <c r="G323" s="546"/>
      <c r="H323" s="1216"/>
    </row>
    <row r="324" spans="1:8" ht="28" x14ac:dyDescent="0.3">
      <c r="A324" s="1168">
        <v>323</v>
      </c>
      <c r="B324" s="1032" t="s">
        <v>3519</v>
      </c>
      <c r="C324" s="702">
        <v>319</v>
      </c>
      <c r="D324" s="1170" t="s">
        <v>3555</v>
      </c>
      <c r="E324" s="908">
        <v>37</v>
      </c>
      <c r="F324" s="908">
        <v>368</v>
      </c>
      <c r="G324" s="546"/>
      <c r="H324" s="1216"/>
    </row>
    <row r="325" spans="1:8" ht="28" x14ac:dyDescent="0.3">
      <c r="A325" s="1168">
        <v>324</v>
      </c>
      <c r="B325" s="1032" t="s">
        <v>3519</v>
      </c>
      <c r="C325" s="702">
        <v>320</v>
      </c>
      <c r="D325" s="1170" t="s">
        <v>3556</v>
      </c>
      <c r="E325" s="908">
        <v>38</v>
      </c>
      <c r="F325" s="908">
        <v>369</v>
      </c>
      <c r="G325" s="546"/>
      <c r="H325" s="1216"/>
    </row>
    <row r="326" spans="1:8" ht="28" x14ac:dyDescent="0.3">
      <c r="A326" s="1168">
        <v>325</v>
      </c>
      <c r="B326" s="1032" t="s">
        <v>3519</v>
      </c>
      <c r="C326" s="702">
        <v>321</v>
      </c>
      <c r="D326" s="1170" t="s">
        <v>3557</v>
      </c>
      <c r="E326" s="908">
        <v>39</v>
      </c>
      <c r="F326" s="908">
        <v>370</v>
      </c>
      <c r="G326" s="546"/>
      <c r="H326" s="1216"/>
    </row>
    <row r="327" spans="1:8" ht="28" x14ac:dyDescent="0.3">
      <c r="A327" s="1168">
        <v>326</v>
      </c>
      <c r="B327" s="1032" t="s">
        <v>3519</v>
      </c>
      <c r="C327" s="702">
        <v>322</v>
      </c>
      <c r="D327" s="1170" t="s">
        <v>3558</v>
      </c>
      <c r="E327" s="908">
        <v>40</v>
      </c>
      <c r="F327" s="908">
        <v>371</v>
      </c>
      <c r="G327" s="546"/>
      <c r="H327" s="1216"/>
    </row>
    <row r="328" spans="1:8" ht="28" x14ac:dyDescent="0.3">
      <c r="A328" s="1168">
        <v>327</v>
      </c>
      <c r="B328" s="1032" t="s">
        <v>3519</v>
      </c>
      <c r="C328" s="702">
        <v>323</v>
      </c>
      <c r="D328" s="1170" t="s">
        <v>3559</v>
      </c>
      <c r="E328" s="908">
        <v>41</v>
      </c>
      <c r="F328" s="908">
        <v>372</v>
      </c>
      <c r="G328" s="546"/>
      <c r="H328" s="1216"/>
    </row>
    <row r="329" spans="1:8" ht="28" x14ac:dyDescent="0.3">
      <c r="A329" s="1168">
        <v>328</v>
      </c>
      <c r="B329" s="1032" t="s">
        <v>3519</v>
      </c>
      <c r="C329" s="702">
        <v>324</v>
      </c>
      <c r="D329" s="1170" t="s">
        <v>3560</v>
      </c>
      <c r="E329" s="908">
        <v>42</v>
      </c>
      <c r="F329" s="908">
        <v>373</v>
      </c>
      <c r="G329" s="546"/>
      <c r="H329" s="1216"/>
    </row>
    <row r="330" spans="1:8" ht="28" x14ac:dyDescent="0.3">
      <c r="A330" s="1168">
        <v>329</v>
      </c>
      <c r="B330" s="1032" t="s">
        <v>3519</v>
      </c>
      <c r="C330" s="702">
        <v>325</v>
      </c>
      <c r="D330" s="1170" t="s">
        <v>3561</v>
      </c>
      <c r="E330" s="908">
        <v>43</v>
      </c>
      <c r="F330" s="908">
        <v>374</v>
      </c>
      <c r="G330" s="546"/>
      <c r="H330" s="1216"/>
    </row>
    <row r="331" spans="1:8" ht="28" x14ac:dyDescent="0.3">
      <c r="A331" s="1168">
        <v>330</v>
      </c>
      <c r="B331" s="1032" t="s">
        <v>3519</v>
      </c>
      <c r="C331" s="702">
        <v>326</v>
      </c>
      <c r="D331" s="1170" t="s">
        <v>3562</v>
      </c>
      <c r="E331" s="908">
        <v>44</v>
      </c>
      <c r="F331" s="908">
        <v>375</v>
      </c>
      <c r="G331" s="546"/>
      <c r="H331" s="1216"/>
    </row>
    <row r="332" spans="1:8" ht="28" x14ac:dyDescent="0.3">
      <c r="A332" s="1168">
        <v>331</v>
      </c>
      <c r="B332" s="1032" t="s">
        <v>3519</v>
      </c>
      <c r="C332" s="702">
        <v>327</v>
      </c>
      <c r="D332" s="1170" t="s">
        <v>3563</v>
      </c>
      <c r="E332" s="908">
        <v>45</v>
      </c>
      <c r="F332" s="908">
        <v>376</v>
      </c>
      <c r="G332" s="546"/>
      <c r="H332" s="1216"/>
    </row>
    <row r="333" spans="1:8" ht="28" x14ac:dyDescent="0.3">
      <c r="A333" s="1168">
        <v>332</v>
      </c>
      <c r="B333" s="1032" t="s">
        <v>3519</v>
      </c>
      <c r="C333" s="702">
        <v>328</v>
      </c>
      <c r="D333" s="1170" t="s">
        <v>3564</v>
      </c>
      <c r="E333" s="908">
        <v>46</v>
      </c>
      <c r="F333" s="908">
        <v>377</v>
      </c>
      <c r="G333" s="546"/>
      <c r="H333" s="1216"/>
    </row>
    <row r="334" spans="1:8" ht="28" x14ac:dyDescent="0.3">
      <c r="A334" s="1168">
        <v>333</v>
      </c>
      <c r="B334" s="1032" t="s">
        <v>3519</v>
      </c>
      <c r="C334" s="702">
        <v>329</v>
      </c>
      <c r="D334" s="1170" t="s">
        <v>3565</v>
      </c>
      <c r="E334" s="908">
        <v>47</v>
      </c>
      <c r="F334" s="908">
        <v>378</v>
      </c>
      <c r="G334" s="546"/>
      <c r="H334" s="1216"/>
    </row>
    <row r="335" spans="1:8" ht="28" x14ac:dyDescent="0.3">
      <c r="A335" s="1168">
        <v>334</v>
      </c>
      <c r="B335" s="1032" t="s">
        <v>3519</v>
      </c>
      <c r="C335" s="702">
        <v>330</v>
      </c>
      <c r="D335" s="1170" t="s">
        <v>3566</v>
      </c>
      <c r="E335" s="908">
        <v>48</v>
      </c>
      <c r="F335" s="908">
        <v>379</v>
      </c>
      <c r="G335" s="546"/>
      <c r="H335" s="1216"/>
    </row>
    <row r="336" spans="1:8" ht="28" x14ac:dyDescent="0.3">
      <c r="A336" s="1168">
        <v>335</v>
      </c>
      <c r="B336" s="1032" t="s">
        <v>3519</v>
      </c>
      <c r="C336" s="702">
        <v>331</v>
      </c>
      <c r="D336" s="1170" t="s">
        <v>3567</v>
      </c>
      <c r="E336" s="908">
        <v>49</v>
      </c>
      <c r="F336" s="908">
        <v>380</v>
      </c>
      <c r="G336" s="546"/>
      <c r="H336" s="1216"/>
    </row>
    <row r="337" spans="1:8" ht="28" x14ac:dyDescent="0.3">
      <c r="A337" s="1168">
        <v>336</v>
      </c>
      <c r="B337" s="1032" t="s">
        <v>3519</v>
      </c>
      <c r="C337" s="702">
        <v>332</v>
      </c>
      <c r="D337" s="1170" t="s">
        <v>3568</v>
      </c>
      <c r="E337" s="908">
        <v>50</v>
      </c>
      <c r="F337" s="908">
        <v>381</v>
      </c>
      <c r="G337" s="546"/>
      <c r="H337" s="1216"/>
    </row>
    <row r="338" spans="1:8" ht="28" x14ac:dyDescent="0.3">
      <c r="A338" s="1168">
        <v>337</v>
      </c>
      <c r="B338" s="1032" t="s">
        <v>3519</v>
      </c>
      <c r="C338" s="702">
        <v>333</v>
      </c>
      <c r="D338" s="1170" t="s">
        <v>3569</v>
      </c>
      <c r="E338" s="908">
        <v>51</v>
      </c>
      <c r="F338" s="908">
        <v>382</v>
      </c>
      <c r="G338" s="546"/>
      <c r="H338" s="1216"/>
    </row>
    <row r="339" spans="1:8" ht="41.25" customHeight="1" x14ac:dyDescent="0.3">
      <c r="A339" s="1168">
        <v>338</v>
      </c>
      <c r="B339" s="1032" t="s">
        <v>3519</v>
      </c>
      <c r="C339" s="702">
        <v>334</v>
      </c>
      <c r="D339" s="1005" t="s">
        <v>3570</v>
      </c>
      <c r="E339" s="908">
        <v>52</v>
      </c>
      <c r="F339" s="908">
        <v>383</v>
      </c>
      <c r="G339" s="546"/>
      <c r="H339" s="1216"/>
    </row>
    <row r="340" spans="1:8" ht="28" x14ac:dyDescent="0.3">
      <c r="A340" s="1168">
        <v>339</v>
      </c>
      <c r="B340" s="1032" t="s">
        <v>3519</v>
      </c>
      <c r="C340" s="702">
        <v>335</v>
      </c>
      <c r="D340" s="1170" t="s">
        <v>3571</v>
      </c>
      <c r="E340" s="908">
        <v>53</v>
      </c>
      <c r="F340" s="908">
        <v>384</v>
      </c>
      <c r="G340" s="546"/>
      <c r="H340" s="1216" t="s">
        <v>6844</v>
      </c>
    </row>
    <row r="341" spans="1:8" ht="28" x14ac:dyDescent="0.3">
      <c r="A341" s="1168">
        <v>340</v>
      </c>
      <c r="B341" s="1032" t="s">
        <v>3519</v>
      </c>
      <c r="C341" s="702">
        <v>336</v>
      </c>
      <c r="D341" s="1170" t="s">
        <v>3572</v>
      </c>
      <c r="E341" s="908">
        <v>54</v>
      </c>
      <c r="F341" s="372">
        <v>385</v>
      </c>
      <c r="G341" s="546"/>
      <c r="H341" s="1216" t="s">
        <v>6844</v>
      </c>
    </row>
    <row r="342" spans="1:8" ht="28" x14ac:dyDescent="0.3">
      <c r="A342" s="1168">
        <v>341</v>
      </c>
      <c r="B342" s="1032" t="s">
        <v>3519</v>
      </c>
      <c r="C342" s="702">
        <v>337</v>
      </c>
      <c r="D342" s="1170" t="s">
        <v>3573</v>
      </c>
      <c r="E342" s="908">
        <v>55</v>
      </c>
      <c r="F342" s="372">
        <v>386</v>
      </c>
      <c r="G342" s="546"/>
      <c r="H342" s="1216" t="s">
        <v>6844</v>
      </c>
    </row>
    <row r="343" spans="1:8" ht="28" x14ac:dyDescent="0.3">
      <c r="A343" s="1168">
        <v>342</v>
      </c>
      <c r="B343" s="1032" t="s">
        <v>3519</v>
      </c>
      <c r="C343" s="702">
        <v>338</v>
      </c>
      <c r="D343" s="1170" t="s">
        <v>3574</v>
      </c>
      <c r="E343" s="908">
        <v>56</v>
      </c>
      <c r="F343" s="372">
        <v>387</v>
      </c>
      <c r="G343" s="546"/>
      <c r="H343" s="1216" t="s">
        <v>6844</v>
      </c>
    </row>
    <row r="344" spans="1:8" ht="28" x14ac:dyDescent="0.3">
      <c r="A344" s="1168">
        <v>343</v>
      </c>
      <c r="B344" s="1032" t="s">
        <v>3519</v>
      </c>
      <c r="C344" s="702">
        <v>339</v>
      </c>
      <c r="D344" s="1170" t="s">
        <v>3575</v>
      </c>
      <c r="E344" s="908">
        <v>57</v>
      </c>
      <c r="F344" s="372">
        <v>388</v>
      </c>
      <c r="G344" s="546"/>
      <c r="H344" s="1216" t="s">
        <v>6844</v>
      </c>
    </row>
    <row r="345" spans="1:8" ht="28" x14ac:dyDescent="0.3">
      <c r="A345" s="1168">
        <v>344</v>
      </c>
      <c r="B345" s="1032" t="s">
        <v>3519</v>
      </c>
      <c r="C345" s="702">
        <v>340</v>
      </c>
      <c r="D345" s="1170" t="s">
        <v>3576</v>
      </c>
      <c r="E345" s="908">
        <v>58</v>
      </c>
      <c r="F345" s="372">
        <v>389</v>
      </c>
      <c r="G345" s="546"/>
      <c r="H345" s="1216" t="s">
        <v>6844</v>
      </c>
    </row>
    <row r="346" spans="1:8" ht="28" x14ac:dyDescent="0.3">
      <c r="A346" s="1168">
        <v>345</v>
      </c>
      <c r="B346" s="1032" t="s">
        <v>3519</v>
      </c>
      <c r="C346" s="702">
        <v>341</v>
      </c>
      <c r="D346" s="1170" t="s">
        <v>3577</v>
      </c>
      <c r="E346" s="908">
        <v>59</v>
      </c>
      <c r="F346" s="372">
        <v>390</v>
      </c>
      <c r="G346" s="546"/>
      <c r="H346" s="1216" t="s">
        <v>6844</v>
      </c>
    </row>
    <row r="347" spans="1:8" ht="28" x14ac:dyDescent="0.3">
      <c r="A347" s="1168">
        <v>346</v>
      </c>
      <c r="B347" s="1032" t="s">
        <v>3519</v>
      </c>
      <c r="C347" s="702">
        <v>342</v>
      </c>
      <c r="D347" s="1170" t="s">
        <v>3578</v>
      </c>
      <c r="E347" s="908">
        <v>60</v>
      </c>
      <c r="F347" s="372">
        <v>391</v>
      </c>
      <c r="G347" s="546"/>
      <c r="H347" s="1216" t="s">
        <v>6844</v>
      </c>
    </row>
    <row r="348" spans="1:8" ht="28" x14ac:dyDescent="0.3">
      <c r="A348" s="1168">
        <v>347</v>
      </c>
      <c r="B348" s="1032" t="s">
        <v>3519</v>
      </c>
      <c r="C348" s="702">
        <v>343</v>
      </c>
      <c r="D348" s="1170" t="s">
        <v>3579</v>
      </c>
      <c r="E348" s="908">
        <v>61</v>
      </c>
      <c r="F348" s="372">
        <v>392</v>
      </c>
      <c r="G348" s="546"/>
      <c r="H348" s="1216" t="s">
        <v>6844</v>
      </c>
    </row>
    <row r="349" spans="1:8" ht="28" x14ac:dyDescent="0.3">
      <c r="A349" s="1168">
        <v>348</v>
      </c>
      <c r="B349" s="1032" t="s">
        <v>3519</v>
      </c>
      <c r="C349" s="702">
        <v>344</v>
      </c>
      <c r="D349" s="1170" t="s">
        <v>3580</v>
      </c>
      <c r="E349" s="908">
        <v>62</v>
      </c>
      <c r="F349" s="372">
        <v>393</v>
      </c>
      <c r="G349" s="546"/>
      <c r="H349" s="1216" t="s">
        <v>6844</v>
      </c>
    </row>
    <row r="350" spans="1:8" ht="28" x14ac:dyDescent="0.3">
      <c r="A350" s="1168">
        <v>349</v>
      </c>
      <c r="B350" s="1032" t="s">
        <v>3519</v>
      </c>
      <c r="C350" s="702">
        <v>345</v>
      </c>
      <c r="D350" s="1170" t="s">
        <v>3581</v>
      </c>
      <c r="E350" s="908">
        <v>63</v>
      </c>
      <c r="F350" s="372">
        <v>394</v>
      </c>
      <c r="G350" s="546"/>
      <c r="H350" s="1216" t="s">
        <v>6844</v>
      </c>
    </row>
    <row r="351" spans="1:8" ht="28" x14ac:dyDescent="0.3">
      <c r="A351" s="1168">
        <v>350</v>
      </c>
      <c r="B351" s="1032" t="s">
        <v>3519</v>
      </c>
      <c r="C351" s="702">
        <v>346</v>
      </c>
      <c r="D351" s="1170" t="s">
        <v>3582</v>
      </c>
      <c r="E351" s="908">
        <v>64</v>
      </c>
      <c r="F351" s="372">
        <v>395</v>
      </c>
      <c r="G351" s="546"/>
      <c r="H351" s="1216" t="s">
        <v>6844</v>
      </c>
    </row>
    <row r="352" spans="1:8" ht="28" x14ac:dyDescent="0.3">
      <c r="A352" s="1168">
        <v>351</v>
      </c>
      <c r="B352" s="1032" t="s">
        <v>3519</v>
      </c>
      <c r="C352" s="702">
        <v>347</v>
      </c>
      <c r="D352" s="1170" t="s">
        <v>3583</v>
      </c>
      <c r="E352" s="908">
        <v>65</v>
      </c>
      <c r="F352" s="372">
        <v>396</v>
      </c>
      <c r="G352" s="546"/>
      <c r="H352" s="1216" t="s">
        <v>6844</v>
      </c>
    </row>
    <row r="353" spans="1:8" ht="28" x14ac:dyDescent="0.3">
      <c r="A353" s="1168">
        <v>352</v>
      </c>
      <c r="B353" s="1032" t="s">
        <v>3519</v>
      </c>
      <c r="C353" s="1161">
        <v>348</v>
      </c>
      <c r="D353" s="1170" t="s">
        <v>3584</v>
      </c>
      <c r="E353" s="908">
        <v>66</v>
      </c>
      <c r="F353" s="372">
        <v>397</v>
      </c>
      <c r="G353" s="546"/>
      <c r="H353" s="1216" t="s">
        <v>6844</v>
      </c>
    </row>
    <row r="354" spans="1:8" ht="28" x14ac:dyDescent="0.3">
      <c r="A354" s="1168">
        <v>353</v>
      </c>
      <c r="B354" s="1032" t="s">
        <v>3519</v>
      </c>
      <c r="C354" s="1161">
        <v>349</v>
      </c>
      <c r="D354" s="1170" t="s">
        <v>3585</v>
      </c>
      <c r="E354" s="908">
        <v>67</v>
      </c>
      <c r="F354" s="372">
        <v>398</v>
      </c>
      <c r="G354" s="546"/>
      <c r="H354" s="1216" t="s">
        <v>6844</v>
      </c>
    </row>
    <row r="355" spans="1:8" ht="28" x14ac:dyDescent="0.3">
      <c r="A355" s="1168">
        <v>354</v>
      </c>
      <c r="B355" s="1032" t="s">
        <v>3519</v>
      </c>
      <c r="C355" s="1161">
        <v>350</v>
      </c>
      <c r="D355" s="1170" t="s">
        <v>3586</v>
      </c>
      <c r="E355" s="908">
        <v>68</v>
      </c>
      <c r="F355" s="372">
        <v>399</v>
      </c>
      <c r="G355" s="546"/>
      <c r="H355" s="1216" t="s">
        <v>6844</v>
      </c>
    </row>
    <row r="356" spans="1:8" ht="28" x14ac:dyDescent="0.3">
      <c r="A356" s="1168">
        <v>355</v>
      </c>
      <c r="B356" s="1032" t="s">
        <v>3519</v>
      </c>
      <c r="C356" s="1161">
        <v>351</v>
      </c>
      <c r="D356" s="1170" t="s">
        <v>3587</v>
      </c>
      <c r="E356" s="908">
        <v>69</v>
      </c>
      <c r="F356" s="372">
        <v>400</v>
      </c>
      <c r="G356" s="546"/>
      <c r="H356" s="1216" t="s">
        <v>6844</v>
      </c>
    </row>
    <row r="357" spans="1:8" ht="28" x14ac:dyDescent="0.3">
      <c r="A357" s="1168">
        <v>356</v>
      </c>
      <c r="B357" s="1032" t="s">
        <v>3519</v>
      </c>
      <c r="C357" s="1161">
        <v>352</v>
      </c>
      <c r="D357" s="1170" t="s">
        <v>3588</v>
      </c>
      <c r="E357" s="908">
        <v>70</v>
      </c>
      <c r="F357" s="372">
        <v>401</v>
      </c>
      <c r="G357" s="546"/>
      <c r="H357" s="1216" t="s">
        <v>6844</v>
      </c>
    </row>
    <row r="358" spans="1:8" ht="28" x14ac:dyDescent="0.3">
      <c r="A358" s="1168">
        <v>357</v>
      </c>
      <c r="B358" s="1032" t="s">
        <v>3519</v>
      </c>
      <c r="C358" s="1161">
        <v>353</v>
      </c>
      <c r="D358" s="1170" t="s">
        <v>3589</v>
      </c>
      <c r="E358" s="908">
        <v>71</v>
      </c>
      <c r="F358" s="372">
        <v>402</v>
      </c>
      <c r="G358" s="546"/>
      <c r="H358" s="1216" t="s">
        <v>6844</v>
      </c>
    </row>
    <row r="359" spans="1:8" ht="28" x14ac:dyDescent="0.3">
      <c r="A359" s="1168">
        <v>358</v>
      </c>
      <c r="B359" s="1032" t="s">
        <v>3519</v>
      </c>
      <c r="C359" s="1161">
        <v>354</v>
      </c>
      <c r="D359" s="1170" t="s">
        <v>3590</v>
      </c>
      <c r="E359" s="908">
        <v>72</v>
      </c>
      <c r="F359" s="372">
        <v>403</v>
      </c>
      <c r="G359" s="546"/>
      <c r="H359" s="1216" t="s">
        <v>6844</v>
      </c>
    </row>
    <row r="360" spans="1:8" ht="28" x14ac:dyDescent="0.3">
      <c r="A360" s="1168">
        <v>359</v>
      </c>
      <c r="B360" s="1032" t="s">
        <v>3519</v>
      </c>
      <c r="C360" s="1161">
        <v>355</v>
      </c>
      <c r="D360" s="1170" t="s">
        <v>3591</v>
      </c>
      <c r="E360" s="908">
        <v>73</v>
      </c>
      <c r="F360" s="372">
        <v>404</v>
      </c>
      <c r="G360" s="546"/>
      <c r="H360" s="1216" t="s">
        <v>6844</v>
      </c>
    </row>
    <row r="361" spans="1:8" ht="28" x14ac:dyDescent="0.3">
      <c r="A361" s="1168">
        <v>360</v>
      </c>
      <c r="B361" s="1032" t="s">
        <v>3519</v>
      </c>
      <c r="C361" s="1161">
        <v>356</v>
      </c>
      <c r="D361" s="1170" t="s">
        <v>3592</v>
      </c>
      <c r="E361" s="908">
        <v>74</v>
      </c>
      <c r="F361" s="372">
        <v>405</v>
      </c>
      <c r="G361" s="546"/>
      <c r="H361" s="1216" t="s">
        <v>6844</v>
      </c>
    </row>
    <row r="362" spans="1:8" ht="28" x14ac:dyDescent="0.3">
      <c r="A362" s="1168">
        <v>361</v>
      </c>
      <c r="B362" s="1032" t="s">
        <v>3519</v>
      </c>
      <c r="C362" s="1161">
        <v>357</v>
      </c>
      <c r="D362" s="1170" t="s">
        <v>3593</v>
      </c>
      <c r="E362" s="908">
        <v>75</v>
      </c>
      <c r="F362" s="372">
        <v>406</v>
      </c>
      <c r="G362" s="546"/>
      <c r="H362" s="1216" t="s">
        <v>6844</v>
      </c>
    </row>
    <row r="363" spans="1:8" ht="28" x14ac:dyDescent="0.3">
      <c r="A363" s="1168">
        <v>362</v>
      </c>
      <c r="B363" s="1032" t="s">
        <v>3519</v>
      </c>
      <c r="C363" s="1161">
        <v>358</v>
      </c>
      <c r="D363" s="1170" t="s">
        <v>3594</v>
      </c>
      <c r="E363" s="908">
        <v>76</v>
      </c>
      <c r="F363" s="372">
        <v>407</v>
      </c>
      <c r="G363" s="546"/>
      <c r="H363" s="1216" t="s">
        <v>6844</v>
      </c>
    </row>
    <row r="364" spans="1:8" ht="28" x14ac:dyDescent="0.3">
      <c r="A364" s="1168">
        <v>363</v>
      </c>
      <c r="B364" s="1032" t="s">
        <v>3519</v>
      </c>
      <c r="C364" s="1161">
        <v>359</v>
      </c>
      <c r="D364" s="1170" t="s">
        <v>3595</v>
      </c>
      <c r="E364" s="908">
        <v>77</v>
      </c>
      <c r="F364" s="372">
        <v>408</v>
      </c>
      <c r="G364" s="546"/>
      <c r="H364" s="1216" t="s">
        <v>6844</v>
      </c>
    </row>
    <row r="365" spans="1:8" ht="28" x14ac:dyDescent="0.3">
      <c r="A365" s="1168">
        <v>364</v>
      </c>
      <c r="B365" s="1032" t="s">
        <v>3519</v>
      </c>
      <c r="C365" s="1161">
        <v>360</v>
      </c>
      <c r="D365" s="1170" t="s">
        <v>3596</v>
      </c>
      <c r="E365" s="908">
        <v>78</v>
      </c>
      <c r="F365" s="372">
        <v>409</v>
      </c>
      <c r="G365" s="546"/>
      <c r="H365" s="1216" t="s">
        <v>6844</v>
      </c>
    </row>
    <row r="366" spans="1:8" ht="28" x14ac:dyDescent="0.3">
      <c r="A366" s="1168">
        <v>365</v>
      </c>
      <c r="B366" s="1032" t="s">
        <v>3519</v>
      </c>
      <c r="C366" s="1161">
        <v>361</v>
      </c>
      <c r="D366" s="1170" t="s">
        <v>3597</v>
      </c>
      <c r="E366" s="908">
        <v>79</v>
      </c>
      <c r="F366" s="372">
        <v>410</v>
      </c>
      <c r="G366" s="546"/>
      <c r="H366" s="1216" t="s">
        <v>6844</v>
      </c>
    </row>
    <row r="367" spans="1:8" ht="28" x14ac:dyDescent="0.3">
      <c r="A367" s="1168">
        <v>366</v>
      </c>
      <c r="B367" s="1032" t="s">
        <v>3519</v>
      </c>
      <c r="C367" s="1161">
        <v>362</v>
      </c>
      <c r="D367" s="1170" t="s">
        <v>3598</v>
      </c>
      <c r="E367" s="908">
        <v>80</v>
      </c>
      <c r="F367" s="372">
        <v>411</v>
      </c>
      <c r="G367" s="546"/>
      <c r="H367" s="1216" t="s">
        <v>6844</v>
      </c>
    </row>
    <row r="368" spans="1:8" ht="28" x14ac:dyDescent="0.3">
      <c r="A368" s="1168">
        <v>367</v>
      </c>
      <c r="B368" s="1032" t="s">
        <v>3519</v>
      </c>
      <c r="C368" s="1161">
        <v>363</v>
      </c>
      <c r="D368" s="1170" t="s">
        <v>3599</v>
      </c>
      <c r="E368" s="908">
        <v>81</v>
      </c>
      <c r="F368" s="372">
        <v>412</v>
      </c>
      <c r="G368" s="546"/>
      <c r="H368" s="1216" t="s">
        <v>6844</v>
      </c>
    </row>
    <row r="369" spans="1:8" ht="28" x14ac:dyDescent="0.3">
      <c r="A369" s="1168">
        <v>368</v>
      </c>
      <c r="B369" s="1032" t="s">
        <v>3519</v>
      </c>
      <c r="C369" s="1161">
        <v>364</v>
      </c>
      <c r="D369" s="1170" t="s">
        <v>3600</v>
      </c>
      <c r="E369" s="908">
        <v>82</v>
      </c>
      <c r="F369" s="372">
        <v>413</v>
      </c>
      <c r="G369" s="546"/>
      <c r="H369" s="1216" t="s">
        <v>6844</v>
      </c>
    </row>
    <row r="370" spans="1:8" ht="28" x14ac:dyDescent="0.3">
      <c r="A370" s="1168">
        <v>369</v>
      </c>
      <c r="B370" s="1032" t="s">
        <v>3519</v>
      </c>
      <c r="C370" s="1161">
        <v>365</v>
      </c>
      <c r="D370" s="1170" t="s">
        <v>3601</v>
      </c>
      <c r="E370" s="908">
        <v>83</v>
      </c>
      <c r="F370" s="372">
        <v>414</v>
      </c>
      <c r="G370" s="546"/>
      <c r="H370" s="1216" t="s">
        <v>6844</v>
      </c>
    </row>
    <row r="371" spans="1:8" ht="28" x14ac:dyDescent="0.3">
      <c r="A371" s="1168">
        <v>370</v>
      </c>
      <c r="B371" s="1032" t="s">
        <v>3519</v>
      </c>
      <c r="C371" s="1161">
        <v>366</v>
      </c>
      <c r="D371" s="1170" t="s">
        <v>3602</v>
      </c>
      <c r="E371" s="908">
        <v>84</v>
      </c>
      <c r="F371" s="372">
        <v>415</v>
      </c>
      <c r="G371" s="546"/>
      <c r="H371" s="1216" t="s">
        <v>6844</v>
      </c>
    </row>
    <row r="372" spans="1:8" ht="28" x14ac:dyDescent="0.3">
      <c r="A372" s="1168">
        <v>371</v>
      </c>
      <c r="B372" s="1032" t="s">
        <v>3519</v>
      </c>
      <c r="C372" s="1161">
        <v>367</v>
      </c>
      <c r="D372" s="1170" t="s">
        <v>3603</v>
      </c>
      <c r="E372" s="908">
        <v>85</v>
      </c>
      <c r="F372" s="372">
        <v>416</v>
      </c>
      <c r="G372" s="546"/>
      <c r="H372" s="1216" t="s">
        <v>6844</v>
      </c>
    </row>
    <row r="373" spans="1:8" ht="28" x14ac:dyDescent="0.3">
      <c r="A373" s="1168">
        <v>372</v>
      </c>
      <c r="B373" s="1032" t="s">
        <v>3519</v>
      </c>
      <c r="C373" s="1161">
        <v>368</v>
      </c>
      <c r="D373" s="1170" t="s">
        <v>3604</v>
      </c>
      <c r="E373" s="908">
        <v>86</v>
      </c>
      <c r="F373" s="372">
        <v>417</v>
      </c>
      <c r="G373" s="546"/>
      <c r="H373" s="1216" t="s">
        <v>6844</v>
      </c>
    </row>
    <row r="374" spans="1:8" ht="28" x14ac:dyDescent="0.3">
      <c r="A374" s="1168">
        <v>373</v>
      </c>
      <c r="B374" s="1032" t="s">
        <v>3519</v>
      </c>
      <c r="C374" s="1161">
        <v>369</v>
      </c>
      <c r="D374" s="1170" t="s">
        <v>3605</v>
      </c>
      <c r="E374" s="908">
        <v>87</v>
      </c>
      <c r="F374" s="372">
        <v>418</v>
      </c>
      <c r="G374" s="546"/>
      <c r="H374" s="1216" t="s">
        <v>6844</v>
      </c>
    </row>
    <row r="375" spans="1:8" ht="28" x14ac:dyDescent="0.3">
      <c r="A375" s="1168">
        <v>374</v>
      </c>
      <c r="B375" s="1032" t="s">
        <v>3519</v>
      </c>
      <c r="C375" s="1161">
        <v>370</v>
      </c>
      <c r="D375" s="1170" t="s">
        <v>3606</v>
      </c>
      <c r="E375" s="908">
        <v>88</v>
      </c>
      <c r="F375" s="372">
        <v>419</v>
      </c>
      <c r="G375" s="546"/>
      <c r="H375" s="1216" t="s">
        <v>6844</v>
      </c>
    </row>
    <row r="376" spans="1:8" ht="28" x14ac:dyDescent="0.3">
      <c r="A376" s="1168">
        <v>375</v>
      </c>
      <c r="B376" s="1032" t="s">
        <v>3519</v>
      </c>
      <c r="C376" s="1161">
        <v>371</v>
      </c>
      <c r="D376" s="1170" t="s">
        <v>3607</v>
      </c>
      <c r="E376" s="908">
        <v>89</v>
      </c>
      <c r="F376" s="372">
        <v>420</v>
      </c>
      <c r="G376" s="546"/>
      <c r="H376" s="1216" t="s">
        <v>6844</v>
      </c>
    </row>
    <row r="377" spans="1:8" ht="28" x14ac:dyDescent="0.3">
      <c r="A377" s="1168">
        <v>376</v>
      </c>
      <c r="B377" s="1032" t="s">
        <v>3519</v>
      </c>
      <c r="C377" s="1161">
        <v>372</v>
      </c>
      <c r="D377" s="1170" t="s">
        <v>3608</v>
      </c>
      <c r="E377" s="908">
        <v>90</v>
      </c>
      <c r="F377" s="372">
        <v>421</v>
      </c>
      <c r="G377" s="546"/>
      <c r="H377" s="1216" t="s">
        <v>6844</v>
      </c>
    </row>
    <row r="378" spans="1:8" ht="28" x14ac:dyDescent="0.3">
      <c r="A378" s="1168">
        <v>377</v>
      </c>
      <c r="B378" s="1032" t="s">
        <v>3519</v>
      </c>
      <c r="C378" s="1161">
        <v>373</v>
      </c>
      <c r="D378" s="1170" t="s">
        <v>3609</v>
      </c>
      <c r="E378" s="908">
        <v>91</v>
      </c>
      <c r="F378" s="372">
        <v>422</v>
      </c>
      <c r="G378" s="546"/>
      <c r="H378" s="1216" t="s">
        <v>6844</v>
      </c>
    </row>
    <row r="379" spans="1:8" ht="28" x14ac:dyDescent="0.3">
      <c r="A379" s="1168">
        <v>378</v>
      </c>
      <c r="B379" s="1032" t="s">
        <v>3519</v>
      </c>
      <c r="C379" s="1161">
        <v>374</v>
      </c>
      <c r="D379" s="1170" t="s">
        <v>3610</v>
      </c>
      <c r="E379" s="908">
        <v>92</v>
      </c>
      <c r="F379" s="372">
        <v>423</v>
      </c>
      <c r="G379" s="546"/>
      <c r="H379" s="1216" t="s">
        <v>6844</v>
      </c>
    </row>
    <row r="380" spans="1:8" ht="28" x14ac:dyDescent="0.3">
      <c r="A380" s="1168">
        <v>379</v>
      </c>
      <c r="B380" s="1032" t="s">
        <v>3519</v>
      </c>
      <c r="C380" s="1161">
        <v>375</v>
      </c>
      <c r="D380" s="1170" t="s">
        <v>3611</v>
      </c>
      <c r="E380" s="908">
        <v>93</v>
      </c>
      <c r="F380" s="372">
        <v>424</v>
      </c>
      <c r="G380" s="546"/>
      <c r="H380" s="1216" t="s">
        <v>6844</v>
      </c>
    </row>
    <row r="381" spans="1:8" ht="28" x14ac:dyDescent="0.3">
      <c r="A381" s="1168">
        <v>380</v>
      </c>
      <c r="B381" s="1032" t="s">
        <v>3519</v>
      </c>
      <c r="C381" s="1161">
        <v>376</v>
      </c>
      <c r="D381" s="1170" t="s">
        <v>3612</v>
      </c>
      <c r="E381" s="908">
        <v>94</v>
      </c>
      <c r="F381" s="372">
        <v>425</v>
      </c>
      <c r="G381" s="546"/>
      <c r="H381" s="1216" t="s">
        <v>6844</v>
      </c>
    </row>
    <row r="382" spans="1:8" ht="28" x14ac:dyDescent="0.3">
      <c r="A382" s="1168">
        <v>381</v>
      </c>
      <c r="B382" s="1032" t="s">
        <v>3519</v>
      </c>
      <c r="C382" s="1161">
        <v>377</v>
      </c>
      <c r="D382" s="1170" t="s">
        <v>3613</v>
      </c>
      <c r="E382" s="908">
        <v>95</v>
      </c>
      <c r="F382" s="372">
        <v>426</v>
      </c>
      <c r="G382" s="546"/>
      <c r="H382" s="1216" t="s">
        <v>6844</v>
      </c>
    </row>
    <row r="383" spans="1:8" ht="28" x14ac:dyDescent="0.3">
      <c r="A383" s="1168">
        <v>382</v>
      </c>
      <c r="B383" s="1032" t="s">
        <v>3519</v>
      </c>
      <c r="C383" s="1161">
        <v>378</v>
      </c>
      <c r="D383" s="1170" t="s">
        <v>3614</v>
      </c>
      <c r="E383" s="908">
        <v>96</v>
      </c>
      <c r="F383" s="372">
        <v>427</v>
      </c>
      <c r="G383" s="546"/>
      <c r="H383" s="1216" t="s">
        <v>6844</v>
      </c>
    </row>
    <row r="384" spans="1:8" ht="28" x14ac:dyDescent="0.3">
      <c r="A384" s="1168">
        <v>383</v>
      </c>
      <c r="B384" s="1032" t="s">
        <v>3519</v>
      </c>
      <c r="C384" s="1161">
        <v>379</v>
      </c>
      <c r="D384" s="1170" t="s">
        <v>3615</v>
      </c>
      <c r="E384" s="908">
        <v>97</v>
      </c>
      <c r="F384" s="372">
        <v>428</v>
      </c>
      <c r="G384" s="546"/>
      <c r="H384" s="1216" t="s">
        <v>6844</v>
      </c>
    </row>
    <row r="385" spans="1:56" ht="28" x14ac:dyDescent="0.3">
      <c r="A385" s="1168">
        <v>384</v>
      </c>
      <c r="B385" s="1032" t="s">
        <v>3519</v>
      </c>
      <c r="C385" s="1161">
        <v>380</v>
      </c>
      <c r="D385" s="1170" t="s">
        <v>3616</v>
      </c>
      <c r="E385" s="908">
        <v>98</v>
      </c>
      <c r="F385" s="372">
        <v>429</v>
      </c>
      <c r="G385" s="546"/>
      <c r="H385" s="1216" t="s">
        <v>6844</v>
      </c>
    </row>
    <row r="386" spans="1:56" ht="28" x14ac:dyDescent="0.3">
      <c r="A386" s="1168">
        <v>385</v>
      </c>
      <c r="B386" s="1155" t="s">
        <v>3519</v>
      </c>
      <c r="C386" s="1161">
        <v>381</v>
      </c>
      <c r="D386" s="631" t="s">
        <v>3617</v>
      </c>
      <c r="E386" s="908">
        <v>99</v>
      </c>
      <c r="F386" s="372">
        <v>430</v>
      </c>
      <c r="G386" s="546"/>
      <c r="H386" s="1216" t="s">
        <v>6844</v>
      </c>
    </row>
    <row r="387" spans="1:56" ht="28" x14ac:dyDescent="0.3">
      <c r="A387" s="1168">
        <v>386</v>
      </c>
      <c r="B387" s="1155" t="s">
        <v>3519</v>
      </c>
      <c r="C387" s="1161">
        <v>382</v>
      </c>
      <c r="D387" s="631" t="s">
        <v>3618</v>
      </c>
      <c r="E387" s="908">
        <v>100</v>
      </c>
      <c r="F387" s="372">
        <v>431</v>
      </c>
      <c r="G387" s="546"/>
      <c r="H387" s="1216" t="s">
        <v>6844</v>
      </c>
    </row>
    <row r="388" spans="1:56" ht="28" x14ac:dyDescent="0.3">
      <c r="A388" s="1168">
        <v>387</v>
      </c>
      <c r="B388" s="1155" t="s">
        <v>3519</v>
      </c>
      <c r="C388" s="1161">
        <v>383</v>
      </c>
      <c r="D388" s="631" t="s">
        <v>3619</v>
      </c>
      <c r="E388" s="908">
        <v>101</v>
      </c>
      <c r="F388" s="372">
        <v>432</v>
      </c>
      <c r="G388" s="546"/>
      <c r="H388" s="1216" t="s">
        <v>6844</v>
      </c>
    </row>
    <row r="389" spans="1:56" ht="28" x14ac:dyDescent="0.3">
      <c r="A389" s="1168">
        <v>388</v>
      </c>
      <c r="B389" s="1155" t="s">
        <v>3519</v>
      </c>
      <c r="C389" s="1161">
        <v>384</v>
      </c>
      <c r="D389" s="631" t="s">
        <v>3620</v>
      </c>
      <c r="E389" s="908">
        <v>102</v>
      </c>
      <c r="F389" s="372">
        <v>433</v>
      </c>
      <c r="G389" s="546"/>
      <c r="H389" s="1216" t="s">
        <v>6844</v>
      </c>
    </row>
    <row r="390" spans="1:56" ht="28" x14ac:dyDescent="0.3">
      <c r="A390" s="1168">
        <v>389</v>
      </c>
      <c r="B390" s="1155" t="s">
        <v>3519</v>
      </c>
      <c r="C390" s="1161">
        <v>385</v>
      </c>
      <c r="D390" s="631" t="s">
        <v>3621</v>
      </c>
      <c r="E390" s="908">
        <v>103</v>
      </c>
      <c r="F390" s="372">
        <v>434</v>
      </c>
      <c r="G390" s="546"/>
      <c r="H390" s="1216" t="s">
        <v>6844</v>
      </c>
    </row>
    <row r="391" spans="1:56" ht="28" x14ac:dyDescent="0.3">
      <c r="A391" s="1168">
        <v>390</v>
      </c>
      <c r="B391" s="1155" t="s">
        <v>3519</v>
      </c>
      <c r="C391" s="1161">
        <v>386</v>
      </c>
      <c r="D391" s="631" t="s">
        <v>3622</v>
      </c>
      <c r="E391" s="908">
        <v>104</v>
      </c>
      <c r="F391" s="372">
        <v>435</v>
      </c>
      <c r="G391" s="546"/>
      <c r="H391" s="1216" t="s">
        <v>6844</v>
      </c>
    </row>
    <row r="392" spans="1:56" ht="33" customHeight="1" x14ac:dyDescent="0.3">
      <c r="A392" s="1168">
        <v>462</v>
      </c>
      <c r="B392" s="1171" t="s">
        <v>3697</v>
      </c>
      <c r="C392" s="1339">
        <v>387</v>
      </c>
      <c r="D392" s="1159" t="s">
        <v>3696</v>
      </c>
      <c r="E392" s="1159"/>
      <c r="F392" s="1159"/>
      <c r="G392" s="1159"/>
      <c r="H392" s="547"/>
    </row>
    <row r="393" spans="1:56" s="508" customFormat="1" ht="168" x14ac:dyDescent="0.3">
      <c r="A393" s="1168">
        <v>465</v>
      </c>
      <c r="B393" s="1155" t="s">
        <v>3701</v>
      </c>
      <c r="C393" s="1161">
        <v>388</v>
      </c>
      <c r="D393" s="1156" t="s">
        <v>6845</v>
      </c>
      <c r="E393" s="756"/>
      <c r="F393" s="546"/>
      <c r="G393" s="1210" t="s">
        <v>1732</v>
      </c>
      <c r="H393" s="547"/>
      <c r="I393" s="55"/>
      <c r="J393" s="55"/>
      <c r="K393" s="55"/>
      <c r="L393" s="55"/>
      <c r="M393" s="55"/>
      <c r="N393" s="55"/>
      <c r="O393" s="55"/>
      <c r="P393" s="55"/>
      <c r="Q393" s="55"/>
      <c r="R393" s="55"/>
      <c r="S393" s="55"/>
      <c r="T393" s="55"/>
      <c r="U393" s="55"/>
      <c r="V393" s="55"/>
      <c r="W393" s="55"/>
      <c r="X393" s="55"/>
      <c r="Y393" s="55"/>
      <c r="Z393" s="55"/>
      <c r="AA393" s="55"/>
      <c r="AB393" s="55"/>
      <c r="AC393" s="55"/>
      <c r="AD393" s="55"/>
      <c r="AE393" s="55"/>
      <c r="AF393" s="55"/>
      <c r="AG393" s="55"/>
      <c r="AH393" s="55"/>
      <c r="AI393" s="55"/>
      <c r="AJ393" s="55"/>
      <c r="AK393" s="55"/>
      <c r="AL393" s="55"/>
      <c r="AM393" s="55"/>
      <c r="AN393" s="55"/>
      <c r="AO393" s="55"/>
      <c r="AP393" s="55"/>
      <c r="AQ393" s="55"/>
      <c r="AR393" s="55"/>
      <c r="AS393" s="55"/>
      <c r="AT393" s="55"/>
      <c r="AU393" s="55"/>
      <c r="AV393" s="55"/>
      <c r="AW393" s="55"/>
      <c r="AX393" s="55"/>
      <c r="AY393" s="55"/>
      <c r="AZ393" s="55"/>
      <c r="BA393" s="55"/>
      <c r="BB393" s="55"/>
      <c r="BC393" s="55"/>
      <c r="BD393" s="55"/>
    </row>
    <row r="394" spans="1:56" s="508" customFormat="1" ht="240.65" customHeight="1" x14ac:dyDescent="0.3">
      <c r="A394" s="1168">
        <v>466</v>
      </c>
      <c r="B394" s="1155" t="s">
        <v>3701</v>
      </c>
      <c r="C394" s="1161">
        <v>389</v>
      </c>
      <c r="D394" s="1176" t="s">
        <v>6846</v>
      </c>
      <c r="E394" s="756"/>
      <c r="F394" s="546"/>
      <c r="G394" s="1210" t="s">
        <v>1732</v>
      </c>
      <c r="H394" s="547"/>
      <c r="I394" s="55"/>
      <c r="J394" s="55"/>
      <c r="K394" s="55"/>
      <c r="L394" s="55"/>
      <c r="M394" s="55"/>
      <c r="N394" s="55"/>
      <c r="O394" s="55"/>
      <c r="P394" s="55"/>
      <c r="Q394" s="55"/>
      <c r="R394" s="55"/>
      <c r="S394" s="55"/>
      <c r="T394" s="55"/>
      <c r="U394" s="55"/>
      <c r="V394" s="55"/>
      <c r="W394" s="55"/>
      <c r="X394" s="55"/>
      <c r="Y394" s="55"/>
      <c r="Z394" s="55"/>
      <c r="AA394" s="55"/>
      <c r="AB394" s="55"/>
      <c r="AC394" s="55"/>
      <c r="AD394" s="55"/>
      <c r="AE394" s="55"/>
      <c r="AF394" s="55"/>
      <c r="AG394" s="55"/>
      <c r="AH394" s="55"/>
      <c r="AI394" s="55"/>
      <c r="AJ394" s="55"/>
      <c r="AK394" s="55"/>
      <c r="AL394" s="55"/>
      <c r="AM394" s="55"/>
      <c r="AN394" s="55"/>
      <c r="AO394" s="55"/>
      <c r="AP394" s="55"/>
      <c r="AQ394" s="55"/>
      <c r="AR394" s="55"/>
      <c r="AS394" s="55"/>
      <c r="AT394" s="55"/>
      <c r="AU394" s="55"/>
      <c r="AV394" s="55"/>
      <c r="AW394" s="55"/>
      <c r="AX394" s="55"/>
      <c r="AY394" s="55"/>
      <c r="AZ394" s="55"/>
      <c r="BA394" s="55"/>
      <c r="BB394" s="55"/>
      <c r="BC394" s="55"/>
      <c r="BD394" s="55"/>
    </row>
    <row r="395" spans="1:56" s="508" customFormat="1" ht="106" customHeight="1" x14ac:dyDescent="0.3">
      <c r="A395" s="1168">
        <v>467</v>
      </c>
      <c r="B395" s="1172" t="s">
        <v>3701</v>
      </c>
      <c r="C395" s="1339">
        <v>390</v>
      </c>
      <c r="D395" s="1194" t="s">
        <v>8748</v>
      </c>
      <c r="E395" s="756"/>
      <c r="F395" s="546"/>
      <c r="G395" s="1210" t="s">
        <v>1732</v>
      </c>
      <c r="H395" s="547"/>
      <c r="I395" s="55"/>
      <c r="J395" s="55"/>
      <c r="K395" s="55"/>
      <c r="L395" s="55"/>
      <c r="M395" s="55"/>
      <c r="N395" s="55"/>
      <c r="O395" s="55"/>
      <c r="P395" s="55"/>
      <c r="Q395" s="55"/>
      <c r="R395" s="55"/>
      <c r="S395" s="55"/>
      <c r="T395" s="55"/>
      <c r="U395" s="55"/>
      <c r="V395" s="55"/>
      <c r="W395" s="55"/>
      <c r="X395" s="55"/>
      <c r="Y395" s="55"/>
      <c r="Z395" s="55"/>
      <c r="AA395" s="55"/>
      <c r="AB395" s="55"/>
      <c r="AC395" s="55"/>
      <c r="AD395" s="55"/>
      <c r="AE395" s="55"/>
      <c r="AF395" s="55"/>
      <c r="AG395" s="55"/>
      <c r="AH395" s="55"/>
      <c r="AI395" s="55"/>
      <c r="AJ395" s="55"/>
      <c r="AK395" s="55"/>
      <c r="AL395" s="55"/>
      <c r="AM395" s="55"/>
      <c r="AN395" s="55"/>
      <c r="AO395" s="55"/>
      <c r="AP395" s="55"/>
      <c r="AQ395" s="55"/>
      <c r="AR395" s="55"/>
      <c r="AS395" s="55"/>
      <c r="AT395" s="55"/>
      <c r="AU395" s="55"/>
      <c r="AV395" s="55"/>
      <c r="AW395" s="55"/>
      <c r="AX395" s="55"/>
      <c r="AY395" s="55"/>
      <c r="AZ395" s="55"/>
      <c r="BA395" s="55"/>
      <c r="BB395" s="55"/>
      <c r="BC395" s="55"/>
      <c r="BD395" s="55"/>
    </row>
    <row r="396" spans="1:56" s="508" customFormat="1" ht="104" customHeight="1" x14ac:dyDescent="0.3">
      <c r="A396" s="1168">
        <v>468</v>
      </c>
      <c r="B396" s="1155" t="s">
        <v>3701</v>
      </c>
      <c r="C396" s="1161">
        <v>391</v>
      </c>
      <c r="D396" s="1177" t="s">
        <v>8749</v>
      </c>
      <c r="E396" s="756"/>
      <c r="F396" s="546"/>
      <c r="G396" s="546"/>
      <c r="H396" s="547"/>
      <c r="I396" s="55"/>
      <c r="J396" s="55"/>
      <c r="K396" s="55"/>
      <c r="L396" s="55"/>
      <c r="M396" s="55"/>
      <c r="N396" s="55"/>
      <c r="O396" s="55"/>
      <c r="P396" s="55"/>
      <c r="Q396" s="55"/>
      <c r="R396" s="55"/>
      <c r="S396" s="55"/>
      <c r="T396" s="55"/>
      <c r="U396" s="55"/>
      <c r="V396" s="55"/>
      <c r="W396" s="55"/>
      <c r="X396" s="55"/>
      <c r="Y396" s="55"/>
      <c r="Z396" s="55"/>
      <c r="AA396" s="55"/>
      <c r="AB396" s="55"/>
      <c r="AC396" s="55"/>
      <c r="AD396" s="55"/>
      <c r="AE396" s="55"/>
      <c r="AF396" s="55"/>
      <c r="AG396" s="55"/>
      <c r="AH396" s="55"/>
      <c r="AI396" s="55"/>
      <c r="AJ396" s="55"/>
      <c r="AK396" s="55"/>
      <c r="AL396" s="55"/>
      <c r="AM396" s="55"/>
      <c r="AN396" s="55"/>
      <c r="AO396" s="55"/>
      <c r="AP396" s="55"/>
      <c r="AQ396" s="55"/>
      <c r="AR396" s="55"/>
      <c r="AS396" s="55"/>
      <c r="AT396" s="55"/>
      <c r="AU396" s="55"/>
      <c r="AV396" s="55"/>
      <c r="AW396" s="55"/>
      <c r="AX396" s="55"/>
      <c r="AY396" s="55"/>
      <c r="AZ396" s="55"/>
      <c r="BA396" s="55"/>
      <c r="BB396" s="55"/>
      <c r="BC396" s="55"/>
      <c r="BD396" s="55"/>
    </row>
    <row r="397" spans="1:56" s="508" customFormat="1" ht="179" customHeight="1" x14ac:dyDescent="0.3">
      <c r="A397" s="1168">
        <v>469</v>
      </c>
      <c r="B397" s="1173" t="s">
        <v>3701</v>
      </c>
      <c r="C397" s="1161">
        <v>392</v>
      </c>
      <c r="D397" s="1177" t="s">
        <v>6847</v>
      </c>
      <c r="E397" s="756"/>
      <c r="F397" s="546"/>
      <c r="G397" s="546"/>
      <c r="H397" s="547"/>
      <c r="I397" s="55"/>
      <c r="J397" s="55"/>
      <c r="K397" s="55"/>
      <c r="L397" s="55"/>
      <c r="M397" s="55"/>
      <c r="N397" s="55"/>
      <c r="O397" s="55"/>
      <c r="P397" s="55"/>
      <c r="Q397" s="55"/>
      <c r="R397" s="55"/>
      <c r="S397" s="55"/>
      <c r="T397" s="55"/>
      <c r="U397" s="55"/>
      <c r="V397" s="55"/>
      <c r="W397" s="55"/>
      <c r="X397" s="55"/>
      <c r="Y397" s="55"/>
      <c r="Z397" s="55"/>
      <c r="AA397" s="55"/>
      <c r="AB397" s="55"/>
      <c r="AC397" s="55"/>
      <c r="AD397" s="55"/>
      <c r="AE397" s="55"/>
      <c r="AF397" s="55"/>
      <c r="AG397" s="55"/>
      <c r="AH397" s="55"/>
      <c r="AI397" s="55"/>
      <c r="AJ397" s="55"/>
      <c r="AK397" s="55"/>
      <c r="AL397" s="55"/>
      <c r="AM397" s="55"/>
      <c r="AN397" s="55"/>
      <c r="AO397" s="55"/>
      <c r="AP397" s="55"/>
      <c r="AQ397" s="55"/>
      <c r="AR397" s="55"/>
      <c r="AS397" s="55"/>
      <c r="AT397" s="55"/>
      <c r="AU397" s="55"/>
      <c r="AV397" s="55"/>
      <c r="AW397" s="55"/>
      <c r="AX397" s="55"/>
      <c r="AY397" s="55"/>
      <c r="AZ397" s="55"/>
      <c r="BA397" s="55"/>
      <c r="BB397" s="55"/>
      <c r="BC397" s="55"/>
      <c r="BD397" s="55"/>
    </row>
    <row r="398" spans="1:56" s="296" customFormat="1" ht="100" x14ac:dyDescent="0.3">
      <c r="A398" s="1181">
        <v>470</v>
      </c>
      <c r="B398" s="1182" t="s">
        <v>3708</v>
      </c>
      <c r="C398" s="1340">
        <v>393</v>
      </c>
      <c r="D398" s="1178" t="s">
        <v>6848</v>
      </c>
      <c r="E398" s="1217"/>
      <c r="F398" s="1218"/>
      <c r="G398" s="1218" t="s">
        <v>3215</v>
      </c>
      <c r="H398" s="547"/>
      <c r="I398" s="55"/>
      <c r="J398" s="55"/>
      <c r="K398" s="55"/>
      <c r="L398" s="55"/>
      <c r="M398" s="55"/>
      <c r="N398" s="55"/>
      <c r="O398" s="55"/>
      <c r="P398" s="55"/>
      <c r="Q398" s="55"/>
      <c r="R398" s="55"/>
      <c r="S398" s="55"/>
      <c r="T398" s="55"/>
      <c r="U398" s="55"/>
      <c r="V398" s="55"/>
      <c r="W398" s="55"/>
      <c r="X398" s="55"/>
      <c r="Y398" s="55"/>
      <c r="Z398" s="55"/>
      <c r="AA398" s="55"/>
      <c r="AB398" s="55"/>
      <c r="AC398" s="55"/>
      <c r="AD398" s="55"/>
      <c r="AE398" s="55"/>
      <c r="AF398" s="55"/>
      <c r="AG398" s="55"/>
      <c r="AH398" s="55"/>
      <c r="AI398" s="55"/>
      <c r="AJ398" s="55"/>
      <c r="AK398" s="55"/>
      <c r="AL398" s="55"/>
      <c r="AM398" s="55"/>
      <c r="AN398" s="55"/>
      <c r="AO398" s="55"/>
      <c r="AP398" s="55"/>
      <c r="AQ398" s="55"/>
      <c r="AR398" s="55"/>
      <c r="AS398" s="55"/>
      <c r="AT398" s="55"/>
      <c r="AU398" s="55"/>
      <c r="AV398" s="55"/>
      <c r="AW398" s="55"/>
      <c r="AX398" s="55"/>
      <c r="AY398" s="55"/>
      <c r="AZ398" s="55"/>
      <c r="BA398" s="55"/>
      <c r="BB398" s="55"/>
      <c r="BC398" s="55"/>
      <c r="BD398" s="55"/>
    </row>
    <row r="399" spans="1:56" s="296" customFormat="1" ht="191.25" customHeight="1" x14ac:dyDescent="0.3">
      <c r="A399" s="1181">
        <v>471</v>
      </c>
      <c r="B399" s="1182" t="s">
        <v>3708</v>
      </c>
      <c r="C399" s="1340">
        <v>394</v>
      </c>
      <c r="D399" s="1178" t="s">
        <v>6849</v>
      </c>
      <c r="E399" s="1218" t="s">
        <v>6850</v>
      </c>
      <c r="F399" s="1218"/>
      <c r="G399" s="1218" t="s">
        <v>3215</v>
      </c>
      <c r="H399" s="547"/>
      <c r="I399" s="55"/>
      <c r="J399" s="55"/>
      <c r="K399" s="55"/>
      <c r="L399" s="55"/>
      <c r="M399" s="55"/>
      <c r="N399" s="55"/>
      <c r="O399" s="55"/>
      <c r="P399" s="55"/>
      <c r="Q399" s="55"/>
      <c r="R399" s="55"/>
      <c r="S399" s="55"/>
      <c r="T399" s="55"/>
      <c r="U399" s="55"/>
      <c r="V399" s="55"/>
      <c r="W399" s="55"/>
      <c r="X399" s="55"/>
      <c r="Y399" s="55"/>
      <c r="Z399" s="55"/>
      <c r="AA399" s="55"/>
      <c r="AB399" s="55"/>
      <c r="AC399" s="55"/>
      <c r="AD399" s="55"/>
      <c r="AE399" s="55"/>
      <c r="AF399" s="55"/>
      <c r="AG399" s="55"/>
      <c r="AH399" s="55"/>
      <c r="AI399" s="55"/>
      <c r="AJ399" s="55"/>
      <c r="AK399" s="55"/>
      <c r="AL399" s="55"/>
      <c r="AM399" s="55"/>
      <c r="AN399" s="55"/>
      <c r="AO399" s="55"/>
      <c r="AP399" s="55"/>
      <c r="AQ399" s="55"/>
      <c r="AR399" s="55"/>
      <c r="AS399" s="55"/>
      <c r="AT399" s="55"/>
      <c r="AU399" s="55"/>
      <c r="AV399" s="55"/>
      <c r="AW399" s="55"/>
      <c r="AX399" s="55"/>
      <c r="AY399" s="55"/>
      <c r="AZ399" s="55"/>
      <c r="BA399" s="55"/>
      <c r="BB399" s="55"/>
      <c r="BC399" s="55"/>
      <c r="BD399" s="55"/>
    </row>
    <row r="400" spans="1:56" s="296" customFormat="1" ht="175" x14ac:dyDescent="0.3">
      <c r="A400" s="1181">
        <v>472</v>
      </c>
      <c r="B400" s="1182" t="s">
        <v>3708</v>
      </c>
      <c r="C400" s="1340">
        <v>395</v>
      </c>
      <c r="D400" s="1178" t="s">
        <v>6851</v>
      </c>
      <c r="E400" s="1218" t="s">
        <v>6852</v>
      </c>
      <c r="F400" s="1218"/>
      <c r="G400" s="1218" t="s">
        <v>3215</v>
      </c>
      <c r="H400" s="547"/>
      <c r="I400" s="55"/>
      <c r="J400" s="55"/>
      <c r="K400" s="55"/>
      <c r="L400" s="55"/>
      <c r="M400" s="55"/>
      <c r="N400" s="55"/>
      <c r="O400" s="55"/>
      <c r="P400" s="55"/>
      <c r="Q400" s="55"/>
      <c r="R400" s="55"/>
      <c r="S400" s="55"/>
      <c r="T400" s="55"/>
      <c r="U400" s="55"/>
      <c r="V400" s="55"/>
      <c r="W400" s="55"/>
      <c r="X400" s="55"/>
      <c r="Y400" s="55"/>
      <c r="Z400" s="55"/>
      <c r="AA400" s="55"/>
      <c r="AB400" s="55"/>
      <c r="AC400" s="55"/>
      <c r="AD400" s="55"/>
      <c r="AE400" s="55"/>
      <c r="AF400" s="55"/>
      <c r="AG400" s="55"/>
      <c r="AH400" s="55"/>
      <c r="AI400" s="55"/>
      <c r="AJ400" s="55"/>
      <c r="AK400" s="55"/>
      <c r="AL400" s="55"/>
      <c r="AM400" s="55"/>
      <c r="AN400" s="55"/>
      <c r="AO400" s="55"/>
      <c r="AP400" s="55"/>
      <c r="AQ400" s="55"/>
      <c r="AR400" s="55"/>
      <c r="AS400" s="55"/>
      <c r="AT400" s="55"/>
      <c r="AU400" s="55"/>
      <c r="AV400" s="55"/>
      <c r="AW400" s="55"/>
      <c r="AX400" s="55"/>
      <c r="AY400" s="55"/>
      <c r="AZ400" s="55"/>
      <c r="BA400" s="55"/>
      <c r="BB400" s="55"/>
      <c r="BC400" s="55"/>
      <c r="BD400" s="55"/>
    </row>
    <row r="401" spans="1:56" s="296" customFormat="1" ht="137.5" x14ac:dyDescent="0.3">
      <c r="A401" s="1181">
        <v>473</v>
      </c>
      <c r="B401" s="1182" t="s">
        <v>3708</v>
      </c>
      <c r="C401" s="1340">
        <v>396</v>
      </c>
      <c r="D401" s="1178" t="s">
        <v>6853</v>
      </c>
      <c r="E401" s="1218"/>
      <c r="F401" s="1218"/>
      <c r="G401" s="1218" t="s">
        <v>3215</v>
      </c>
      <c r="H401" s="547"/>
      <c r="I401" s="55"/>
      <c r="J401" s="55"/>
      <c r="K401" s="55"/>
      <c r="L401" s="55"/>
      <c r="M401" s="55"/>
      <c r="N401" s="55"/>
      <c r="O401" s="55"/>
      <c r="P401" s="55"/>
      <c r="Q401" s="55"/>
      <c r="R401" s="55"/>
      <c r="S401" s="55"/>
      <c r="T401" s="55"/>
      <c r="U401" s="55"/>
      <c r="V401" s="55"/>
      <c r="W401" s="55"/>
      <c r="X401" s="55"/>
      <c r="Y401" s="55"/>
      <c r="Z401" s="55"/>
      <c r="AA401" s="55"/>
      <c r="AB401" s="55"/>
      <c r="AC401" s="55"/>
      <c r="AD401" s="55"/>
      <c r="AE401" s="55"/>
      <c r="AF401" s="55"/>
      <c r="AG401" s="55"/>
      <c r="AH401" s="55"/>
      <c r="AI401" s="55"/>
      <c r="AJ401" s="55"/>
      <c r="AK401" s="55"/>
      <c r="AL401" s="55"/>
      <c r="AM401" s="55"/>
      <c r="AN401" s="55"/>
      <c r="AO401" s="55"/>
      <c r="AP401" s="55"/>
      <c r="AQ401" s="55"/>
      <c r="AR401" s="55"/>
      <c r="AS401" s="55"/>
      <c r="AT401" s="55"/>
      <c r="AU401" s="55"/>
      <c r="AV401" s="55"/>
      <c r="AW401" s="55"/>
      <c r="AX401" s="55"/>
      <c r="AY401" s="55"/>
      <c r="AZ401" s="55"/>
      <c r="BA401" s="55"/>
      <c r="BB401" s="55"/>
      <c r="BC401" s="55"/>
      <c r="BD401" s="55"/>
    </row>
    <row r="402" spans="1:56" s="296" customFormat="1" ht="125" x14ac:dyDescent="0.3">
      <c r="A402" s="1168">
        <v>474</v>
      </c>
      <c r="B402" s="1174" t="s">
        <v>3708</v>
      </c>
      <c r="C402" s="1341">
        <v>397</v>
      </c>
      <c r="D402" s="1178" t="s">
        <v>6854</v>
      </c>
      <c r="E402" s="1217"/>
      <c r="F402" s="1218"/>
      <c r="G402" s="1218" t="s">
        <v>3215</v>
      </c>
      <c r="H402" s="547"/>
      <c r="I402" s="55"/>
      <c r="J402" s="55"/>
      <c r="K402" s="55"/>
      <c r="L402" s="55"/>
      <c r="M402" s="55"/>
      <c r="N402" s="55"/>
      <c r="O402" s="55"/>
      <c r="P402" s="55"/>
      <c r="Q402" s="55"/>
      <c r="R402" s="55"/>
      <c r="S402" s="55"/>
      <c r="T402" s="55"/>
      <c r="U402" s="55"/>
      <c r="V402" s="55"/>
      <c r="W402" s="55"/>
      <c r="X402" s="55"/>
      <c r="Y402" s="55"/>
      <c r="Z402" s="55"/>
      <c r="AA402" s="55"/>
      <c r="AB402" s="55"/>
      <c r="AC402" s="55"/>
      <c r="AD402" s="55"/>
      <c r="AE402" s="55"/>
      <c r="AF402" s="55"/>
      <c r="AG402" s="55"/>
      <c r="AH402" s="55"/>
      <c r="AI402" s="55"/>
      <c r="AJ402" s="55"/>
      <c r="AK402" s="55"/>
      <c r="AL402" s="55"/>
      <c r="AM402" s="55"/>
      <c r="AN402" s="55"/>
      <c r="AO402" s="55"/>
      <c r="AP402" s="55"/>
      <c r="AQ402" s="55"/>
      <c r="AR402" s="55"/>
      <c r="AS402" s="55"/>
      <c r="AT402" s="55"/>
      <c r="AU402" s="55"/>
      <c r="AV402" s="55"/>
      <c r="AW402" s="55"/>
      <c r="AX402" s="55"/>
      <c r="AY402" s="55"/>
      <c r="AZ402" s="55"/>
      <c r="BA402" s="55"/>
      <c r="BB402" s="55"/>
      <c r="BC402" s="55"/>
      <c r="BD402" s="55"/>
    </row>
    <row r="403" spans="1:56" s="296" customFormat="1" ht="87.5" x14ac:dyDescent="0.3">
      <c r="A403" s="1168">
        <v>475</v>
      </c>
      <c r="B403" s="1174" t="s">
        <v>3708</v>
      </c>
      <c r="C403" s="1341">
        <v>398</v>
      </c>
      <c r="D403" s="1178" t="s">
        <v>6855</v>
      </c>
      <c r="E403" s="1217"/>
      <c r="F403" s="1218"/>
      <c r="G403" s="1218" t="s">
        <v>3215</v>
      </c>
      <c r="H403" s="547"/>
      <c r="I403" s="55"/>
      <c r="J403" s="55"/>
      <c r="K403" s="55"/>
      <c r="L403" s="55"/>
      <c r="M403" s="55"/>
      <c r="N403" s="55"/>
      <c r="O403" s="55"/>
      <c r="P403" s="55"/>
      <c r="Q403" s="55"/>
      <c r="R403" s="55"/>
      <c r="S403" s="55"/>
      <c r="T403" s="55"/>
      <c r="U403" s="55"/>
      <c r="V403" s="55"/>
      <c r="W403" s="55"/>
      <c r="X403" s="55"/>
      <c r="Y403" s="55"/>
      <c r="Z403" s="55"/>
      <c r="AA403" s="55"/>
      <c r="AB403" s="55"/>
      <c r="AC403" s="55"/>
      <c r="AD403" s="55"/>
      <c r="AE403" s="55"/>
      <c r="AF403" s="55"/>
      <c r="AG403" s="55"/>
      <c r="AH403" s="55"/>
      <c r="AI403" s="55"/>
      <c r="AJ403" s="55"/>
      <c r="AK403" s="55"/>
      <c r="AL403" s="55"/>
      <c r="AM403" s="55"/>
      <c r="AN403" s="55"/>
      <c r="AO403" s="55"/>
      <c r="AP403" s="55"/>
      <c r="AQ403" s="55"/>
      <c r="AR403" s="55"/>
      <c r="AS403" s="55"/>
      <c r="AT403" s="55"/>
      <c r="AU403" s="55"/>
      <c r="AV403" s="55"/>
      <c r="AW403" s="55"/>
      <c r="AX403" s="55"/>
      <c r="AY403" s="55"/>
      <c r="AZ403" s="55"/>
      <c r="BA403" s="55"/>
      <c r="BB403" s="55"/>
      <c r="BC403" s="55"/>
      <c r="BD403" s="55"/>
    </row>
    <row r="404" spans="1:56" s="296" customFormat="1" ht="131.5" customHeight="1" x14ac:dyDescent="0.3">
      <c r="A404" s="1168">
        <v>476</v>
      </c>
      <c r="B404" s="1174" t="s">
        <v>3708</v>
      </c>
      <c r="C404" s="1341">
        <v>399</v>
      </c>
      <c r="D404" s="1179" t="s">
        <v>6856</v>
      </c>
      <c r="E404" s="1217"/>
      <c r="F404" s="1218"/>
      <c r="G404" s="1218" t="s">
        <v>3215</v>
      </c>
      <c r="H404" s="547"/>
      <c r="I404" s="55"/>
      <c r="J404" s="55"/>
      <c r="K404" s="55"/>
      <c r="L404" s="55"/>
      <c r="M404" s="55"/>
      <c r="N404" s="55"/>
      <c r="O404" s="55"/>
      <c r="P404" s="55"/>
      <c r="Q404" s="55"/>
      <c r="R404" s="55"/>
      <c r="S404" s="55"/>
      <c r="T404" s="55"/>
      <c r="U404" s="55"/>
      <c r="V404" s="55"/>
      <c r="W404" s="55"/>
      <c r="X404" s="55"/>
      <c r="Y404" s="55"/>
      <c r="Z404" s="55"/>
      <c r="AA404" s="55"/>
      <c r="AB404" s="55"/>
      <c r="AC404" s="55"/>
      <c r="AD404" s="55"/>
      <c r="AE404" s="55"/>
      <c r="AF404" s="55"/>
      <c r="AG404" s="55"/>
      <c r="AH404" s="55"/>
      <c r="AI404" s="55"/>
      <c r="AJ404" s="55"/>
      <c r="AK404" s="55"/>
      <c r="AL404" s="55"/>
      <c r="AM404" s="55"/>
      <c r="AN404" s="55"/>
      <c r="AO404" s="55"/>
      <c r="AP404" s="55"/>
      <c r="AQ404" s="55"/>
      <c r="AR404" s="55"/>
      <c r="AS404" s="55"/>
      <c r="AT404" s="55"/>
      <c r="AU404" s="55"/>
      <c r="AV404" s="55"/>
      <c r="AW404" s="55"/>
      <c r="AX404" s="55"/>
      <c r="AY404" s="55"/>
      <c r="AZ404" s="55"/>
      <c r="BA404" s="55"/>
      <c r="BB404" s="55"/>
      <c r="BC404" s="55"/>
      <c r="BD404" s="55"/>
    </row>
    <row r="405" spans="1:56" s="508" customFormat="1" ht="130.5" customHeight="1" x14ac:dyDescent="0.3">
      <c r="A405" s="1168">
        <v>477</v>
      </c>
      <c r="B405" s="1175" t="s">
        <v>3716</v>
      </c>
      <c r="C405" s="1185">
        <v>400</v>
      </c>
      <c r="D405" s="1180" t="s">
        <v>6857</v>
      </c>
      <c r="E405" s="756" t="s">
        <v>1059</v>
      </c>
      <c r="F405" s="546"/>
      <c r="G405" s="546"/>
      <c r="H405" s="1180" t="s">
        <v>6858</v>
      </c>
      <c r="I405" s="55"/>
      <c r="J405" s="55"/>
      <c r="K405" s="55"/>
      <c r="L405" s="55"/>
      <c r="M405" s="55"/>
      <c r="N405" s="55"/>
      <c r="O405" s="55"/>
      <c r="P405" s="55"/>
      <c r="Q405" s="55"/>
      <c r="R405" s="55"/>
      <c r="S405" s="55"/>
      <c r="T405" s="55"/>
      <c r="U405" s="55"/>
      <c r="V405" s="55"/>
      <c r="W405" s="55"/>
      <c r="X405" s="55"/>
      <c r="Y405" s="55"/>
      <c r="Z405" s="55"/>
      <c r="AA405" s="55"/>
      <c r="AB405" s="55"/>
      <c r="AC405" s="55"/>
      <c r="AD405" s="55"/>
      <c r="AE405" s="55"/>
      <c r="AF405" s="55"/>
      <c r="AG405" s="55"/>
      <c r="AH405" s="55"/>
      <c r="AI405" s="55"/>
      <c r="AJ405" s="55"/>
      <c r="AK405" s="55"/>
      <c r="AL405" s="55"/>
      <c r="AM405" s="55"/>
      <c r="AN405" s="55"/>
      <c r="AO405" s="55"/>
      <c r="AP405" s="55"/>
      <c r="AQ405" s="55"/>
      <c r="AR405" s="55"/>
      <c r="AS405" s="55"/>
      <c r="AT405" s="55"/>
      <c r="AU405" s="55"/>
      <c r="AV405" s="55"/>
      <c r="AW405" s="55"/>
      <c r="AX405" s="55"/>
      <c r="AY405" s="55"/>
      <c r="AZ405" s="55"/>
      <c r="BA405" s="55"/>
      <c r="BB405" s="55"/>
      <c r="BC405" s="55"/>
      <c r="BD405" s="55"/>
    </row>
    <row r="406" spans="1:56" s="508" customFormat="1" ht="74" customHeight="1" x14ac:dyDescent="0.3">
      <c r="A406" s="1168">
        <v>478</v>
      </c>
      <c r="B406" s="1175" t="s">
        <v>3716</v>
      </c>
      <c r="C406" s="1185">
        <v>401</v>
      </c>
      <c r="D406" s="1180" t="s">
        <v>8750</v>
      </c>
      <c r="E406" s="756" t="s">
        <v>1059</v>
      </c>
      <c r="F406" s="546"/>
      <c r="G406" s="546"/>
      <c r="H406" s="1180" t="s">
        <v>6859</v>
      </c>
      <c r="I406" s="55"/>
      <c r="J406" s="55"/>
      <c r="K406" s="55"/>
      <c r="L406" s="55"/>
      <c r="M406" s="55"/>
      <c r="N406" s="55"/>
      <c r="O406" s="55"/>
      <c r="P406" s="55"/>
      <c r="Q406" s="55"/>
      <c r="R406" s="55"/>
      <c r="S406" s="55"/>
      <c r="T406" s="55"/>
      <c r="U406" s="55"/>
      <c r="V406" s="55"/>
      <c r="W406" s="55"/>
      <c r="X406" s="55"/>
      <c r="Y406" s="55"/>
      <c r="Z406" s="55"/>
      <c r="AA406" s="55"/>
      <c r="AB406" s="55"/>
      <c r="AC406" s="55"/>
      <c r="AD406" s="55"/>
      <c r="AE406" s="55"/>
      <c r="AF406" s="55"/>
      <c r="AG406" s="55"/>
      <c r="AH406" s="55"/>
      <c r="AI406" s="55"/>
      <c r="AJ406" s="55"/>
      <c r="AK406" s="55"/>
      <c r="AL406" s="55"/>
      <c r="AM406" s="55"/>
      <c r="AN406" s="55"/>
      <c r="AO406" s="55"/>
      <c r="AP406" s="55"/>
      <c r="AQ406" s="55"/>
      <c r="AR406" s="55"/>
      <c r="AS406" s="55"/>
      <c r="AT406" s="55"/>
      <c r="AU406" s="55"/>
      <c r="AV406" s="55"/>
      <c r="AW406" s="55"/>
      <c r="AX406" s="55"/>
      <c r="AY406" s="55"/>
      <c r="AZ406" s="55"/>
      <c r="BA406" s="55"/>
      <c r="BB406" s="55"/>
      <c r="BC406" s="55"/>
      <c r="BD406" s="55"/>
    </row>
    <row r="407" spans="1:56" s="508" customFormat="1" ht="48.5" customHeight="1" x14ac:dyDescent="0.3">
      <c r="A407" s="1168">
        <v>479</v>
      </c>
      <c r="B407" s="1175" t="s">
        <v>3716</v>
      </c>
      <c r="C407" s="1168">
        <v>402</v>
      </c>
      <c r="D407" s="1177" t="s">
        <v>8751</v>
      </c>
      <c r="E407" s="756" t="s">
        <v>1059</v>
      </c>
      <c r="F407" s="546"/>
      <c r="G407" s="546"/>
      <c r="H407" s="1180" t="s">
        <v>6860</v>
      </c>
      <c r="I407" s="55"/>
      <c r="J407" s="55"/>
      <c r="K407" s="55"/>
      <c r="L407" s="55"/>
      <c r="M407" s="55"/>
      <c r="N407" s="55"/>
      <c r="O407" s="55"/>
      <c r="P407" s="55"/>
      <c r="Q407" s="55"/>
      <c r="R407" s="55"/>
      <c r="S407" s="55"/>
      <c r="T407" s="55"/>
      <c r="U407" s="55"/>
      <c r="V407" s="55"/>
      <c r="W407" s="55"/>
      <c r="X407" s="55"/>
      <c r="Y407" s="55"/>
      <c r="Z407" s="55"/>
      <c r="AA407" s="55"/>
      <c r="AB407" s="55"/>
      <c r="AC407" s="55"/>
      <c r="AD407" s="55"/>
      <c r="AE407" s="55"/>
      <c r="AF407" s="55"/>
      <c r="AG407" s="55"/>
      <c r="AH407" s="55"/>
      <c r="AI407" s="55"/>
      <c r="AJ407" s="55"/>
      <c r="AK407" s="55"/>
      <c r="AL407" s="55"/>
      <c r="AM407" s="55"/>
      <c r="AN407" s="55"/>
      <c r="AO407" s="55"/>
      <c r="AP407" s="55"/>
      <c r="AQ407" s="55"/>
      <c r="AR407" s="55"/>
      <c r="AS407" s="55"/>
      <c r="AT407" s="55"/>
      <c r="AU407" s="55"/>
      <c r="AV407" s="55"/>
      <c r="AW407" s="55"/>
      <c r="AX407" s="55"/>
      <c r="AY407" s="55"/>
      <c r="AZ407" s="55"/>
      <c r="BA407" s="55"/>
      <c r="BB407" s="55"/>
      <c r="BC407" s="55"/>
      <c r="BD407" s="55"/>
    </row>
    <row r="408" spans="1:56" s="508" customFormat="1" ht="56" customHeight="1" x14ac:dyDescent="0.3">
      <c r="A408" s="1168">
        <v>480</v>
      </c>
      <c r="B408" s="1175" t="s">
        <v>3716</v>
      </c>
      <c r="C408" s="1168">
        <v>403</v>
      </c>
      <c r="D408" s="1177" t="s">
        <v>8752</v>
      </c>
      <c r="E408" s="756" t="s">
        <v>1059</v>
      </c>
      <c r="F408" s="546"/>
      <c r="G408" s="546"/>
      <c r="H408" s="1180" t="s">
        <v>6861</v>
      </c>
      <c r="I408" s="55"/>
      <c r="J408" s="55"/>
      <c r="K408" s="55"/>
      <c r="L408" s="55"/>
      <c r="M408" s="55"/>
      <c r="N408" s="55"/>
      <c r="O408" s="55"/>
      <c r="P408" s="55"/>
      <c r="Q408" s="55"/>
      <c r="R408" s="55"/>
      <c r="S408" s="55"/>
      <c r="T408" s="55"/>
      <c r="U408" s="55"/>
      <c r="V408" s="55"/>
      <c r="W408" s="55"/>
      <c r="X408" s="55"/>
      <c r="Y408" s="55"/>
      <c r="Z408" s="55"/>
      <c r="AA408" s="55"/>
      <c r="AB408" s="55"/>
      <c r="AC408" s="55"/>
      <c r="AD408" s="55"/>
      <c r="AE408" s="55"/>
      <c r="AF408" s="55"/>
      <c r="AG408" s="55"/>
      <c r="AH408" s="55"/>
      <c r="AI408" s="55"/>
      <c r="AJ408" s="55"/>
      <c r="AK408" s="55"/>
      <c r="AL408" s="55"/>
      <c r="AM408" s="55"/>
      <c r="AN408" s="55"/>
      <c r="AO408" s="55"/>
      <c r="AP408" s="55"/>
      <c r="AQ408" s="55"/>
      <c r="AR408" s="55"/>
      <c r="AS408" s="55"/>
      <c r="AT408" s="55"/>
      <c r="AU408" s="55"/>
      <c r="AV408" s="55"/>
      <c r="AW408" s="55"/>
      <c r="AX408" s="55"/>
      <c r="AY408" s="55"/>
      <c r="AZ408" s="55"/>
      <c r="BA408" s="55"/>
      <c r="BB408" s="55"/>
      <c r="BC408" s="55"/>
      <c r="BD408" s="55"/>
    </row>
    <row r="409" spans="1:56" s="508" customFormat="1" ht="70" x14ac:dyDescent="0.3">
      <c r="A409" s="1168">
        <v>481</v>
      </c>
      <c r="B409" s="1175" t="s">
        <v>3716</v>
      </c>
      <c r="C409" s="1168">
        <v>404</v>
      </c>
      <c r="D409" s="1177" t="s">
        <v>8753</v>
      </c>
      <c r="E409" s="756" t="s">
        <v>1059</v>
      </c>
      <c r="F409" s="546"/>
      <c r="G409" s="546"/>
      <c r="H409" s="1180" t="s">
        <v>6862</v>
      </c>
      <c r="I409" s="55"/>
      <c r="J409" s="55"/>
      <c r="K409" s="55"/>
      <c r="L409" s="55"/>
      <c r="M409" s="55"/>
      <c r="N409" s="55"/>
      <c r="O409" s="55"/>
      <c r="P409" s="55"/>
      <c r="Q409" s="55"/>
      <c r="R409" s="55"/>
      <c r="S409" s="55"/>
      <c r="T409" s="55"/>
      <c r="U409" s="55"/>
      <c r="V409" s="55"/>
      <c r="W409" s="55"/>
      <c r="X409" s="55"/>
      <c r="Y409" s="55"/>
      <c r="Z409" s="55"/>
      <c r="AA409" s="55"/>
      <c r="AB409" s="55"/>
      <c r="AC409" s="55"/>
      <c r="AD409" s="55"/>
      <c r="AE409" s="55"/>
      <c r="AF409" s="55"/>
      <c r="AG409" s="55"/>
      <c r="AH409" s="55"/>
      <c r="AI409" s="55"/>
      <c r="AJ409" s="55"/>
      <c r="AK409" s="55"/>
      <c r="AL409" s="55"/>
      <c r="AM409" s="55"/>
      <c r="AN409" s="55"/>
      <c r="AO409" s="55"/>
      <c r="AP409" s="55"/>
      <c r="AQ409" s="55"/>
      <c r="AR409" s="55"/>
      <c r="AS409" s="55"/>
      <c r="AT409" s="55"/>
      <c r="AU409" s="55"/>
      <c r="AV409" s="55"/>
      <c r="AW409" s="55"/>
      <c r="AX409" s="55"/>
      <c r="AY409" s="55"/>
      <c r="AZ409" s="55"/>
      <c r="BA409" s="55"/>
      <c r="BB409" s="55"/>
      <c r="BC409" s="55"/>
      <c r="BD409" s="55"/>
    </row>
    <row r="410" spans="1:56" s="508" customFormat="1" ht="70" x14ac:dyDescent="0.3">
      <c r="A410" s="1168">
        <v>482</v>
      </c>
      <c r="B410" s="1175" t="s">
        <v>3716</v>
      </c>
      <c r="C410" s="1168">
        <v>405</v>
      </c>
      <c r="D410" s="1177" t="s">
        <v>8754</v>
      </c>
      <c r="E410" s="756" t="s">
        <v>1059</v>
      </c>
      <c r="F410" s="546"/>
      <c r="G410" s="546"/>
      <c r="H410" s="1180" t="s">
        <v>6863</v>
      </c>
      <c r="I410" s="55"/>
      <c r="J410" s="55"/>
      <c r="K410" s="55"/>
      <c r="L410" s="55"/>
      <c r="M410" s="55"/>
      <c r="N410" s="55"/>
      <c r="O410" s="55"/>
      <c r="P410" s="55"/>
      <c r="Q410" s="55"/>
      <c r="R410" s="55"/>
      <c r="S410" s="55"/>
      <c r="T410" s="55"/>
      <c r="U410" s="55"/>
      <c r="V410" s="55"/>
      <c r="W410" s="55"/>
      <c r="X410" s="55"/>
      <c r="Y410" s="55"/>
      <c r="Z410" s="55"/>
      <c r="AA410" s="55"/>
      <c r="AB410" s="55"/>
      <c r="AC410" s="55"/>
      <c r="AD410" s="55"/>
      <c r="AE410" s="55"/>
      <c r="AF410" s="55"/>
      <c r="AG410" s="55"/>
      <c r="AH410" s="55"/>
      <c r="AI410" s="55"/>
      <c r="AJ410" s="55"/>
      <c r="AK410" s="55"/>
      <c r="AL410" s="55"/>
      <c r="AM410" s="55"/>
      <c r="AN410" s="55"/>
      <c r="AO410" s="55"/>
      <c r="AP410" s="55"/>
      <c r="AQ410" s="55"/>
      <c r="AR410" s="55"/>
      <c r="AS410" s="55"/>
      <c r="AT410" s="55"/>
      <c r="AU410" s="55"/>
      <c r="AV410" s="55"/>
      <c r="AW410" s="55"/>
      <c r="AX410" s="55"/>
      <c r="AY410" s="55"/>
      <c r="AZ410" s="55"/>
      <c r="BA410" s="55"/>
      <c r="BB410" s="55"/>
      <c r="BC410" s="55"/>
      <c r="BD410" s="55"/>
    </row>
    <row r="411" spans="1:56" s="508" customFormat="1" ht="196" x14ac:dyDescent="0.3">
      <c r="A411" s="1168">
        <v>483</v>
      </c>
      <c r="B411" s="1175"/>
      <c r="C411" s="1185">
        <v>406</v>
      </c>
      <c r="D411" s="1180" t="s">
        <v>3730</v>
      </c>
      <c r="E411" s="756">
        <v>86</v>
      </c>
      <c r="F411" s="546">
        <v>159</v>
      </c>
      <c r="G411" s="546"/>
      <c r="H411" s="1180"/>
      <c r="I411" s="55"/>
      <c r="J411" s="55"/>
      <c r="K411" s="55"/>
      <c r="L411" s="55"/>
      <c r="M411" s="55"/>
      <c r="N411" s="55"/>
      <c r="O411" s="55"/>
      <c r="P411" s="55"/>
      <c r="Q411" s="55"/>
      <c r="R411" s="55"/>
      <c r="S411" s="55"/>
      <c r="T411" s="55"/>
      <c r="U411" s="55"/>
      <c r="V411" s="55"/>
      <c r="W411" s="55"/>
      <c r="X411" s="55"/>
      <c r="Y411" s="55"/>
      <c r="Z411" s="55"/>
      <c r="AA411" s="55"/>
      <c r="AB411" s="55"/>
      <c r="AC411" s="55"/>
      <c r="AD411" s="55"/>
      <c r="AE411" s="55"/>
      <c r="AF411" s="55"/>
      <c r="AG411" s="55"/>
      <c r="AH411" s="55"/>
      <c r="AI411" s="55"/>
      <c r="AJ411" s="55"/>
      <c r="AK411" s="55"/>
      <c r="AL411" s="55"/>
      <c r="AM411" s="55"/>
      <c r="AN411" s="55"/>
      <c r="AO411" s="55"/>
      <c r="AP411" s="55"/>
      <c r="AQ411" s="55"/>
      <c r="AR411" s="55"/>
      <c r="AS411" s="55"/>
      <c r="AT411" s="55"/>
      <c r="AU411" s="55"/>
      <c r="AV411" s="55"/>
      <c r="AW411" s="55"/>
      <c r="AX411" s="55"/>
      <c r="AY411" s="55"/>
      <c r="AZ411" s="55"/>
      <c r="BA411" s="55"/>
      <c r="BB411" s="55"/>
      <c r="BC411" s="55"/>
      <c r="BD411" s="55"/>
    </row>
    <row r="412" spans="1:56" s="508" customFormat="1" ht="42" x14ac:dyDescent="0.3">
      <c r="A412" s="1168">
        <v>484</v>
      </c>
      <c r="B412" s="1175"/>
      <c r="C412" s="1185">
        <v>407</v>
      </c>
      <c r="D412" s="1180" t="s">
        <v>3732</v>
      </c>
      <c r="E412" s="756" t="s">
        <v>1059</v>
      </c>
      <c r="F412" s="546"/>
      <c r="G412" s="546"/>
      <c r="H412" s="1180"/>
      <c r="I412" s="55"/>
      <c r="J412" s="55"/>
      <c r="K412" s="55"/>
      <c r="L412" s="55"/>
      <c r="M412" s="55"/>
      <c r="N412" s="55"/>
      <c r="O412" s="55"/>
      <c r="P412" s="55"/>
      <c r="Q412" s="55"/>
      <c r="R412" s="55"/>
      <c r="S412" s="55"/>
      <c r="T412" s="55"/>
      <c r="U412" s="55"/>
      <c r="V412" s="55"/>
      <c r="W412" s="55"/>
      <c r="X412" s="55"/>
      <c r="Y412" s="55"/>
      <c r="Z412" s="55"/>
      <c r="AA412" s="55"/>
      <c r="AB412" s="55"/>
      <c r="AC412" s="55"/>
      <c r="AD412" s="55"/>
      <c r="AE412" s="55"/>
      <c r="AF412" s="55"/>
      <c r="AG412" s="55"/>
      <c r="AH412" s="55"/>
      <c r="AI412" s="55"/>
      <c r="AJ412" s="55"/>
      <c r="AK412" s="55"/>
      <c r="AL412" s="55"/>
      <c r="AM412" s="55"/>
      <c r="AN412" s="55"/>
      <c r="AO412" s="55"/>
      <c r="AP412" s="55"/>
      <c r="AQ412" s="55"/>
      <c r="AR412" s="55"/>
      <c r="AS412" s="55"/>
      <c r="AT412" s="55"/>
      <c r="AU412" s="55"/>
      <c r="AV412" s="55"/>
      <c r="AW412" s="55"/>
      <c r="AX412" s="55"/>
      <c r="AY412" s="55"/>
      <c r="AZ412" s="55"/>
      <c r="BA412" s="55"/>
      <c r="BB412" s="55"/>
      <c r="BC412" s="55"/>
      <c r="BD412" s="55"/>
    </row>
    <row r="413" spans="1:56" s="508" customFormat="1" ht="28" x14ac:dyDescent="0.3">
      <c r="A413" s="1168">
        <v>485</v>
      </c>
      <c r="B413" s="1183"/>
      <c r="C413" s="1185">
        <v>408</v>
      </c>
      <c r="D413" s="1193" t="s">
        <v>6864</v>
      </c>
      <c r="E413" s="756" t="s">
        <v>1059</v>
      </c>
      <c r="F413" s="546"/>
      <c r="G413" s="1205" t="s">
        <v>6865</v>
      </c>
      <c r="H413" s="1180"/>
      <c r="I413" s="55"/>
      <c r="J413" s="55"/>
      <c r="K413" s="55"/>
      <c r="L413" s="55"/>
      <c r="M413" s="55"/>
      <c r="N413" s="55"/>
      <c r="O413" s="55"/>
      <c r="P413" s="55"/>
      <c r="Q413" s="55"/>
      <c r="R413" s="55"/>
      <c r="S413" s="55"/>
      <c r="T413" s="55"/>
      <c r="U413" s="55"/>
      <c r="V413" s="55"/>
      <c r="W413" s="55"/>
      <c r="X413" s="55"/>
      <c r="Y413" s="55"/>
      <c r="Z413" s="55"/>
      <c r="AA413" s="55"/>
      <c r="AB413" s="55"/>
      <c r="AC413" s="55"/>
      <c r="AD413" s="55"/>
      <c r="AE413" s="55"/>
      <c r="AF413" s="55"/>
      <c r="AG413" s="55"/>
      <c r="AH413" s="55"/>
      <c r="AI413" s="55"/>
      <c r="AJ413" s="55"/>
      <c r="AK413" s="55"/>
      <c r="AL413" s="55"/>
      <c r="AM413" s="55"/>
      <c r="AN413" s="55"/>
      <c r="AO413" s="55"/>
      <c r="AP413" s="55"/>
      <c r="AQ413" s="55"/>
      <c r="AR413" s="55"/>
      <c r="AS413" s="55"/>
      <c r="AT413" s="55"/>
      <c r="AU413" s="55"/>
      <c r="AV413" s="55"/>
      <c r="AW413" s="55"/>
      <c r="AX413" s="55"/>
      <c r="AY413" s="55"/>
      <c r="AZ413" s="55"/>
      <c r="BA413" s="55"/>
      <c r="BB413" s="55"/>
      <c r="BC413" s="55"/>
      <c r="BD413" s="55"/>
    </row>
    <row r="414" spans="1:56" s="508" customFormat="1" ht="54" customHeight="1" x14ac:dyDescent="0.3">
      <c r="A414" s="1168">
        <v>486</v>
      </c>
      <c r="B414" s="1155"/>
      <c r="C414" s="1161">
        <v>409</v>
      </c>
      <c r="D414" s="1435" t="s">
        <v>8755</v>
      </c>
      <c r="E414" s="756"/>
      <c r="F414" s="546"/>
      <c r="G414" s="756" t="s">
        <v>6866</v>
      </c>
      <c r="H414" s="1180"/>
      <c r="I414" s="55"/>
      <c r="J414" s="55"/>
      <c r="K414" s="55"/>
      <c r="L414" s="55"/>
      <c r="M414" s="55"/>
      <c r="N414" s="55"/>
      <c r="O414" s="55"/>
      <c r="P414" s="55"/>
      <c r="Q414" s="55"/>
      <c r="R414" s="55"/>
      <c r="S414" s="55"/>
      <c r="T414" s="55"/>
      <c r="U414" s="55"/>
      <c r="V414" s="55"/>
      <c r="W414" s="55"/>
      <c r="X414" s="55"/>
      <c r="Y414" s="55"/>
      <c r="Z414" s="55"/>
      <c r="AA414" s="55"/>
      <c r="AB414" s="55"/>
      <c r="AC414" s="55"/>
      <c r="AD414" s="55"/>
      <c r="AE414" s="55"/>
      <c r="AF414" s="55"/>
      <c r="AG414" s="55"/>
      <c r="AH414" s="55"/>
      <c r="AI414" s="55"/>
      <c r="AJ414" s="55"/>
      <c r="AK414" s="55"/>
      <c r="AL414" s="55"/>
      <c r="AM414" s="55"/>
      <c r="AN414" s="55"/>
      <c r="AO414" s="55"/>
      <c r="AP414" s="55"/>
      <c r="AQ414" s="55"/>
      <c r="AR414" s="55"/>
      <c r="AS414" s="55"/>
      <c r="AT414" s="55"/>
      <c r="AU414" s="55"/>
      <c r="AV414" s="55"/>
      <c r="AW414" s="55"/>
      <c r="AX414" s="55"/>
      <c r="AY414" s="55"/>
      <c r="AZ414" s="55"/>
      <c r="BA414" s="55"/>
      <c r="BB414" s="55"/>
      <c r="BC414" s="55"/>
      <c r="BD414" s="55"/>
    </row>
    <row r="415" spans="1:56" s="508" customFormat="1" ht="60" customHeight="1" x14ac:dyDescent="0.3">
      <c r="A415" s="1168">
        <v>487</v>
      </c>
      <c r="B415" s="1155"/>
      <c r="C415" s="1161">
        <v>410</v>
      </c>
      <c r="D415" s="1436" t="s">
        <v>6867</v>
      </c>
      <c r="E415" s="756" t="s">
        <v>1732</v>
      </c>
      <c r="F415" s="546"/>
      <c r="G415" s="1210" t="s">
        <v>1732</v>
      </c>
      <c r="H415" s="1180"/>
      <c r="I415" s="55"/>
      <c r="J415" s="55"/>
      <c r="K415" s="55"/>
      <c r="L415" s="55"/>
      <c r="M415" s="55"/>
      <c r="N415" s="55"/>
      <c r="O415" s="55"/>
      <c r="P415" s="55"/>
      <c r="Q415" s="55"/>
      <c r="R415" s="55"/>
      <c r="S415" s="55"/>
      <c r="T415" s="55"/>
      <c r="U415" s="55"/>
      <c r="V415" s="55"/>
      <c r="W415" s="55"/>
      <c r="X415" s="55"/>
      <c r="Y415" s="55"/>
      <c r="Z415" s="55"/>
      <c r="AA415" s="55"/>
      <c r="AB415" s="55"/>
      <c r="AC415" s="55"/>
      <c r="AD415" s="55"/>
      <c r="AE415" s="55"/>
      <c r="AF415" s="55"/>
      <c r="AG415" s="55"/>
      <c r="AH415" s="55"/>
      <c r="AI415" s="55"/>
      <c r="AJ415" s="55"/>
      <c r="AK415" s="55"/>
      <c r="AL415" s="55"/>
      <c r="AM415" s="55"/>
      <c r="AN415" s="55"/>
      <c r="AO415" s="55"/>
      <c r="AP415" s="55"/>
      <c r="AQ415" s="55"/>
      <c r="AR415" s="55"/>
      <c r="AS415" s="55"/>
      <c r="AT415" s="55"/>
      <c r="AU415" s="55"/>
      <c r="AV415" s="55"/>
      <c r="AW415" s="55"/>
      <c r="AX415" s="55"/>
      <c r="AY415" s="55"/>
      <c r="AZ415" s="55"/>
      <c r="BA415" s="55"/>
      <c r="BB415" s="55"/>
      <c r="BC415" s="55"/>
      <c r="BD415" s="55"/>
    </row>
    <row r="416" spans="1:56" s="508" customFormat="1" ht="28" x14ac:dyDescent="0.3">
      <c r="A416" s="1168">
        <v>488</v>
      </c>
      <c r="B416" s="1155"/>
      <c r="C416" s="1161">
        <v>411</v>
      </c>
      <c r="D416" s="1436" t="s">
        <v>3736</v>
      </c>
      <c r="E416" s="756" t="s">
        <v>1059</v>
      </c>
      <c r="F416" s="546"/>
      <c r="G416" s="1210" t="s">
        <v>1732</v>
      </c>
      <c r="H416" s="1180"/>
      <c r="I416" s="55"/>
      <c r="J416" s="55"/>
      <c r="K416" s="55"/>
      <c r="L416" s="55"/>
      <c r="M416" s="55"/>
      <c r="N416" s="55"/>
      <c r="O416" s="55"/>
      <c r="P416" s="55"/>
      <c r="Q416" s="55"/>
      <c r="R416" s="55"/>
      <c r="S416" s="55"/>
      <c r="T416" s="55"/>
      <c r="U416" s="55"/>
      <c r="V416" s="55"/>
      <c r="W416" s="55"/>
      <c r="X416" s="55"/>
      <c r="Y416" s="55"/>
      <c r="Z416" s="55"/>
      <c r="AA416" s="55"/>
      <c r="AB416" s="55"/>
      <c r="AC416" s="55"/>
      <c r="AD416" s="55"/>
      <c r="AE416" s="55"/>
      <c r="AF416" s="55"/>
      <c r="AG416" s="55"/>
      <c r="AH416" s="55"/>
      <c r="AI416" s="55"/>
      <c r="AJ416" s="55"/>
      <c r="AK416" s="55"/>
      <c r="AL416" s="55"/>
      <c r="AM416" s="55"/>
      <c r="AN416" s="55"/>
      <c r="AO416" s="55"/>
      <c r="AP416" s="55"/>
      <c r="AQ416" s="55"/>
      <c r="AR416" s="55"/>
      <c r="AS416" s="55"/>
      <c r="AT416" s="55"/>
      <c r="AU416" s="55"/>
      <c r="AV416" s="55"/>
      <c r="AW416" s="55"/>
      <c r="AX416" s="55"/>
      <c r="AY416" s="55"/>
      <c r="AZ416" s="55"/>
      <c r="BA416" s="55"/>
      <c r="BB416" s="55"/>
      <c r="BC416" s="55"/>
      <c r="BD416" s="55"/>
    </row>
    <row r="417" spans="1:56" s="508" customFormat="1" ht="168" x14ac:dyDescent="0.3">
      <c r="A417" s="1168">
        <v>489</v>
      </c>
      <c r="B417" s="1155"/>
      <c r="C417" s="1185">
        <v>412</v>
      </c>
      <c r="D417" s="1437" t="s">
        <v>8756</v>
      </c>
      <c r="E417" s="756"/>
      <c r="F417" s="546"/>
      <c r="G417" s="756"/>
      <c r="H417" s="1212" t="s">
        <v>6868</v>
      </c>
      <c r="I417" s="55"/>
      <c r="J417" s="55"/>
      <c r="K417" s="55"/>
      <c r="L417" s="55"/>
      <c r="M417" s="55"/>
      <c r="N417" s="55"/>
      <c r="O417" s="55"/>
      <c r="P417" s="55"/>
      <c r="Q417" s="55"/>
      <c r="R417" s="55"/>
      <c r="S417" s="55"/>
      <c r="T417" s="55"/>
      <c r="U417" s="55"/>
      <c r="V417" s="55"/>
      <c r="W417" s="55"/>
      <c r="X417" s="55"/>
      <c r="Y417" s="55"/>
      <c r="Z417" s="55"/>
      <c r="AA417" s="55"/>
      <c r="AB417" s="55"/>
      <c r="AC417" s="55"/>
      <c r="AD417" s="55"/>
      <c r="AE417" s="55"/>
      <c r="AF417" s="55"/>
      <c r="AG417" s="55"/>
      <c r="AH417" s="55"/>
      <c r="AI417" s="55"/>
      <c r="AJ417" s="55"/>
      <c r="AK417" s="55"/>
      <c r="AL417" s="55"/>
      <c r="AM417" s="55"/>
      <c r="AN417" s="55"/>
      <c r="AO417" s="55"/>
      <c r="AP417" s="55"/>
      <c r="AQ417" s="55"/>
      <c r="AR417" s="55"/>
      <c r="AS417" s="55"/>
      <c r="AT417" s="55"/>
      <c r="AU417" s="55"/>
      <c r="AV417" s="55"/>
      <c r="AW417" s="55"/>
      <c r="AX417" s="55"/>
      <c r="AY417" s="55"/>
      <c r="AZ417" s="55"/>
      <c r="BA417" s="55"/>
      <c r="BB417" s="55"/>
      <c r="BC417" s="55"/>
      <c r="BD417" s="55"/>
    </row>
    <row r="418" spans="1:56" s="508" customFormat="1" ht="154.5" customHeight="1" x14ac:dyDescent="0.3">
      <c r="A418" s="1168">
        <v>490</v>
      </c>
      <c r="B418" s="1184"/>
      <c r="C418" s="1185">
        <v>413</v>
      </c>
      <c r="D418" s="1177" t="s">
        <v>6869</v>
      </c>
      <c r="E418" s="756"/>
      <c r="F418" s="546"/>
      <c r="G418" s="1219" t="s">
        <v>1732</v>
      </c>
      <c r="H418" s="1180"/>
      <c r="I418" s="55"/>
      <c r="J418" s="55"/>
      <c r="K418" s="55"/>
      <c r="L418" s="55"/>
      <c r="M418" s="55"/>
      <c r="N418" s="55"/>
      <c r="O418" s="55"/>
      <c r="P418" s="55"/>
      <c r="Q418" s="55"/>
      <c r="R418" s="55"/>
      <c r="S418" s="55"/>
      <c r="T418" s="55"/>
      <c r="U418" s="55"/>
      <c r="V418" s="55"/>
      <c r="W418" s="55"/>
      <c r="X418" s="55"/>
      <c r="Y418" s="55"/>
      <c r="Z418" s="55"/>
      <c r="AA418" s="55"/>
      <c r="AB418" s="55"/>
      <c r="AC418" s="55"/>
      <c r="AD418" s="55"/>
      <c r="AE418" s="55"/>
      <c r="AF418" s="55"/>
      <c r="AG418" s="55"/>
      <c r="AH418" s="55"/>
      <c r="AI418" s="55"/>
      <c r="AJ418" s="55"/>
      <c r="AK418" s="55"/>
      <c r="AL418" s="55"/>
      <c r="AM418" s="55"/>
      <c r="AN418" s="55"/>
      <c r="AO418" s="55"/>
      <c r="AP418" s="55"/>
      <c r="AQ418" s="55"/>
      <c r="AR418" s="55"/>
      <c r="AS418" s="55"/>
      <c r="AT418" s="55"/>
      <c r="AU418" s="55"/>
      <c r="AV418" s="55"/>
      <c r="AW418" s="55"/>
      <c r="AX418" s="55"/>
      <c r="AY418" s="55"/>
      <c r="AZ418" s="55"/>
      <c r="BA418" s="55"/>
      <c r="BB418" s="55"/>
      <c r="BC418" s="55"/>
      <c r="BD418" s="55"/>
    </row>
    <row r="419" spans="1:56" s="508" customFormat="1" ht="48.65" customHeight="1" x14ac:dyDescent="0.3">
      <c r="A419" s="1168">
        <v>491</v>
      </c>
      <c r="B419" s="1175"/>
      <c r="C419" s="1185">
        <v>414</v>
      </c>
      <c r="D419" s="1180" t="s">
        <v>8757</v>
      </c>
      <c r="E419" s="756" t="s">
        <v>1059</v>
      </c>
      <c r="F419" s="546"/>
      <c r="G419" s="1219" t="s">
        <v>1732</v>
      </c>
      <c r="H419" s="1180" t="s">
        <v>3740</v>
      </c>
      <c r="I419" s="55"/>
      <c r="J419" s="55"/>
      <c r="K419" s="55"/>
      <c r="L419" s="55"/>
      <c r="M419" s="55"/>
      <c r="N419" s="55"/>
      <c r="O419" s="55"/>
      <c r="P419" s="55"/>
      <c r="Q419" s="55"/>
      <c r="R419" s="55"/>
      <c r="S419" s="55"/>
      <c r="T419" s="55"/>
      <c r="U419" s="55"/>
      <c r="V419" s="55"/>
      <c r="W419" s="55"/>
      <c r="X419" s="55"/>
      <c r="Y419" s="55"/>
      <c r="Z419" s="55"/>
      <c r="AA419" s="55"/>
      <c r="AB419" s="55"/>
      <c r="AC419" s="55"/>
      <c r="AD419" s="55"/>
      <c r="AE419" s="55"/>
      <c r="AF419" s="55"/>
      <c r="AG419" s="55"/>
      <c r="AH419" s="55"/>
      <c r="AI419" s="55"/>
      <c r="AJ419" s="55"/>
      <c r="AK419" s="55"/>
      <c r="AL419" s="55"/>
      <c r="AM419" s="55"/>
      <c r="AN419" s="55"/>
      <c r="AO419" s="55"/>
      <c r="AP419" s="55"/>
      <c r="AQ419" s="55"/>
      <c r="AR419" s="55"/>
      <c r="AS419" s="55"/>
      <c r="AT419" s="55"/>
      <c r="AU419" s="55"/>
      <c r="AV419" s="55"/>
      <c r="AW419" s="55"/>
      <c r="AX419" s="55"/>
      <c r="AY419" s="55"/>
      <c r="AZ419" s="55"/>
      <c r="BA419" s="55"/>
      <c r="BB419" s="55"/>
      <c r="BC419" s="55"/>
      <c r="BD419" s="55"/>
    </row>
    <row r="420" spans="1:56" s="508" customFormat="1" ht="42" x14ac:dyDescent="0.3">
      <c r="A420" s="1168">
        <v>492</v>
      </c>
      <c r="B420" s="1175"/>
      <c r="C420" s="1185">
        <v>415</v>
      </c>
      <c r="D420" s="1180" t="s">
        <v>3742</v>
      </c>
      <c r="E420" s="756" t="s">
        <v>1059</v>
      </c>
      <c r="F420" s="546"/>
      <c r="G420" s="1219" t="s">
        <v>1732</v>
      </c>
      <c r="H420" s="1180"/>
      <c r="I420" s="55"/>
      <c r="J420" s="55"/>
      <c r="K420" s="55"/>
      <c r="L420" s="55"/>
      <c r="M420" s="55"/>
      <c r="N420" s="55"/>
      <c r="O420" s="55"/>
      <c r="P420" s="55"/>
      <c r="Q420" s="55"/>
      <c r="R420" s="55"/>
      <c r="S420" s="55"/>
      <c r="T420" s="55"/>
      <c r="U420" s="55"/>
      <c r="V420" s="55"/>
      <c r="W420" s="55"/>
      <c r="X420" s="55"/>
      <c r="Y420" s="55"/>
      <c r="Z420" s="55"/>
      <c r="AA420" s="55"/>
      <c r="AB420" s="55"/>
      <c r="AC420" s="55"/>
      <c r="AD420" s="55"/>
      <c r="AE420" s="55"/>
      <c r="AF420" s="55"/>
      <c r="AG420" s="55"/>
      <c r="AH420" s="55"/>
      <c r="AI420" s="55"/>
      <c r="AJ420" s="55"/>
      <c r="AK420" s="55"/>
      <c r="AL420" s="55"/>
      <c r="AM420" s="55"/>
      <c r="AN420" s="55"/>
      <c r="AO420" s="55"/>
      <c r="AP420" s="55"/>
      <c r="AQ420" s="55"/>
      <c r="AR420" s="55"/>
      <c r="AS420" s="55"/>
      <c r="AT420" s="55"/>
      <c r="AU420" s="55"/>
      <c r="AV420" s="55"/>
      <c r="AW420" s="55"/>
      <c r="AX420" s="55"/>
      <c r="AY420" s="55"/>
      <c r="AZ420" s="55"/>
      <c r="BA420" s="55"/>
      <c r="BB420" s="55"/>
      <c r="BC420" s="55"/>
      <c r="BD420" s="55"/>
    </row>
    <row r="421" spans="1:56" s="508" customFormat="1" ht="28" x14ac:dyDescent="0.3">
      <c r="A421" s="1168">
        <v>493</v>
      </c>
      <c r="B421" s="1155"/>
      <c r="C421" s="1161">
        <v>416</v>
      </c>
      <c r="D421" s="1177" t="s">
        <v>6870</v>
      </c>
      <c r="E421" s="756" t="s">
        <v>1059</v>
      </c>
      <c r="F421" s="546"/>
      <c r="G421" s="1210" t="s">
        <v>1732</v>
      </c>
      <c r="H421" s="1180"/>
      <c r="I421" s="55"/>
      <c r="J421" s="55"/>
      <c r="K421" s="55"/>
      <c r="L421" s="55"/>
      <c r="M421" s="55"/>
      <c r="N421" s="55"/>
      <c r="O421" s="55"/>
      <c r="P421" s="55"/>
      <c r="Q421" s="55"/>
      <c r="R421" s="55"/>
      <c r="S421" s="55"/>
      <c r="T421" s="55"/>
      <c r="U421" s="55"/>
      <c r="V421" s="55"/>
      <c r="W421" s="55"/>
      <c r="X421" s="55"/>
      <c r="Y421" s="55"/>
      <c r="Z421" s="55"/>
      <c r="AA421" s="55"/>
      <c r="AB421" s="55"/>
      <c r="AC421" s="55"/>
      <c r="AD421" s="55"/>
      <c r="AE421" s="55"/>
      <c r="AF421" s="55"/>
      <c r="AG421" s="55"/>
      <c r="AH421" s="55"/>
      <c r="AI421" s="55"/>
      <c r="AJ421" s="55"/>
      <c r="AK421" s="55"/>
      <c r="AL421" s="55"/>
      <c r="AM421" s="55"/>
      <c r="AN421" s="55"/>
      <c r="AO421" s="55"/>
      <c r="AP421" s="55"/>
      <c r="AQ421" s="55"/>
      <c r="AR421" s="55"/>
      <c r="AS421" s="55"/>
      <c r="AT421" s="55"/>
      <c r="AU421" s="55"/>
      <c r="AV421" s="55"/>
      <c r="AW421" s="55"/>
      <c r="AX421" s="55"/>
      <c r="AY421" s="55"/>
      <c r="AZ421" s="55"/>
      <c r="BA421" s="55"/>
      <c r="BB421" s="55"/>
      <c r="BC421" s="55"/>
      <c r="BD421" s="55"/>
    </row>
    <row r="422" spans="1:56" s="508" customFormat="1" ht="28" x14ac:dyDescent="0.3">
      <c r="A422" s="1168">
        <v>494</v>
      </c>
      <c r="B422" s="1155"/>
      <c r="C422" s="1161">
        <v>417</v>
      </c>
      <c r="D422" s="1436" t="s">
        <v>3745</v>
      </c>
      <c r="E422" s="1161" t="s">
        <v>1059</v>
      </c>
      <c r="F422" s="546"/>
      <c r="G422" s="546"/>
      <c r="H422" s="1180"/>
      <c r="I422" s="55"/>
      <c r="J422" s="55"/>
      <c r="K422" s="55"/>
      <c r="L422" s="55"/>
      <c r="M422" s="55"/>
      <c r="N422" s="55"/>
      <c r="O422" s="55"/>
      <c r="P422" s="55"/>
      <c r="Q422" s="55"/>
      <c r="R422" s="55"/>
      <c r="S422" s="55"/>
      <c r="T422" s="55"/>
      <c r="U422" s="55"/>
      <c r="V422" s="55"/>
      <c r="W422" s="55"/>
      <c r="X422" s="55"/>
      <c r="Y422" s="55"/>
      <c r="Z422" s="55"/>
      <c r="AA422" s="55"/>
      <c r="AB422" s="55"/>
      <c r="AC422" s="55"/>
      <c r="AD422" s="55"/>
      <c r="AE422" s="55"/>
      <c r="AF422" s="55"/>
      <c r="AG422" s="55"/>
      <c r="AH422" s="55"/>
      <c r="AI422" s="55"/>
      <c r="AJ422" s="55"/>
      <c r="AK422" s="55"/>
      <c r="AL422" s="55"/>
      <c r="AM422" s="55"/>
      <c r="AN422" s="55"/>
      <c r="AO422" s="55"/>
      <c r="AP422" s="55"/>
      <c r="AQ422" s="55"/>
      <c r="AR422" s="55"/>
      <c r="AS422" s="55"/>
      <c r="AT422" s="55"/>
      <c r="AU422" s="55"/>
      <c r="AV422" s="55"/>
      <c r="AW422" s="55"/>
      <c r="AX422" s="55"/>
      <c r="AY422" s="55"/>
      <c r="AZ422" s="55"/>
      <c r="BA422" s="55"/>
      <c r="BB422" s="55"/>
      <c r="BC422" s="55"/>
      <c r="BD422" s="55"/>
    </row>
    <row r="423" spans="1:56" s="508" customFormat="1" ht="28" x14ac:dyDescent="0.3">
      <c r="A423" s="1168">
        <v>495</v>
      </c>
      <c r="B423" s="1155"/>
      <c r="C423" s="1161">
        <v>418</v>
      </c>
      <c r="D423" s="1436" t="s">
        <v>6871</v>
      </c>
      <c r="E423" s="1161" t="s">
        <v>1059</v>
      </c>
      <c r="F423" s="546"/>
      <c r="G423" s="546"/>
      <c r="H423" s="1180"/>
      <c r="I423" s="55"/>
      <c r="J423" s="55"/>
      <c r="K423" s="55"/>
      <c r="L423" s="55"/>
      <c r="M423" s="55"/>
      <c r="N423" s="55"/>
      <c r="O423" s="55"/>
      <c r="P423" s="55"/>
      <c r="Q423" s="55"/>
      <c r="R423" s="55"/>
      <c r="S423" s="55"/>
      <c r="T423" s="55"/>
      <c r="U423" s="55"/>
      <c r="V423" s="55"/>
      <c r="W423" s="55"/>
      <c r="X423" s="55"/>
      <c r="Y423" s="55"/>
      <c r="Z423" s="55"/>
      <c r="AA423" s="55"/>
      <c r="AB423" s="55"/>
      <c r="AC423" s="55"/>
      <c r="AD423" s="55"/>
      <c r="AE423" s="55"/>
      <c r="AF423" s="55"/>
      <c r="AG423" s="55"/>
      <c r="AH423" s="55"/>
      <c r="AI423" s="55"/>
      <c r="AJ423" s="55"/>
      <c r="AK423" s="55"/>
      <c r="AL423" s="55"/>
      <c r="AM423" s="55"/>
      <c r="AN423" s="55"/>
      <c r="AO423" s="55"/>
      <c r="AP423" s="55"/>
      <c r="AQ423" s="55"/>
      <c r="AR423" s="55"/>
      <c r="AS423" s="55"/>
      <c r="AT423" s="55"/>
      <c r="AU423" s="55"/>
      <c r="AV423" s="55"/>
      <c r="AW423" s="55"/>
      <c r="AX423" s="55"/>
      <c r="AY423" s="55"/>
      <c r="AZ423" s="55"/>
      <c r="BA423" s="55"/>
      <c r="BB423" s="55"/>
      <c r="BC423" s="55"/>
      <c r="BD423" s="55"/>
    </row>
    <row r="424" spans="1:56" s="508" customFormat="1" ht="56.15" customHeight="1" x14ac:dyDescent="0.3">
      <c r="A424" s="1168">
        <v>496</v>
      </c>
      <c r="B424" s="1155"/>
      <c r="C424" s="1161">
        <v>419</v>
      </c>
      <c r="D424" s="1180" t="s">
        <v>6872</v>
      </c>
      <c r="E424" s="1161" t="s">
        <v>1059</v>
      </c>
      <c r="F424" s="546"/>
      <c r="G424" s="546"/>
      <c r="H424" s="1180"/>
      <c r="I424" s="55"/>
      <c r="J424" s="55"/>
      <c r="K424" s="55"/>
      <c r="L424" s="55"/>
      <c r="M424" s="55"/>
      <c r="N424" s="55"/>
      <c r="O424" s="55"/>
      <c r="P424" s="55"/>
      <c r="Q424" s="55"/>
      <c r="R424" s="55"/>
      <c r="S424" s="55"/>
      <c r="T424" s="55"/>
      <c r="U424" s="55"/>
      <c r="V424" s="55"/>
      <c r="W424" s="55"/>
      <c r="X424" s="55"/>
      <c r="Y424" s="55"/>
      <c r="Z424" s="55"/>
      <c r="AA424" s="55"/>
      <c r="AB424" s="55"/>
      <c r="AC424" s="55"/>
      <c r="AD424" s="55"/>
      <c r="AE424" s="55"/>
      <c r="AF424" s="55"/>
      <c r="AG424" s="55"/>
      <c r="AH424" s="55"/>
      <c r="AI424" s="55"/>
      <c r="AJ424" s="55"/>
      <c r="AK424" s="55"/>
      <c r="AL424" s="55"/>
      <c r="AM424" s="55"/>
      <c r="AN424" s="55"/>
      <c r="AO424" s="55"/>
      <c r="AP424" s="55"/>
      <c r="AQ424" s="55"/>
      <c r="AR424" s="55"/>
      <c r="AS424" s="55"/>
      <c r="AT424" s="55"/>
      <c r="AU424" s="55"/>
      <c r="AV424" s="55"/>
      <c r="AW424" s="55"/>
      <c r="AX424" s="55"/>
      <c r="AY424" s="55"/>
      <c r="AZ424" s="55"/>
      <c r="BA424" s="55"/>
      <c r="BB424" s="55"/>
      <c r="BC424" s="55"/>
      <c r="BD424" s="55"/>
    </row>
    <row r="425" spans="1:56" s="508" customFormat="1" ht="28" x14ac:dyDescent="0.3">
      <c r="A425" s="1154"/>
      <c r="B425" s="1155"/>
      <c r="C425" s="1161">
        <v>420</v>
      </c>
      <c r="D425" s="1436" t="s">
        <v>6084</v>
      </c>
      <c r="E425" s="1161" t="s">
        <v>1059</v>
      </c>
      <c r="F425" s="546"/>
      <c r="G425" s="546"/>
      <c r="H425" s="1180"/>
      <c r="I425" s="55"/>
      <c r="J425" s="55"/>
      <c r="K425" s="55"/>
      <c r="L425" s="55"/>
      <c r="M425" s="55"/>
      <c r="N425" s="55"/>
      <c r="O425" s="55"/>
      <c r="P425" s="55"/>
      <c r="Q425" s="55"/>
      <c r="R425" s="55"/>
      <c r="S425" s="55"/>
      <c r="T425" s="55"/>
      <c r="U425" s="55"/>
      <c r="V425" s="55"/>
      <c r="W425" s="55"/>
      <c r="X425" s="55"/>
      <c r="Y425" s="55"/>
      <c r="Z425" s="55"/>
      <c r="AA425" s="55"/>
      <c r="AB425" s="55"/>
      <c r="AC425" s="55"/>
      <c r="AD425" s="55"/>
      <c r="AE425" s="55"/>
      <c r="AF425" s="55"/>
      <c r="AG425" s="55"/>
      <c r="AH425" s="55"/>
      <c r="AI425" s="55"/>
      <c r="AJ425" s="55"/>
      <c r="AK425" s="55"/>
      <c r="AL425" s="55"/>
      <c r="AM425" s="55"/>
      <c r="AN425" s="55"/>
      <c r="AO425" s="55"/>
      <c r="AP425" s="55"/>
      <c r="AQ425" s="55"/>
      <c r="AR425" s="55"/>
      <c r="AS425" s="55"/>
      <c r="AT425" s="55"/>
      <c r="AU425" s="55"/>
      <c r="AV425" s="55"/>
      <c r="AW425" s="55"/>
      <c r="AX425" s="55"/>
      <c r="AY425" s="55"/>
      <c r="AZ425" s="55"/>
      <c r="BA425" s="55"/>
      <c r="BB425" s="55"/>
      <c r="BC425" s="55"/>
      <c r="BD425" s="55"/>
    </row>
    <row r="426" spans="1:56" s="508" customFormat="1" ht="33.65" customHeight="1" x14ac:dyDescent="0.3">
      <c r="A426" s="1154"/>
      <c r="B426" s="1155"/>
      <c r="C426" s="1161">
        <v>421</v>
      </c>
      <c r="D426" s="1436" t="s">
        <v>6873</v>
      </c>
      <c r="E426" s="1161" t="s">
        <v>1059</v>
      </c>
      <c r="F426" s="546"/>
      <c r="G426" s="546"/>
      <c r="H426" s="1180"/>
      <c r="I426" s="55"/>
      <c r="J426" s="55"/>
      <c r="K426" s="55"/>
      <c r="L426" s="55"/>
      <c r="M426" s="55"/>
      <c r="N426" s="55"/>
      <c r="O426" s="55"/>
      <c r="P426" s="55"/>
      <c r="Q426" s="55"/>
      <c r="R426" s="55"/>
      <c r="S426" s="55"/>
      <c r="T426" s="55"/>
      <c r="U426" s="55"/>
      <c r="V426" s="55"/>
      <c r="W426" s="55"/>
      <c r="X426" s="55"/>
      <c r="Y426" s="55"/>
      <c r="Z426" s="55"/>
      <c r="AA426" s="55"/>
      <c r="AB426" s="55"/>
      <c r="AC426" s="55"/>
      <c r="AD426" s="55"/>
      <c r="AE426" s="55"/>
      <c r="AF426" s="55"/>
      <c r="AG426" s="55"/>
      <c r="AH426" s="55"/>
      <c r="AI426" s="55"/>
      <c r="AJ426" s="55"/>
      <c r="AK426" s="55"/>
      <c r="AL426" s="55"/>
      <c r="AM426" s="55"/>
      <c r="AN426" s="55"/>
      <c r="AO426" s="55"/>
      <c r="AP426" s="55"/>
      <c r="AQ426" s="55"/>
      <c r="AR426" s="55"/>
      <c r="AS426" s="55"/>
      <c r="AT426" s="55"/>
      <c r="AU426" s="55"/>
      <c r="AV426" s="55"/>
      <c r="AW426" s="55"/>
      <c r="AX426" s="55"/>
      <c r="AY426" s="55"/>
      <c r="AZ426" s="55"/>
      <c r="BA426" s="55"/>
      <c r="BB426" s="55"/>
      <c r="BC426" s="55"/>
      <c r="BD426" s="55"/>
    </row>
    <row r="427" spans="1:56" s="508" customFormat="1" ht="36.65" customHeight="1" x14ac:dyDescent="0.3">
      <c r="A427" s="1154"/>
      <c r="B427" s="1155"/>
      <c r="C427" s="1161">
        <v>422</v>
      </c>
      <c r="D427" s="1436" t="s">
        <v>6874</v>
      </c>
      <c r="E427" s="1161" t="s">
        <v>1059</v>
      </c>
      <c r="F427" s="546"/>
      <c r="G427" s="546"/>
      <c r="H427" s="1180"/>
      <c r="I427" s="55"/>
      <c r="J427" s="55"/>
      <c r="K427" s="55"/>
      <c r="L427" s="55"/>
      <c r="M427" s="55"/>
      <c r="N427" s="55"/>
      <c r="O427" s="55"/>
      <c r="P427" s="55"/>
      <c r="Q427" s="55"/>
      <c r="R427" s="55"/>
      <c r="S427" s="55"/>
      <c r="T427" s="55"/>
      <c r="U427" s="55"/>
      <c r="V427" s="55"/>
      <c r="W427" s="55"/>
      <c r="X427" s="55"/>
      <c r="Y427" s="55"/>
      <c r="Z427" s="55"/>
      <c r="AA427" s="55"/>
      <c r="AB427" s="55"/>
      <c r="AC427" s="55"/>
      <c r="AD427" s="55"/>
      <c r="AE427" s="55"/>
      <c r="AF427" s="55"/>
      <c r="AG427" s="55"/>
      <c r="AH427" s="55"/>
      <c r="AI427" s="55"/>
      <c r="AJ427" s="55"/>
      <c r="AK427" s="55"/>
      <c r="AL427" s="55"/>
      <c r="AM427" s="55"/>
      <c r="AN427" s="55"/>
      <c r="AO427" s="55"/>
      <c r="AP427" s="55"/>
      <c r="AQ427" s="55"/>
      <c r="AR427" s="55"/>
      <c r="AS427" s="55"/>
      <c r="AT427" s="55"/>
      <c r="AU427" s="55"/>
      <c r="AV427" s="55"/>
      <c r="AW427" s="55"/>
      <c r="AX427" s="55"/>
      <c r="AY427" s="55"/>
      <c r="AZ427" s="55"/>
      <c r="BA427" s="55"/>
      <c r="BB427" s="55"/>
      <c r="BC427" s="55"/>
      <c r="BD427" s="55"/>
    </row>
    <row r="428" spans="1:56" s="508" customFormat="1" ht="58.5" customHeight="1" x14ac:dyDescent="0.3">
      <c r="A428" s="1154"/>
      <c r="B428" s="1155"/>
      <c r="C428" s="1161">
        <v>423</v>
      </c>
      <c r="D428" s="1177" t="s">
        <v>6875</v>
      </c>
      <c r="E428" s="1161" t="s">
        <v>1059</v>
      </c>
      <c r="F428" s="546"/>
      <c r="G428" s="546"/>
      <c r="H428" s="1180"/>
      <c r="I428" s="55"/>
      <c r="J428" s="55"/>
      <c r="K428" s="55"/>
      <c r="L428" s="55"/>
      <c r="M428" s="55"/>
      <c r="N428" s="55"/>
      <c r="O428" s="55"/>
      <c r="P428" s="55"/>
      <c r="Q428" s="55"/>
      <c r="R428" s="55"/>
      <c r="S428" s="55"/>
      <c r="T428" s="55"/>
      <c r="U428" s="55"/>
      <c r="V428" s="55"/>
      <c r="W428" s="55"/>
      <c r="X428" s="55"/>
      <c r="Y428" s="55"/>
      <c r="Z428" s="55"/>
      <c r="AA428" s="55"/>
      <c r="AB428" s="55"/>
      <c r="AC428" s="55"/>
      <c r="AD428" s="55"/>
      <c r="AE428" s="55"/>
      <c r="AF428" s="55"/>
      <c r="AG428" s="55"/>
      <c r="AH428" s="55"/>
      <c r="AI428" s="55"/>
      <c r="AJ428" s="55"/>
      <c r="AK428" s="55"/>
      <c r="AL428" s="55"/>
      <c r="AM428" s="55"/>
      <c r="AN428" s="55"/>
      <c r="AO428" s="55"/>
      <c r="AP428" s="55"/>
      <c r="AQ428" s="55"/>
      <c r="AR428" s="55"/>
      <c r="AS428" s="55"/>
      <c r="AT428" s="55"/>
      <c r="AU428" s="55"/>
      <c r="AV428" s="55"/>
      <c r="AW428" s="55"/>
      <c r="AX428" s="55"/>
      <c r="AY428" s="55"/>
      <c r="AZ428" s="55"/>
      <c r="BA428" s="55"/>
      <c r="BB428" s="55"/>
      <c r="BC428" s="55"/>
      <c r="BD428" s="55"/>
    </row>
    <row r="429" spans="1:56" s="508" customFormat="1" x14ac:dyDescent="0.3">
      <c r="A429" s="1154"/>
      <c r="B429" s="1155"/>
      <c r="C429" s="1161">
        <v>424</v>
      </c>
      <c r="D429" s="1436" t="s">
        <v>6876</v>
      </c>
      <c r="E429" s="1161" t="s">
        <v>1059</v>
      </c>
      <c r="F429" s="546"/>
      <c r="G429" s="546"/>
      <c r="H429" s="1180"/>
      <c r="I429" s="55"/>
      <c r="J429" s="55"/>
      <c r="K429" s="55"/>
      <c r="L429" s="55"/>
      <c r="M429" s="55"/>
      <c r="N429" s="55"/>
      <c r="O429" s="55"/>
      <c r="P429" s="55"/>
      <c r="Q429" s="55"/>
      <c r="R429" s="55"/>
      <c r="S429" s="55"/>
      <c r="T429" s="55"/>
      <c r="U429" s="55"/>
      <c r="V429" s="55"/>
      <c r="W429" s="55"/>
      <c r="X429" s="55"/>
      <c r="Y429" s="55"/>
      <c r="Z429" s="55"/>
      <c r="AA429" s="55"/>
      <c r="AB429" s="55"/>
      <c r="AC429" s="55"/>
      <c r="AD429" s="55"/>
      <c r="AE429" s="55"/>
      <c r="AF429" s="55"/>
      <c r="AG429" s="55"/>
      <c r="AH429" s="55"/>
      <c r="AI429" s="55"/>
      <c r="AJ429" s="55"/>
      <c r="AK429" s="55"/>
      <c r="AL429" s="55"/>
      <c r="AM429" s="55"/>
      <c r="AN429" s="55"/>
      <c r="AO429" s="55"/>
      <c r="AP429" s="55"/>
      <c r="AQ429" s="55"/>
      <c r="AR429" s="55"/>
      <c r="AS429" s="55"/>
      <c r="AT429" s="55"/>
      <c r="AU429" s="55"/>
      <c r="AV429" s="55"/>
      <c r="AW429" s="55"/>
      <c r="AX429" s="55"/>
      <c r="AY429" s="55"/>
      <c r="AZ429" s="55"/>
      <c r="BA429" s="55"/>
      <c r="BB429" s="55"/>
      <c r="BC429" s="55"/>
      <c r="BD429" s="55"/>
    </row>
    <row r="430" spans="1:56" s="508" customFormat="1" x14ac:dyDescent="0.3">
      <c r="A430" s="1154"/>
      <c r="B430" s="1155"/>
      <c r="C430" s="1161">
        <v>425</v>
      </c>
      <c r="D430" s="1436" t="s">
        <v>6877</v>
      </c>
      <c r="E430" s="1161" t="s">
        <v>1059</v>
      </c>
      <c r="F430" s="546"/>
      <c r="G430" s="546"/>
      <c r="H430" s="1180"/>
      <c r="I430" s="55"/>
      <c r="J430" s="55"/>
      <c r="K430" s="55"/>
      <c r="L430" s="55"/>
      <c r="M430" s="55"/>
      <c r="N430" s="55"/>
      <c r="O430" s="55"/>
      <c r="P430" s="55"/>
      <c r="Q430" s="55"/>
      <c r="R430" s="55"/>
      <c r="S430" s="55"/>
      <c r="T430" s="55"/>
      <c r="U430" s="55"/>
      <c r="V430" s="55"/>
      <c r="W430" s="55"/>
      <c r="X430" s="55"/>
      <c r="Y430" s="55"/>
      <c r="Z430" s="55"/>
      <c r="AA430" s="55"/>
      <c r="AB430" s="55"/>
      <c r="AC430" s="55"/>
      <c r="AD430" s="55"/>
      <c r="AE430" s="55"/>
      <c r="AF430" s="55"/>
      <c r="AG430" s="55"/>
      <c r="AH430" s="55"/>
      <c r="AI430" s="55"/>
      <c r="AJ430" s="55"/>
      <c r="AK430" s="55"/>
      <c r="AL430" s="55"/>
      <c r="AM430" s="55"/>
      <c r="AN430" s="55"/>
      <c r="AO430" s="55"/>
      <c r="AP430" s="55"/>
      <c r="AQ430" s="55"/>
      <c r="AR430" s="55"/>
      <c r="AS430" s="55"/>
      <c r="AT430" s="55"/>
      <c r="AU430" s="55"/>
      <c r="AV430" s="55"/>
      <c r="AW430" s="55"/>
      <c r="AX430" s="55"/>
      <c r="AY430" s="55"/>
      <c r="AZ430" s="55"/>
      <c r="BA430" s="55"/>
      <c r="BB430" s="55"/>
      <c r="BC430" s="55"/>
      <c r="BD430" s="55"/>
    </row>
    <row r="431" spans="1:56" s="508" customFormat="1" x14ac:dyDescent="0.3">
      <c r="A431" s="1154"/>
      <c r="B431" s="1155"/>
      <c r="C431" s="1161">
        <v>426</v>
      </c>
      <c r="D431" s="1436" t="s">
        <v>6878</v>
      </c>
      <c r="E431" s="1161" t="s">
        <v>1059</v>
      </c>
      <c r="F431" s="1202"/>
      <c r="G431" s="1202"/>
      <c r="H431" s="1220"/>
      <c r="I431" s="55"/>
      <c r="J431" s="55"/>
      <c r="K431" s="55"/>
      <c r="L431" s="55"/>
      <c r="M431" s="55"/>
      <c r="N431" s="55"/>
      <c r="O431" s="55"/>
      <c r="P431" s="55"/>
      <c r="Q431" s="55"/>
      <c r="R431" s="55"/>
      <c r="S431" s="55"/>
      <c r="T431" s="55"/>
      <c r="U431" s="55"/>
      <c r="V431" s="55"/>
      <c r="W431" s="55"/>
      <c r="X431" s="55"/>
      <c r="Y431" s="55"/>
      <c r="Z431" s="55"/>
      <c r="AA431" s="55"/>
      <c r="AB431" s="55"/>
      <c r="AC431" s="55"/>
      <c r="AD431" s="55"/>
      <c r="AE431" s="55"/>
      <c r="AF431" s="55"/>
      <c r="AG431" s="55"/>
      <c r="AH431" s="55"/>
      <c r="AI431" s="55"/>
      <c r="AJ431" s="55"/>
      <c r="AK431" s="55"/>
      <c r="AL431" s="55"/>
      <c r="AM431" s="55"/>
      <c r="AN431" s="55"/>
      <c r="AO431" s="55"/>
      <c r="AP431" s="55"/>
      <c r="AQ431" s="55"/>
      <c r="AR431" s="55"/>
      <c r="AS431" s="55"/>
      <c r="AT431" s="55"/>
      <c r="AU431" s="55"/>
      <c r="AV431" s="55"/>
      <c r="AW431" s="55"/>
      <c r="AX431" s="55"/>
      <c r="AY431" s="55"/>
      <c r="AZ431" s="55"/>
      <c r="BA431" s="55"/>
      <c r="BB431" s="55"/>
      <c r="BC431" s="55"/>
      <c r="BD431" s="55"/>
    </row>
    <row r="432" spans="1:56" s="508" customFormat="1" ht="37.5" customHeight="1" x14ac:dyDescent="0.3">
      <c r="A432" s="1154"/>
      <c r="B432" s="1155"/>
      <c r="C432" s="1161">
        <v>427</v>
      </c>
      <c r="D432" s="1436" t="s">
        <v>6879</v>
      </c>
      <c r="E432" s="1161" t="s">
        <v>1059</v>
      </c>
      <c r="F432" s="546"/>
      <c r="G432" s="546"/>
      <c r="H432" s="1220"/>
      <c r="I432" s="55"/>
      <c r="J432" s="55"/>
      <c r="K432" s="55"/>
      <c r="L432" s="55"/>
      <c r="M432" s="55"/>
      <c r="N432" s="55"/>
      <c r="O432" s="55"/>
      <c r="P432" s="55"/>
      <c r="Q432" s="55"/>
      <c r="R432" s="55"/>
      <c r="S432" s="55"/>
      <c r="T432" s="55"/>
      <c r="U432" s="55"/>
      <c r="V432" s="55"/>
      <c r="W432" s="55"/>
      <c r="X432" s="55"/>
      <c r="Y432" s="55"/>
      <c r="Z432" s="55"/>
      <c r="AA432" s="55"/>
      <c r="AB432" s="55"/>
      <c r="AC432" s="55"/>
      <c r="AD432" s="55"/>
      <c r="AE432" s="55"/>
      <c r="AF432" s="55"/>
      <c r="AG432" s="55"/>
      <c r="AH432" s="55"/>
      <c r="AI432" s="55"/>
      <c r="AJ432" s="55"/>
      <c r="AK432" s="55"/>
      <c r="AL432" s="55"/>
      <c r="AM432" s="55"/>
      <c r="AN432" s="55"/>
      <c r="AO432" s="55"/>
      <c r="AP432" s="55"/>
      <c r="AQ432" s="55"/>
      <c r="AR432" s="55"/>
      <c r="AS432" s="55"/>
      <c r="AT432" s="55"/>
      <c r="AU432" s="55"/>
      <c r="AV432" s="55"/>
      <c r="AW432" s="55"/>
      <c r="AX432" s="55"/>
      <c r="AY432" s="55"/>
      <c r="AZ432" s="55"/>
      <c r="BA432" s="55"/>
      <c r="BB432" s="55"/>
      <c r="BC432" s="55"/>
      <c r="BD432" s="55"/>
    </row>
    <row r="433" spans="1:56" s="508" customFormat="1" x14ac:dyDescent="0.3">
      <c r="A433" s="1154"/>
      <c r="B433" s="1155"/>
      <c r="C433" s="1161">
        <v>428</v>
      </c>
      <c r="D433" s="1436" t="s">
        <v>6880</v>
      </c>
      <c r="E433" s="1221" t="s">
        <v>1059</v>
      </c>
      <c r="F433" s="1202"/>
      <c r="G433" s="1202"/>
      <c r="H433" s="1220"/>
      <c r="I433" s="55"/>
      <c r="J433" s="55"/>
      <c r="K433" s="55"/>
      <c r="L433" s="55"/>
      <c r="M433" s="55"/>
      <c r="N433" s="55"/>
      <c r="O433" s="55"/>
      <c r="P433" s="55"/>
      <c r="Q433" s="55"/>
      <c r="R433" s="55"/>
      <c r="S433" s="55"/>
      <c r="T433" s="55"/>
      <c r="U433" s="55"/>
      <c r="V433" s="55"/>
      <c r="W433" s="55"/>
      <c r="X433" s="55"/>
      <c r="Y433" s="55"/>
      <c r="Z433" s="55"/>
      <c r="AA433" s="55"/>
      <c r="AB433" s="55"/>
      <c r="AC433" s="55"/>
      <c r="AD433" s="55"/>
      <c r="AE433" s="55"/>
      <c r="AF433" s="55"/>
      <c r="AG433" s="55"/>
      <c r="AH433" s="55"/>
      <c r="AI433" s="55"/>
      <c r="AJ433" s="55"/>
      <c r="AK433" s="55"/>
      <c r="AL433" s="55"/>
      <c r="AM433" s="55"/>
      <c r="AN433" s="55"/>
      <c r="AO433" s="55"/>
      <c r="AP433" s="55"/>
      <c r="AQ433" s="55"/>
      <c r="AR433" s="55"/>
      <c r="AS433" s="55"/>
      <c r="AT433" s="55"/>
      <c r="AU433" s="55"/>
      <c r="AV433" s="55"/>
      <c r="AW433" s="55"/>
      <c r="AX433" s="55"/>
      <c r="AY433" s="55"/>
      <c r="AZ433" s="55"/>
      <c r="BA433" s="55"/>
      <c r="BB433" s="55"/>
      <c r="BC433" s="55"/>
      <c r="BD433" s="55"/>
    </row>
    <row r="434" spans="1:56" s="508" customFormat="1" ht="69" customHeight="1" x14ac:dyDescent="0.3">
      <c r="A434" s="1154"/>
      <c r="B434" s="1155"/>
      <c r="C434" s="1161">
        <v>429</v>
      </c>
      <c r="D434" s="1350" t="s">
        <v>6881</v>
      </c>
      <c r="E434" s="1221" t="s">
        <v>1059</v>
      </c>
      <c r="F434" s="1155"/>
      <c r="G434" s="1155"/>
      <c r="H434" s="1220"/>
      <c r="I434" s="55"/>
      <c r="J434" s="55"/>
      <c r="K434" s="55"/>
      <c r="L434" s="55"/>
      <c r="M434" s="55"/>
      <c r="N434" s="55"/>
      <c r="O434" s="55"/>
      <c r="P434" s="55"/>
      <c r="Q434" s="55"/>
      <c r="R434" s="55"/>
      <c r="S434" s="55"/>
      <c r="T434" s="55"/>
      <c r="U434" s="55"/>
      <c r="V434" s="55"/>
      <c r="W434" s="55"/>
      <c r="X434" s="55"/>
      <c r="Y434" s="55"/>
      <c r="Z434" s="55"/>
      <c r="AA434" s="55"/>
      <c r="AB434" s="55"/>
      <c r="AC434" s="55"/>
      <c r="AD434" s="55"/>
      <c r="AE434" s="55"/>
      <c r="AF434" s="55"/>
      <c r="AG434" s="55"/>
      <c r="AH434" s="55"/>
      <c r="AI434" s="55"/>
      <c r="AJ434" s="55"/>
      <c r="AK434" s="55"/>
      <c r="AL434" s="55"/>
      <c r="AM434" s="55"/>
      <c r="AN434" s="55"/>
      <c r="AO434" s="55"/>
      <c r="AP434" s="55"/>
      <c r="AQ434" s="55"/>
      <c r="AR434" s="55"/>
      <c r="AS434" s="55"/>
      <c r="AT434" s="55"/>
      <c r="AU434" s="55"/>
      <c r="AV434" s="55"/>
      <c r="AW434" s="55"/>
      <c r="AX434" s="55"/>
      <c r="AY434" s="55"/>
      <c r="AZ434" s="55"/>
      <c r="BA434" s="55"/>
      <c r="BB434" s="55"/>
      <c r="BC434" s="55"/>
      <c r="BD434" s="55"/>
    </row>
    <row r="435" spans="1:56" s="508" customFormat="1" ht="69" customHeight="1" x14ac:dyDescent="0.3">
      <c r="A435" s="1154"/>
      <c r="B435" s="1155"/>
      <c r="C435" s="1161">
        <v>430</v>
      </c>
      <c r="D435" s="1194" t="s">
        <v>8772</v>
      </c>
      <c r="E435" s="1221" t="s">
        <v>1059</v>
      </c>
      <c r="F435" s="1155"/>
      <c r="G435" s="1202"/>
      <c r="H435" s="1220"/>
      <c r="I435" s="55"/>
      <c r="J435" s="55"/>
      <c r="K435" s="55"/>
      <c r="L435" s="55"/>
      <c r="M435" s="55"/>
      <c r="N435" s="55"/>
      <c r="O435" s="55"/>
      <c r="P435" s="55"/>
      <c r="Q435" s="55"/>
      <c r="R435" s="55"/>
      <c r="S435" s="55"/>
      <c r="T435" s="55"/>
      <c r="U435" s="55"/>
      <c r="V435" s="55"/>
      <c r="W435" s="55"/>
      <c r="X435" s="55"/>
      <c r="Y435" s="55"/>
      <c r="Z435" s="55"/>
      <c r="AA435" s="55"/>
      <c r="AB435" s="55"/>
      <c r="AC435" s="55"/>
      <c r="AD435" s="55"/>
      <c r="AE435" s="55"/>
      <c r="AF435" s="55"/>
      <c r="AG435" s="55"/>
      <c r="AH435" s="55"/>
      <c r="AI435" s="55"/>
      <c r="AJ435" s="55"/>
      <c r="AK435" s="55"/>
      <c r="AL435" s="55"/>
      <c r="AM435" s="55"/>
      <c r="AN435" s="55"/>
      <c r="AO435" s="55"/>
      <c r="AP435" s="55"/>
      <c r="AQ435" s="55"/>
      <c r="AR435" s="55"/>
      <c r="AS435" s="55"/>
      <c r="AT435" s="55"/>
      <c r="AU435" s="55"/>
      <c r="AV435" s="55"/>
      <c r="AW435" s="55"/>
      <c r="AX435" s="55"/>
      <c r="AY435" s="55"/>
      <c r="AZ435" s="55"/>
      <c r="BA435" s="55"/>
      <c r="BB435" s="55"/>
      <c r="BC435" s="55"/>
      <c r="BD435" s="55"/>
    </row>
    <row r="436" spans="1:56" s="508" customFormat="1" x14ac:dyDescent="0.3">
      <c r="A436" s="1154"/>
      <c r="B436" s="1155"/>
      <c r="C436" s="1161">
        <v>431</v>
      </c>
      <c r="D436" s="1436" t="s">
        <v>6882</v>
      </c>
      <c r="E436" s="1221" t="s">
        <v>1059</v>
      </c>
      <c r="F436" s="1222"/>
      <c r="G436" s="546"/>
      <c r="H436" s="1220"/>
      <c r="I436" s="55"/>
      <c r="J436" s="55"/>
      <c r="K436" s="55"/>
      <c r="L436" s="55"/>
      <c r="M436" s="55"/>
      <c r="N436" s="55"/>
      <c r="O436" s="55"/>
      <c r="P436" s="55"/>
      <c r="Q436" s="55"/>
      <c r="R436" s="55"/>
      <c r="S436" s="55"/>
      <c r="T436" s="55"/>
      <c r="U436" s="55"/>
      <c r="V436" s="55"/>
      <c r="W436" s="55"/>
      <c r="X436" s="55"/>
      <c r="Y436" s="55"/>
      <c r="Z436" s="55"/>
      <c r="AA436" s="55"/>
      <c r="AB436" s="55"/>
      <c r="AC436" s="55"/>
      <c r="AD436" s="55"/>
      <c r="AE436" s="55"/>
      <c r="AF436" s="55"/>
      <c r="AG436" s="55"/>
      <c r="AH436" s="55"/>
      <c r="AI436" s="55"/>
      <c r="AJ436" s="55"/>
      <c r="AK436" s="55"/>
      <c r="AL436" s="55"/>
      <c r="AM436" s="55"/>
      <c r="AN436" s="55"/>
      <c r="AO436" s="55"/>
      <c r="AP436" s="55"/>
      <c r="AQ436" s="55"/>
      <c r="AR436" s="55"/>
      <c r="AS436" s="55"/>
      <c r="AT436" s="55"/>
      <c r="AU436" s="55"/>
      <c r="AV436" s="55"/>
      <c r="AW436" s="55"/>
      <c r="AX436" s="55"/>
      <c r="AY436" s="55"/>
      <c r="AZ436" s="55"/>
      <c r="BA436" s="55"/>
      <c r="BB436" s="55"/>
      <c r="BC436" s="55"/>
      <c r="BD436" s="55"/>
    </row>
    <row r="437" spans="1:56" s="508" customFormat="1" ht="28" x14ac:dyDescent="0.3">
      <c r="A437" s="1154"/>
      <c r="B437" s="1155"/>
      <c r="C437" s="1161">
        <v>432</v>
      </c>
      <c r="D437" s="1436" t="s">
        <v>6883</v>
      </c>
      <c r="E437" s="1221" t="s">
        <v>1059</v>
      </c>
      <c r="F437" s="1222"/>
      <c r="G437" s="546"/>
      <c r="H437" s="1220"/>
      <c r="I437" s="55"/>
      <c r="J437" s="55"/>
      <c r="K437" s="55"/>
      <c r="L437" s="55"/>
      <c r="M437" s="55"/>
      <c r="N437" s="55"/>
      <c r="O437" s="55"/>
      <c r="P437" s="55"/>
      <c r="Q437" s="55"/>
      <c r="R437" s="55"/>
      <c r="S437" s="55"/>
      <c r="T437" s="55"/>
      <c r="U437" s="55"/>
      <c r="V437" s="55"/>
      <c r="W437" s="55"/>
      <c r="X437" s="55"/>
      <c r="Y437" s="55"/>
      <c r="Z437" s="55"/>
      <c r="AA437" s="55"/>
      <c r="AB437" s="55"/>
      <c r="AC437" s="55"/>
      <c r="AD437" s="55"/>
      <c r="AE437" s="55"/>
      <c r="AF437" s="55"/>
      <c r="AG437" s="55"/>
      <c r="AH437" s="55"/>
      <c r="AI437" s="55"/>
      <c r="AJ437" s="55"/>
      <c r="AK437" s="55"/>
      <c r="AL437" s="55"/>
      <c r="AM437" s="55"/>
      <c r="AN437" s="55"/>
      <c r="AO437" s="55"/>
      <c r="AP437" s="55"/>
      <c r="AQ437" s="55"/>
      <c r="AR437" s="55"/>
      <c r="AS437" s="55"/>
      <c r="AT437" s="55"/>
      <c r="AU437" s="55"/>
      <c r="AV437" s="55"/>
      <c r="AW437" s="55"/>
      <c r="AX437" s="55"/>
      <c r="AY437" s="55"/>
      <c r="AZ437" s="55"/>
      <c r="BA437" s="55"/>
      <c r="BB437" s="55"/>
      <c r="BC437" s="55"/>
      <c r="BD437" s="55"/>
    </row>
    <row r="438" spans="1:56" s="508" customFormat="1" x14ac:dyDescent="0.3">
      <c r="A438" s="1154"/>
      <c r="B438" s="1155"/>
      <c r="C438" s="1161">
        <v>433</v>
      </c>
      <c r="D438" s="1436" t="s">
        <v>6884</v>
      </c>
      <c r="E438" s="1221" t="s">
        <v>1059</v>
      </c>
      <c r="F438" s="1222"/>
      <c r="G438" s="546"/>
      <c r="H438" s="1220"/>
      <c r="I438" s="55"/>
      <c r="J438" s="55"/>
      <c r="K438" s="55"/>
      <c r="L438" s="55"/>
      <c r="M438" s="55"/>
      <c r="N438" s="55"/>
      <c r="O438" s="55"/>
      <c r="P438" s="55"/>
      <c r="Q438" s="55"/>
      <c r="R438" s="55"/>
      <c r="S438" s="55"/>
      <c r="T438" s="55"/>
      <c r="U438" s="55"/>
      <c r="V438" s="55"/>
      <c r="W438" s="55"/>
      <c r="X438" s="55"/>
      <c r="Y438" s="55"/>
      <c r="Z438" s="55"/>
      <c r="AA438" s="55"/>
      <c r="AB438" s="55"/>
      <c r="AC438" s="55"/>
      <c r="AD438" s="55"/>
      <c r="AE438" s="55"/>
      <c r="AF438" s="55"/>
      <c r="AG438" s="55"/>
      <c r="AH438" s="55"/>
      <c r="AI438" s="55"/>
      <c r="AJ438" s="55"/>
      <c r="AK438" s="55"/>
      <c r="AL438" s="55"/>
      <c r="AM438" s="55"/>
      <c r="AN438" s="55"/>
      <c r="AO438" s="55"/>
      <c r="AP438" s="55"/>
      <c r="AQ438" s="55"/>
      <c r="AR438" s="55"/>
      <c r="AS438" s="55"/>
      <c r="AT438" s="55"/>
      <c r="AU438" s="55"/>
      <c r="AV438" s="55"/>
      <c r="AW438" s="55"/>
      <c r="AX438" s="55"/>
      <c r="AY438" s="55"/>
      <c r="AZ438" s="55"/>
      <c r="BA438" s="55"/>
      <c r="BB438" s="55"/>
      <c r="BC438" s="55"/>
      <c r="BD438" s="55"/>
    </row>
    <row r="439" spans="1:56" s="508" customFormat="1" x14ac:dyDescent="0.3">
      <c r="A439" s="1154"/>
      <c r="B439" s="1155"/>
      <c r="C439" s="1161">
        <v>434</v>
      </c>
      <c r="D439" s="1436" t="s">
        <v>6885</v>
      </c>
      <c r="E439" s="1221" t="s">
        <v>1059</v>
      </c>
      <c r="F439" s="1222"/>
      <c r="G439" s="546"/>
      <c r="H439" s="1220"/>
      <c r="I439" s="55"/>
      <c r="J439" s="55"/>
      <c r="K439" s="55"/>
      <c r="L439" s="55"/>
      <c r="M439" s="55"/>
      <c r="N439" s="55"/>
      <c r="O439" s="55"/>
      <c r="P439" s="55"/>
      <c r="Q439" s="55"/>
      <c r="R439" s="55"/>
      <c r="S439" s="55"/>
      <c r="T439" s="55"/>
      <c r="U439" s="55"/>
      <c r="V439" s="55"/>
      <c r="W439" s="55"/>
      <c r="X439" s="55"/>
      <c r="Y439" s="55"/>
      <c r="Z439" s="55"/>
      <c r="AA439" s="55"/>
      <c r="AB439" s="55"/>
      <c r="AC439" s="55"/>
      <c r="AD439" s="55"/>
      <c r="AE439" s="55"/>
      <c r="AF439" s="55"/>
      <c r="AG439" s="55"/>
      <c r="AH439" s="55"/>
      <c r="AI439" s="55"/>
      <c r="AJ439" s="55"/>
      <c r="AK439" s="55"/>
      <c r="AL439" s="55"/>
      <c r="AM439" s="55"/>
      <c r="AN439" s="55"/>
      <c r="AO439" s="55"/>
      <c r="AP439" s="55"/>
      <c r="AQ439" s="55"/>
      <c r="AR439" s="55"/>
      <c r="AS439" s="55"/>
      <c r="AT439" s="55"/>
      <c r="AU439" s="55"/>
      <c r="AV439" s="55"/>
      <c r="AW439" s="55"/>
      <c r="AX439" s="55"/>
      <c r="AY439" s="55"/>
      <c r="AZ439" s="55"/>
      <c r="BA439" s="55"/>
      <c r="BB439" s="55"/>
      <c r="BC439" s="55"/>
      <c r="BD439" s="55"/>
    </row>
    <row r="440" spans="1:56" s="508" customFormat="1" x14ac:dyDescent="0.3">
      <c r="A440" s="1154"/>
      <c r="B440" s="1155"/>
      <c r="C440" s="1161">
        <v>435</v>
      </c>
      <c r="D440" s="1436" t="s">
        <v>6886</v>
      </c>
      <c r="E440" s="1221" t="s">
        <v>1059</v>
      </c>
      <c r="F440" s="1222"/>
      <c r="G440" s="546"/>
      <c r="H440" s="1220"/>
      <c r="I440" s="55"/>
      <c r="J440" s="55"/>
      <c r="K440" s="55"/>
      <c r="L440" s="55"/>
      <c r="M440" s="55"/>
      <c r="N440" s="55"/>
      <c r="O440" s="55"/>
      <c r="P440" s="55"/>
      <c r="Q440" s="55"/>
      <c r="R440" s="55"/>
      <c r="S440" s="55"/>
      <c r="T440" s="55"/>
      <c r="U440" s="55"/>
      <c r="V440" s="55"/>
      <c r="W440" s="55"/>
      <c r="X440" s="55"/>
      <c r="Y440" s="55"/>
      <c r="Z440" s="55"/>
      <c r="AA440" s="55"/>
      <c r="AB440" s="55"/>
      <c r="AC440" s="55"/>
      <c r="AD440" s="55"/>
      <c r="AE440" s="55"/>
      <c r="AF440" s="55"/>
      <c r="AG440" s="55"/>
      <c r="AH440" s="55"/>
      <c r="AI440" s="55"/>
      <c r="AJ440" s="55"/>
      <c r="AK440" s="55"/>
      <c r="AL440" s="55"/>
      <c r="AM440" s="55"/>
      <c r="AN440" s="55"/>
      <c r="AO440" s="55"/>
      <c r="AP440" s="55"/>
      <c r="AQ440" s="55"/>
      <c r="AR440" s="55"/>
      <c r="AS440" s="55"/>
      <c r="AT440" s="55"/>
      <c r="AU440" s="55"/>
      <c r="AV440" s="55"/>
      <c r="AW440" s="55"/>
      <c r="AX440" s="55"/>
      <c r="AY440" s="55"/>
      <c r="AZ440" s="55"/>
      <c r="BA440" s="55"/>
      <c r="BB440" s="55"/>
      <c r="BC440" s="55"/>
      <c r="BD440" s="55"/>
    </row>
    <row r="441" spans="1:56" s="508" customFormat="1" x14ac:dyDescent="0.3">
      <c r="A441" s="1154"/>
      <c r="B441" s="1155"/>
      <c r="C441" s="1161">
        <v>436</v>
      </c>
      <c r="D441" s="1436" t="s">
        <v>6887</v>
      </c>
      <c r="E441" s="1221" t="s">
        <v>1059</v>
      </c>
      <c r="F441" s="1222"/>
      <c r="G441" s="546"/>
      <c r="H441" s="1220"/>
      <c r="I441" s="55"/>
      <c r="J441" s="55"/>
      <c r="K441" s="55"/>
      <c r="L441" s="55"/>
      <c r="M441" s="55"/>
      <c r="N441" s="55"/>
      <c r="O441" s="55"/>
      <c r="P441" s="55"/>
      <c r="Q441" s="55"/>
      <c r="R441" s="55"/>
      <c r="S441" s="55"/>
      <c r="T441" s="55"/>
      <c r="U441" s="55"/>
      <c r="V441" s="55"/>
      <c r="W441" s="55"/>
      <c r="X441" s="55"/>
      <c r="Y441" s="55"/>
      <c r="Z441" s="55"/>
      <c r="AA441" s="55"/>
      <c r="AB441" s="55"/>
      <c r="AC441" s="55"/>
      <c r="AD441" s="55"/>
      <c r="AE441" s="55"/>
      <c r="AF441" s="55"/>
      <c r="AG441" s="55"/>
      <c r="AH441" s="55"/>
      <c r="AI441" s="55"/>
      <c r="AJ441" s="55"/>
      <c r="AK441" s="55"/>
      <c r="AL441" s="55"/>
      <c r="AM441" s="55"/>
      <c r="AN441" s="55"/>
      <c r="AO441" s="55"/>
      <c r="AP441" s="55"/>
      <c r="AQ441" s="55"/>
      <c r="AR441" s="55"/>
      <c r="AS441" s="55"/>
      <c r="AT441" s="55"/>
      <c r="AU441" s="55"/>
      <c r="AV441" s="55"/>
      <c r="AW441" s="55"/>
      <c r="AX441" s="55"/>
      <c r="AY441" s="55"/>
      <c r="AZ441" s="55"/>
      <c r="BA441" s="55"/>
      <c r="BB441" s="55"/>
      <c r="BC441" s="55"/>
      <c r="BD441" s="55"/>
    </row>
    <row r="442" spans="1:56" s="508" customFormat="1" x14ac:dyDescent="0.3">
      <c r="A442" s="1154"/>
      <c r="B442" s="1155"/>
      <c r="C442" s="1161">
        <v>437</v>
      </c>
      <c r="D442" s="1436" t="s">
        <v>6888</v>
      </c>
      <c r="E442" s="1221" t="s">
        <v>1059</v>
      </c>
      <c r="F442" s="1222"/>
      <c r="G442" s="546"/>
      <c r="H442" s="1220"/>
      <c r="I442" s="55"/>
      <c r="J442" s="55"/>
      <c r="K442" s="55"/>
      <c r="L442" s="55"/>
      <c r="M442" s="55"/>
      <c r="N442" s="55"/>
      <c r="O442" s="55"/>
      <c r="P442" s="55"/>
      <c r="Q442" s="55"/>
      <c r="R442" s="55"/>
      <c r="S442" s="55"/>
      <c r="T442" s="55"/>
      <c r="U442" s="55"/>
      <c r="V442" s="55"/>
      <c r="W442" s="55"/>
      <c r="X442" s="55"/>
      <c r="Y442" s="55"/>
      <c r="Z442" s="55"/>
      <c r="AA442" s="55"/>
      <c r="AB442" s="55"/>
      <c r="AC442" s="55"/>
      <c r="AD442" s="55"/>
      <c r="AE442" s="55"/>
      <c r="AF442" s="55"/>
      <c r="AG442" s="55"/>
      <c r="AH442" s="55"/>
      <c r="AI442" s="55"/>
      <c r="AJ442" s="55"/>
      <c r="AK442" s="55"/>
      <c r="AL442" s="55"/>
      <c r="AM442" s="55"/>
      <c r="AN442" s="55"/>
      <c r="AO442" s="55"/>
      <c r="AP442" s="55"/>
      <c r="AQ442" s="55"/>
      <c r="AR442" s="55"/>
      <c r="AS442" s="55"/>
      <c r="AT442" s="55"/>
      <c r="AU442" s="55"/>
      <c r="AV442" s="55"/>
      <c r="AW442" s="55"/>
      <c r="AX442" s="55"/>
      <c r="AY442" s="55"/>
      <c r="AZ442" s="55"/>
      <c r="BA442" s="55"/>
      <c r="BB442" s="55"/>
      <c r="BC442" s="55"/>
      <c r="BD442" s="55"/>
    </row>
    <row r="443" spans="1:56" s="508" customFormat="1" x14ac:dyDescent="0.3">
      <c r="A443" s="1154"/>
      <c r="B443" s="1155"/>
      <c r="C443" s="1161">
        <v>438</v>
      </c>
      <c r="D443" s="1436" t="s">
        <v>6889</v>
      </c>
      <c r="E443" s="1221" t="s">
        <v>1059</v>
      </c>
      <c r="F443" s="1222"/>
      <c r="G443" s="546"/>
      <c r="H443" s="1220"/>
      <c r="I443" s="55"/>
      <c r="J443" s="55"/>
      <c r="K443" s="55"/>
      <c r="L443" s="55"/>
      <c r="M443" s="55"/>
      <c r="N443" s="55"/>
      <c r="O443" s="55"/>
      <c r="P443" s="55"/>
      <c r="Q443" s="55"/>
      <c r="R443" s="55"/>
      <c r="S443" s="55"/>
      <c r="T443" s="55"/>
      <c r="U443" s="55"/>
      <c r="V443" s="55"/>
      <c r="W443" s="55"/>
      <c r="X443" s="55"/>
      <c r="Y443" s="55"/>
      <c r="Z443" s="55"/>
      <c r="AA443" s="55"/>
      <c r="AB443" s="55"/>
      <c r="AC443" s="55"/>
      <c r="AD443" s="55"/>
      <c r="AE443" s="55"/>
      <c r="AF443" s="55"/>
      <c r="AG443" s="55"/>
      <c r="AH443" s="55"/>
      <c r="AI443" s="55"/>
      <c r="AJ443" s="55"/>
      <c r="AK443" s="55"/>
      <c r="AL443" s="55"/>
      <c r="AM443" s="55"/>
      <c r="AN443" s="55"/>
      <c r="AO443" s="55"/>
      <c r="AP443" s="55"/>
      <c r="AQ443" s="55"/>
      <c r="AR443" s="55"/>
      <c r="AS443" s="55"/>
      <c r="AT443" s="55"/>
      <c r="AU443" s="55"/>
      <c r="AV443" s="55"/>
      <c r="AW443" s="55"/>
      <c r="AX443" s="55"/>
      <c r="AY443" s="55"/>
      <c r="AZ443" s="55"/>
      <c r="BA443" s="55"/>
      <c r="BB443" s="55"/>
      <c r="BC443" s="55"/>
      <c r="BD443" s="55"/>
    </row>
    <row r="444" spans="1:56" s="508" customFormat="1" x14ac:dyDescent="0.3">
      <c r="A444" s="1154"/>
      <c r="B444" s="1155"/>
      <c r="C444" s="1161">
        <v>439</v>
      </c>
      <c r="D444" s="1436" t="s">
        <v>6890</v>
      </c>
      <c r="E444" s="1221" t="s">
        <v>1059</v>
      </c>
      <c r="F444" s="1222"/>
      <c r="G444" s="546"/>
      <c r="H444" s="1220"/>
      <c r="I444" s="55"/>
      <c r="J444" s="55"/>
      <c r="K444" s="55"/>
      <c r="L444" s="55"/>
      <c r="M444" s="55"/>
      <c r="N444" s="55"/>
      <c r="O444" s="55"/>
      <c r="P444" s="55"/>
      <c r="Q444" s="55"/>
      <c r="R444" s="55"/>
      <c r="S444" s="55"/>
      <c r="T444" s="55"/>
      <c r="U444" s="55"/>
      <c r="V444" s="55"/>
      <c r="W444" s="55"/>
      <c r="X444" s="55"/>
      <c r="Y444" s="55"/>
      <c r="Z444" s="55"/>
      <c r="AA444" s="55"/>
      <c r="AB444" s="55"/>
      <c r="AC444" s="55"/>
      <c r="AD444" s="55"/>
      <c r="AE444" s="55"/>
      <c r="AF444" s="55"/>
      <c r="AG444" s="55"/>
      <c r="AH444" s="55"/>
      <c r="AI444" s="55"/>
      <c r="AJ444" s="55"/>
      <c r="AK444" s="55"/>
      <c r="AL444" s="55"/>
      <c r="AM444" s="55"/>
      <c r="AN444" s="55"/>
      <c r="AO444" s="55"/>
      <c r="AP444" s="55"/>
      <c r="AQ444" s="55"/>
      <c r="AR444" s="55"/>
      <c r="AS444" s="55"/>
      <c r="AT444" s="55"/>
      <c r="AU444" s="55"/>
      <c r="AV444" s="55"/>
      <c r="AW444" s="55"/>
      <c r="AX444" s="55"/>
      <c r="AY444" s="55"/>
      <c r="AZ444" s="55"/>
      <c r="BA444" s="55"/>
      <c r="BB444" s="55"/>
      <c r="BC444" s="55"/>
      <c r="BD444" s="55"/>
    </row>
    <row r="445" spans="1:56" s="508" customFormat="1" ht="42" x14ac:dyDescent="0.3">
      <c r="A445" s="1185"/>
      <c r="B445" s="1175" t="s">
        <v>6891</v>
      </c>
      <c r="C445" s="1185">
        <v>440</v>
      </c>
      <c r="D445" s="1192" t="s">
        <v>8758</v>
      </c>
      <c r="E445" s="1185" t="s">
        <v>1059</v>
      </c>
      <c r="F445" s="1222"/>
      <c r="G445" s="546"/>
      <c r="H445" s="1220"/>
      <c r="I445" s="55"/>
      <c r="J445" s="55"/>
      <c r="K445" s="55"/>
      <c r="L445" s="55"/>
      <c r="M445" s="55"/>
      <c r="N445" s="55"/>
      <c r="O445" s="55"/>
      <c r="P445" s="55"/>
      <c r="Q445" s="55"/>
      <c r="R445" s="55"/>
      <c r="S445" s="55"/>
      <c r="T445" s="55"/>
      <c r="U445" s="55"/>
      <c r="V445" s="55"/>
      <c r="W445" s="55"/>
      <c r="X445" s="55"/>
      <c r="Y445" s="55"/>
      <c r="Z445" s="55"/>
      <c r="AA445" s="55"/>
      <c r="AB445" s="55"/>
      <c r="AC445" s="55"/>
      <c r="AD445" s="55"/>
      <c r="AE445" s="55"/>
      <c r="AF445" s="55"/>
      <c r="AG445" s="55"/>
      <c r="AH445" s="55"/>
      <c r="AI445" s="55"/>
      <c r="AJ445" s="55"/>
      <c r="AK445" s="55"/>
      <c r="AL445" s="55"/>
      <c r="AM445" s="55"/>
      <c r="AN445" s="55"/>
      <c r="AO445" s="55"/>
      <c r="AP445" s="55"/>
      <c r="AQ445" s="55"/>
      <c r="AR445" s="55"/>
      <c r="AS445" s="55"/>
      <c r="AT445" s="55"/>
      <c r="AU445" s="55"/>
      <c r="AV445" s="55"/>
      <c r="AW445" s="55"/>
      <c r="AX445" s="55"/>
      <c r="AY445" s="55"/>
      <c r="AZ445" s="55"/>
      <c r="BA445" s="55"/>
      <c r="BB445" s="55"/>
      <c r="BC445" s="55"/>
      <c r="BD445" s="55"/>
    </row>
    <row r="446" spans="1:56" s="508" customFormat="1" x14ac:dyDescent="0.3">
      <c r="A446" s="1154"/>
      <c r="B446" s="1155"/>
      <c r="C446" s="1161">
        <v>441</v>
      </c>
      <c r="D446" s="1436" t="s">
        <v>6892</v>
      </c>
      <c r="E446" s="1221" t="s">
        <v>1059</v>
      </c>
      <c r="F446" s="1222"/>
      <c r="G446" s="546"/>
      <c r="H446" s="1220"/>
      <c r="I446" s="55"/>
      <c r="J446" s="55"/>
      <c r="K446" s="55"/>
      <c r="L446" s="55"/>
      <c r="M446" s="55"/>
      <c r="N446" s="55"/>
      <c r="O446" s="55"/>
      <c r="P446" s="55"/>
      <c r="Q446" s="55"/>
      <c r="R446" s="55"/>
      <c r="S446" s="55"/>
      <c r="T446" s="55"/>
      <c r="U446" s="55"/>
      <c r="V446" s="55"/>
      <c r="W446" s="55"/>
      <c r="X446" s="55"/>
      <c r="Y446" s="55"/>
      <c r="Z446" s="55"/>
      <c r="AA446" s="55"/>
      <c r="AB446" s="55"/>
      <c r="AC446" s="55"/>
      <c r="AD446" s="55"/>
      <c r="AE446" s="55"/>
      <c r="AF446" s="55"/>
      <c r="AG446" s="55"/>
      <c r="AH446" s="55"/>
      <c r="AI446" s="55"/>
      <c r="AJ446" s="55"/>
      <c r="AK446" s="55"/>
      <c r="AL446" s="55"/>
      <c r="AM446" s="55"/>
      <c r="AN446" s="55"/>
      <c r="AO446" s="55"/>
      <c r="AP446" s="55"/>
      <c r="AQ446" s="55"/>
      <c r="AR446" s="55"/>
      <c r="AS446" s="55"/>
      <c r="AT446" s="55"/>
      <c r="AU446" s="55"/>
      <c r="AV446" s="55"/>
      <c r="AW446" s="55"/>
      <c r="AX446" s="55"/>
      <c r="AY446" s="55"/>
      <c r="AZ446" s="55"/>
      <c r="BA446" s="55"/>
      <c r="BB446" s="55"/>
      <c r="BC446" s="55"/>
      <c r="BD446" s="55"/>
    </row>
    <row r="447" spans="1:56" s="508" customFormat="1" x14ac:dyDescent="0.3">
      <c r="A447" s="1154"/>
      <c r="B447" s="1155"/>
      <c r="C447" s="1161">
        <v>442</v>
      </c>
      <c r="D447" s="1436" t="s">
        <v>6893</v>
      </c>
      <c r="E447" s="1221" t="s">
        <v>1059</v>
      </c>
      <c r="F447" s="1222"/>
      <c r="G447" s="546"/>
      <c r="H447" s="1220"/>
      <c r="I447" s="55"/>
      <c r="J447" s="55"/>
      <c r="K447" s="55"/>
      <c r="L447" s="55"/>
      <c r="M447" s="55"/>
      <c r="N447" s="55"/>
      <c r="O447" s="55"/>
      <c r="P447" s="55"/>
      <c r="Q447" s="55"/>
      <c r="R447" s="55"/>
      <c r="S447" s="55"/>
      <c r="T447" s="55"/>
      <c r="U447" s="55"/>
      <c r="V447" s="55"/>
      <c r="W447" s="55"/>
      <c r="X447" s="55"/>
      <c r="Y447" s="55"/>
      <c r="Z447" s="55"/>
      <c r="AA447" s="55"/>
      <c r="AB447" s="55"/>
      <c r="AC447" s="55"/>
      <c r="AD447" s="55"/>
      <c r="AE447" s="55"/>
      <c r="AF447" s="55"/>
      <c r="AG447" s="55"/>
      <c r="AH447" s="55"/>
      <c r="AI447" s="55"/>
      <c r="AJ447" s="55"/>
      <c r="AK447" s="55"/>
      <c r="AL447" s="55"/>
      <c r="AM447" s="55"/>
      <c r="AN447" s="55"/>
      <c r="AO447" s="55"/>
      <c r="AP447" s="55"/>
      <c r="AQ447" s="55"/>
      <c r="AR447" s="55"/>
      <c r="AS447" s="55"/>
      <c r="AT447" s="55"/>
      <c r="AU447" s="55"/>
      <c r="AV447" s="55"/>
      <c r="AW447" s="55"/>
      <c r="AX447" s="55"/>
      <c r="AY447" s="55"/>
      <c r="AZ447" s="55"/>
      <c r="BA447" s="55"/>
      <c r="BB447" s="55"/>
      <c r="BC447" s="55"/>
      <c r="BD447" s="55"/>
    </row>
    <row r="448" spans="1:56" s="508" customFormat="1" x14ac:dyDescent="0.3">
      <c r="A448" s="1154"/>
      <c r="B448" s="1155"/>
      <c r="C448" s="1161">
        <v>443</v>
      </c>
      <c r="D448" s="1436" t="s">
        <v>6894</v>
      </c>
      <c r="E448" s="1221" t="s">
        <v>1059</v>
      </c>
      <c r="F448" s="1222"/>
      <c r="G448" s="546"/>
      <c r="H448" s="1220"/>
      <c r="I448" s="55"/>
      <c r="J448" s="55"/>
      <c r="K448" s="55"/>
      <c r="L448" s="55"/>
      <c r="M448" s="55"/>
      <c r="N448" s="55"/>
      <c r="O448" s="55"/>
      <c r="P448" s="55"/>
      <c r="Q448" s="55"/>
      <c r="R448" s="55"/>
      <c r="S448" s="55"/>
      <c r="T448" s="55"/>
      <c r="U448" s="55"/>
      <c r="V448" s="55"/>
      <c r="W448" s="55"/>
      <c r="X448" s="55"/>
      <c r="Y448" s="55"/>
      <c r="Z448" s="55"/>
      <c r="AA448" s="55"/>
      <c r="AB448" s="55"/>
      <c r="AC448" s="55"/>
      <c r="AD448" s="55"/>
      <c r="AE448" s="55"/>
      <c r="AF448" s="55"/>
      <c r="AG448" s="55"/>
      <c r="AH448" s="55"/>
      <c r="AI448" s="55"/>
      <c r="AJ448" s="55"/>
      <c r="AK448" s="55"/>
      <c r="AL448" s="55"/>
      <c r="AM448" s="55"/>
      <c r="AN448" s="55"/>
      <c r="AO448" s="55"/>
      <c r="AP448" s="55"/>
      <c r="AQ448" s="55"/>
      <c r="AR448" s="55"/>
      <c r="AS448" s="55"/>
      <c r="AT448" s="55"/>
      <c r="AU448" s="55"/>
      <c r="AV448" s="55"/>
      <c r="AW448" s="55"/>
      <c r="AX448" s="55"/>
      <c r="AY448" s="55"/>
      <c r="AZ448" s="55"/>
      <c r="BA448" s="55"/>
      <c r="BB448" s="55"/>
      <c r="BC448" s="55"/>
      <c r="BD448" s="55"/>
    </row>
    <row r="449" spans="1:56" s="508" customFormat="1" x14ac:dyDescent="0.3">
      <c r="A449" s="1154"/>
      <c r="B449" s="1155"/>
      <c r="C449" s="1161">
        <v>444</v>
      </c>
      <c r="D449" s="1436" t="s">
        <v>6895</v>
      </c>
      <c r="E449" s="1221" t="s">
        <v>1059</v>
      </c>
      <c r="F449" s="1222"/>
      <c r="G449" s="546"/>
      <c r="H449" s="1220"/>
      <c r="I449" s="55"/>
      <c r="J449" s="55"/>
      <c r="K449" s="55"/>
      <c r="L449" s="55"/>
      <c r="M449" s="55"/>
      <c r="N449" s="55"/>
      <c r="O449" s="55"/>
      <c r="P449" s="55"/>
      <c r="Q449" s="55"/>
      <c r="R449" s="55"/>
      <c r="S449" s="55"/>
      <c r="T449" s="55"/>
      <c r="U449" s="55"/>
      <c r="V449" s="55"/>
      <c r="W449" s="55"/>
      <c r="X449" s="55"/>
      <c r="Y449" s="55"/>
      <c r="Z449" s="55"/>
      <c r="AA449" s="55"/>
      <c r="AB449" s="55"/>
      <c r="AC449" s="55"/>
      <c r="AD449" s="55"/>
      <c r="AE449" s="55"/>
      <c r="AF449" s="55"/>
      <c r="AG449" s="55"/>
      <c r="AH449" s="55"/>
      <c r="AI449" s="55"/>
      <c r="AJ449" s="55"/>
      <c r="AK449" s="55"/>
      <c r="AL449" s="55"/>
      <c r="AM449" s="55"/>
      <c r="AN449" s="55"/>
      <c r="AO449" s="55"/>
      <c r="AP449" s="55"/>
      <c r="AQ449" s="55"/>
      <c r="AR449" s="55"/>
      <c r="AS449" s="55"/>
      <c r="AT449" s="55"/>
      <c r="AU449" s="55"/>
      <c r="AV449" s="55"/>
      <c r="AW449" s="55"/>
      <c r="AX449" s="55"/>
      <c r="AY449" s="55"/>
      <c r="AZ449" s="55"/>
      <c r="BA449" s="55"/>
      <c r="BB449" s="55"/>
      <c r="BC449" s="55"/>
      <c r="BD449" s="55"/>
    </row>
    <row r="450" spans="1:56" s="508" customFormat="1" x14ac:dyDescent="0.3">
      <c r="A450" s="1154"/>
      <c r="B450" s="1155"/>
      <c r="C450" s="1161">
        <v>445</v>
      </c>
      <c r="D450" s="1436" t="s">
        <v>6896</v>
      </c>
      <c r="E450" s="1221" t="s">
        <v>1059</v>
      </c>
      <c r="F450" s="1222"/>
      <c r="G450" s="546"/>
      <c r="H450" s="1220"/>
      <c r="I450" s="55"/>
      <c r="J450" s="55"/>
      <c r="K450" s="55"/>
      <c r="L450" s="55"/>
      <c r="M450" s="55"/>
      <c r="N450" s="55"/>
      <c r="O450" s="55"/>
      <c r="P450" s="55"/>
      <c r="Q450" s="55"/>
      <c r="R450" s="55"/>
      <c r="S450" s="55"/>
      <c r="T450" s="55"/>
      <c r="U450" s="55"/>
      <c r="V450" s="55"/>
      <c r="W450" s="55"/>
      <c r="X450" s="55"/>
      <c r="Y450" s="55"/>
      <c r="Z450" s="55"/>
      <c r="AA450" s="55"/>
      <c r="AB450" s="55"/>
      <c r="AC450" s="55"/>
      <c r="AD450" s="55"/>
      <c r="AE450" s="55"/>
      <c r="AF450" s="55"/>
      <c r="AG450" s="55"/>
      <c r="AH450" s="55"/>
      <c r="AI450" s="55"/>
      <c r="AJ450" s="55"/>
      <c r="AK450" s="55"/>
      <c r="AL450" s="55"/>
      <c r="AM450" s="55"/>
      <c r="AN450" s="55"/>
      <c r="AO450" s="55"/>
      <c r="AP450" s="55"/>
      <c r="AQ450" s="55"/>
      <c r="AR450" s="55"/>
      <c r="AS450" s="55"/>
      <c r="AT450" s="55"/>
      <c r="AU450" s="55"/>
      <c r="AV450" s="55"/>
      <c r="AW450" s="55"/>
      <c r="AX450" s="55"/>
      <c r="AY450" s="55"/>
      <c r="AZ450" s="55"/>
      <c r="BA450" s="55"/>
      <c r="BB450" s="55"/>
      <c r="BC450" s="55"/>
      <c r="BD450" s="55"/>
    </row>
    <row r="451" spans="1:56" s="508" customFormat="1" x14ac:dyDescent="0.3">
      <c r="A451" s="1154"/>
      <c r="B451" s="1175"/>
      <c r="C451" s="1185">
        <v>446</v>
      </c>
      <c r="D451" s="1180" t="s">
        <v>6897</v>
      </c>
      <c r="E451" s="1185" t="s">
        <v>1059</v>
      </c>
      <c r="F451" s="1222"/>
      <c r="G451" s="546"/>
      <c r="H451" s="547"/>
      <c r="I451" s="55"/>
      <c r="J451" s="55"/>
      <c r="K451" s="55"/>
      <c r="L451" s="55"/>
      <c r="M451" s="55"/>
      <c r="N451" s="55"/>
      <c r="O451" s="55"/>
      <c r="P451" s="55"/>
      <c r="Q451" s="55"/>
      <c r="R451" s="55"/>
      <c r="S451" s="55"/>
      <c r="T451" s="55"/>
      <c r="U451" s="55"/>
      <c r="V451" s="55"/>
      <c r="W451" s="55"/>
      <c r="X451" s="55"/>
      <c r="Y451" s="55"/>
      <c r="Z451" s="55"/>
      <c r="AA451" s="55"/>
      <c r="AB451" s="55"/>
      <c r="AC451" s="55"/>
      <c r="AD451" s="55"/>
      <c r="AE451" s="55"/>
      <c r="AF451" s="55"/>
      <c r="AG451" s="55"/>
      <c r="AH451" s="55"/>
      <c r="AI451" s="55"/>
      <c r="AJ451" s="55"/>
      <c r="AK451" s="55"/>
      <c r="AL451" s="55"/>
      <c r="AM451" s="55"/>
      <c r="AN451" s="55"/>
      <c r="AO451" s="55"/>
      <c r="AP451" s="55"/>
      <c r="AQ451" s="55"/>
      <c r="AR451" s="55"/>
      <c r="AS451" s="55"/>
      <c r="AT451" s="55"/>
      <c r="AU451" s="55"/>
      <c r="AV451" s="55"/>
      <c r="AW451" s="55"/>
      <c r="AX451" s="55"/>
      <c r="AY451" s="55"/>
      <c r="AZ451" s="55"/>
      <c r="BA451" s="55"/>
      <c r="BB451" s="55"/>
      <c r="BC451" s="55"/>
      <c r="BD451" s="55"/>
    </row>
    <row r="452" spans="1:56" s="508" customFormat="1" x14ac:dyDescent="0.3">
      <c r="A452" s="1154"/>
      <c r="B452" s="1175"/>
      <c r="C452" s="1185">
        <v>447</v>
      </c>
      <c r="D452" s="1180" t="s">
        <v>6898</v>
      </c>
      <c r="E452" s="1185" t="s">
        <v>1059</v>
      </c>
      <c r="F452" s="1222"/>
      <c r="G452" s="546"/>
      <c r="H452" s="547"/>
      <c r="I452" s="55"/>
      <c r="J452" s="55"/>
      <c r="K452" s="55"/>
      <c r="L452" s="55"/>
      <c r="M452" s="55"/>
      <c r="N452" s="55"/>
      <c r="O452" s="55"/>
      <c r="P452" s="55"/>
      <c r="Q452" s="55"/>
      <c r="R452" s="55"/>
      <c r="S452" s="55"/>
      <c r="T452" s="55"/>
      <c r="U452" s="55"/>
      <c r="V452" s="55"/>
      <c r="W452" s="55"/>
      <c r="X452" s="55"/>
      <c r="Y452" s="55"/>
      <c r="Z452" s="55"/>
      <c r="AA452" s="55"/>
      <c r="AB452" s="55"/>
      <c r="AC452" s="55"/>
      <c r="AD452" s="55"/>
      <c r="AE452" s="55"/>
      <c r="AF452" s="55"/>
      <c r="AG452" s="55"/>
      <c r="AH452" s="55"/>
      <c r="AI452" s="55"/>
      <c r="AJ452" s="55"/>
      <c r="AK452" s="55"/>
      <c r="AL452" s="55"/>
      <c r="AM452" s="55"/>
      <c r="AN452" s="55"/>
      <c r="AO452" s="55"/>
      <c r="AP452" s="55"/>
      <c r="AQ452" s="55"/>
      <c r="AR452" s="55"/>
      <c r="AS452" s="55"/>
      <c r="AT452" s="55"/>
      <c r="AU452" s="55"/>
      <c r="AV452" s="55"/>
      <c r="AW452" s="55"/>
      <c r="AX452" s="55"/>
      <c r="AY452" s="55"/>
      <c r="AZ452" s="55"/>
      <c r="BA452" s="55"/>
      <c r="BB452" s="55"/>
      <c r="BC452" s="55"/>
      <c r="BD452" s="55"/>
    </row>
    <row r="453" spans="1:56" s="508" customFormat="1" x14ac:dyDescent="0.3">
      <c r="A453" s="1154"/>
      <c r="B453" s="1175"/>
      <c r="C453" s="1185">
        <v>448</v>
      </c>
      <c r="D453" s="1180" t="s">
        <v>6899</v>
      </c>
      <c r="E453" s="1185" t="s">
        <v>1059</v>
      </c>
      <c r="F453" s="1222"/>
      <c r="G453" s="546"/>
      <c r="H453" s="547"/>
      <c r="I453" s="55"/>
      <c r="J453" s="55"/>
      <c r="K453" s="55"/>
      <c r="L453" s="55"/>
      <c r="M453" s="55"/>
      <c r="N453" s="55"/>
      <c r="O453" s="55"/>
      <c r="P453" s="55"/>
      <c r="Q453" s="55"/>
      <c r="R453" s="55"/>
      <c r="S453" s="55"/>
      <c r="T453" s="55"/>
      <c r="U453" s="55"/>
      <c r="V453" s="55"/>
      <c r="W453" s="55"/>
      <c r="X453" s="55"/>
      <c r="Y453" s="55"/>
      <c r="Z453" s="55"/>
      <c r="AA453" s="55"/>
      <c r="AB453" s="55"/>
      <c r="AC453" s="55"/>
      <c r="AD453" s="55"/>
      <c r="AE453" s="55"/>
      <c r="AF453" s="55"/>
      <c r="AG453" s="55"/>
      <c r="AH453" s="55"/>
      <c r="AI453" s="55"/>
      <c r="AJ453" s="55"/>
      <c r="AK453" s="55"/>
      <c r="AL453" s="55"/>
      <c r="AM453" s="55"/>
      <c r="AN453" s="55"/>
      <c r="AO453" s="55"/>
      <c r="AP453" s="55"/>
      <c r="AQ453" s="55"/>
      <c r="AR453" s="55"/>
      <c r="AS453" s="55"/>
      <c r="AT453" s="55"/>
      <c r="AU453" s="55"/>
      <c r="AV453" s="55"/>
      <c r="AW453" s="55"/>
      <c r="AX453" s="55"/>
      <c r="AY453" s="55"/>
      <c r="AZ453" s="55"/>
      <c r="BA453" s="55"/>
      <c r="BB453" s="55"/>
      <c r="BC453" s="55"/>
      <c r="BD453" s="55"/>
    </row>
    <row r="454" spans="1:56" s="508" customFormat="1" x14ac:dyDescent="0.3">
      <c r="A454" s="1154"/>
      <c r="B454" s="1175"/>
      <c r="C454" s="1185">
        <v>449</v>
      </c>
      <c r="D454" s="1180" t="s">
        <v>6900</v>
      </c>
      <c r="E454" s="1185" t="s">
        <v>1059</v>
      </c>
      <c r="F454" s="1222"/>
      <c r="G454" s="546"/>
      <c r="H454" s="547"/>
      <c r="I454" s="55"/>
      <c r="J454" s="55"/>
      <c r="K454" s="55"/>
      <c r="L454" s="55"/>
      <c r="M454" s="55"/>
      <c r="N454" s="55"/>
      <c r="O454" s="55"/>
      <c r="P454" s="55"/>
      <c r="Q454" s="55"/>
      <c r="R454" s="55"/>
      <c r="S454" s="55"/>
      <c r="T454" s="55"/>
      <c r="U454" s="55"/>
      <c r="V454" s="55"/>
      <c r="W454" s="55"/>
      <c r="X454" s="55"/>
      <c r="Y454" s="55"/>
      <c r="Z454" s="55"/>
      <c r="AA454" s="55"/>
      <c r="AB454" s="55"/>
      <c r="AC454" s="55"/>
      <c r="AD454" s="55"/>
      <c r="AE454" s="55"/>
      <c r="AF454" s="55"/>
      <c r="AG454" s="55"/>
      <c r="AH454" s="55"/>
      <c r="AI454" s="55"/>
      <c r="AJ454" s="55"/>
      <c r="AK454" s="55"/>
      <c r="AL454" s="55"/>
      <c r="AM454" s="55"/>
      <c r="AN454" s="55"/>
      <c r="AO454" s="55"/>
      <c r="AP454" s="55"/>
      <c r="AQ454" s="55"/>
      <c r="AR454" s="55"/>
      <c r="AS454" s="55"/>
      <c r="AT454" s="55"/>
      <c r="AU454" s="55"/>
      <c r="AV454" s="55"/>
      <c r="AW454" s="55"/>
      <c r="AX454" s="55"/>
      <c r="AY454" s="55"/>
      <c r="AZ454" s="55"/>
      <c r="BA454" s="55"/>
      <c r="BB454" s="55"/>
      <c r="BC454" s="55"/>
      <c r="BD454" s="55"/>
    </row>
    <row r="455" spans="1:56" s="508" customFormat="1" ht="35.5" customHeight="1" x14ac:dyDescent="0.3">
      <c r="A455" s="1186"/>
      <c r="B455" s="1187"/>
      <c r="C455" s="1185">
        <v>450</v>
      </c>
      <c r="D455" s="1177" t="s">
        <v>6901</v>
      </c>
      <c r="E455" s="1185" t="s">
        <v>1059</v>
      </c>
      <c r="F455" s="1222"/>
      <c r="G455" s="546"/>
      <c r="H455" s="547"/>
      <c r="I455" s="55"/>
      <c r="J455" s="55"/>
      <c r="K455" s="55"/>
      <c r="L455" s="55"/>
      <c r="M455" s="55"/>
      <c r="N455" s="55"/>
      <c r="O455" s="55"/>
      <c r="P455" s="55"/>
      <c r="Q455" s="55"/>
      <c r="R455" s="55"/>
      <c r="S455" s="55"/>
      <c r="T455" s="55"/>
      <c r="U455" s="55"/>
      <c r="V455" s="55"/>
      <c r="W455" s="55"/>
      <c r="X455" s="55"/>
      <c r="Y455" s="55"/>
      <c r="Z455" s="55"/>
      <c r="AA455" s="55"/>
      <c r="AB455" s="55"/>
      <c r="AC455" s="55"/>
      <c r="AD455" s="55"/>
      <c r="AE455" s="55"/>
      <c r="AF455" s="55"/>
      <c r="AG455" s="55"/>
      <c r="AH455" s="55"/>
      <c r="AI455" s="55"/>
      <c r="AJ455" s="55"/>
      <c r="AK455" s="55"/>
      <c r="AL455" s="55"/>
      <c r="AM455" s="55"/>
      <c r="AN455" s="55"/>
      <c r="AO455" s="55"/>
      <c r="AP455" s="55"/>
      <c r="AQ455" s="55"/>
      <c r="AR455" s="55"/>
      <c r="AS455" s="55"/>
      <c r="AT455" s="55"/>
      <c r="AU455" s="55"/>
      <c r="AV455" s="55"/>
      <c r="AW455" s="55"/>
      <c r="AX455" s="55"/>
      <c r="AY455" s="55"/>
      <c r="AZ455" s="55"/>
      <c r="BA455" s="55"/>
      <c r="BB455" s="55"/>
      <c r="BC455" s="55"/>
      <c r="BD455" s="55"/>
    </row>
    <row r="456" spans="1:56" ht="231" customHeight="1" x14ac:dyDescent="0.3">
      <c r="A456" s="1154"/>
      <c r="B456" s="1155"/>
      <c r="C456" s="1342" t="s">
        <v>6902</v>
      </c>
      <c r="D456" s="1178" t="s">
        <v>6903</v>
      </c>
      <c r="E456" s="756" t="s">
        <v>1059</v>
      </c>
      <c r="F456" s="1223"/>
      <c r="G456" s="756" t="s">
        <v>1059</v>
      </c>
      <c r="H456" s="94"/>
    </row>
    <row r="457" spans="1:56" ht="88" customHeight="1" x14ac:dyDescent="0.3">
      <c r="A457" s="1154"/>
      <c r="B457" s="1155"/>
      <c r="C457" s="1341">
        <v>452</v>
      </c>
      <c r="D457" s="1338" t="s">
        <v>8759</v>
      </c>
      <c r="E457" s="756" t="s">
        <v>1059</v>
      </c>
      <c r="F457" s="1223"/>
      <c r="G457" s="756" t="s">
        <v>1059</v>
      </c>
      <c r="H457" s="94"/>
    </row>
    <row r="458" spans="1:56" ht="56" x14ac:dyDescent="0.3">
      <c r="A458" s="1168"/>
      <c r="B458" s="1183"/>
      <c r="C458" s="1341">
        <v>453</v>
      </c>
      <c r="D458" s="1195" t="s">
        <v>8760</v>
      </c>
      <c r="E458" s="756" t="s">
        <v>1059</v>
      </c>
      <c r="F458" s="546"/>
      <c r="G458" s="756" t="s">
        <v>1059</v>
      </c>
      <c r="H458" s="94"/>
    </row>
    <row r="459" spans="1:56" ht="28.4" customHeight="1" x14ac:dyDescent="0.3">
      <c r="A459" s="1154"/>
      <c r="B459" s="1155"/>
      <c r="C459" s="1341" t="s">
        <v>6904</v>
      </c>
      <c r="D459" s="1195" t="s">
        <v>6905</v>
      </c>
      <c r="E459" s="756" t="s">
        <v>1059</v>
      </c>
      <c r="F459" s="546"/>
      <c r="G459" s="756" t="s">
        <v>1059</v>
      </c>
      <c r="H459" s="94"/>
    </row>
    <row r="460" spans="1:56" x14ac:dyDescent="0.3">
      <c r="A460" s="1154"/>
      <c r="B460" s="1155"/>
      <c r="C460" s="1339">
        <v>455</v>
      </c>
      <c r="D460" s="1438" t="s">
        <v>6906</v>
      </c>
      <c r="E460" s="756" t="s">
        <v>1059</v>
      </c>
      <c r="F460" s="546"/>
      <c r="G460" s="756" t="s">
        <v>1059</v>
      </c>
      <c r="H460" s="94"/>
    </row>
    <row r="461" spans="1:56" ht="42" x14ac:dyDescent="0.3">
      <c r="A461" s="1188" t="s">
        <v>3959</v>
      </c>
      <c r="B461" s="1189"/>
      <c r="C461" s="1199">
        <v>456</v>
      </c>
      <c r="D461" s="1180" t="s">
        <v>6907</v>
      </c>
      <c r="E461" s="756" t="s">
        <v>1059</v>
      </c>
      <c r="F461" s="546"/>
      <c r="G461" s="546"/>
      <c r="H461" s="94"/>
    </row>
    <row r="462" spans="1:56" ht="42" x14ac:dyDescent="0.3">
      <c r="A462" s="1188" t="s">
        <v>3959</v>
      </c>
      <c r="B462" s="1189"/>
      <c r="C462" s="1199">
        <v>457</v>
      </c>
      <c r="D462" s="1180" t="s">
        <v>6908</v>
      </c>
      <c r="E462" s="756" t="s">
        <v>1059</v>
      </c>
      <c r="F462" s="546"/>
      <c r="G462" s="546"/>
      <c r="H462" s="94"/>
    </row>
    <row r="463" spans="1:56" ht="42" x14ac:dyDescent="0.3">
      <c r="A463" s="1188" t="s">
        <v>3959</v>
      </c>
      <c r="B463" s="1189"/>
      <c r="C463" s="1199">
        <v>458</v>
      </c>
      <c r="D463" s="1180" t="s">
        <v>6909</v>
      </c>
      <c r="E463" s="756" t="s">
        <v>1059</v>
      </c>
      <c r="F463" s="546"/>
      <c r="G463" s="546"/>
      <c r="H463" s="94"/>
    </row>
    <row r="464" spans="1:56" ht="56" x14ac:dyDescent="0.3">
      <c r="A464" s="1188" t="s">
        <v>3959</v>
      </c>
      <c r="B464" s="1189"/>
      <c r="C464" s="1199">
        <v>459</v>
      </c>
      <c r="D464" s="550" t="s">
        <v>6910</v>
      </c>
      <c r="E464" s="756"/>
      <c r="F464" s="546"/>
      <c r="G464" s="546"/>
      <c r="H464" s="94"/>
    </row>
    <row r="465" spans="1:9" ht="105" customHeight="1" x14ac:dyDescent="0.3">
      <c r="A465" s="1188" t="s">
        <v>3959</v>
      </c>
      <c r="B465" s="1189"/>
      <c r="C465" s="1199">
        <v>460</v>
      </c>
      <c r="D465" s="1109" t="s">
        <v>6911</v>
      </c>
      <c r="E465" s="756" t="s">
        <v>3359</v>
      </c>
      <c r="F465" s="546"/>
      <c r="G465" s="546"/>
      <c r="H465" s="94"/>
    </row>
    <row r="466" spans="1:9" ht="89.5" customHeight="1" x14ac:dyDescent="0.3">
      <c r="A466" s="1188" t="s">
        <v>3959</v>
      </c>
      <c r="B466" s="1189"/>
      <c r="C466" s="1199">
        <v>461</v>
      </c>
      <c r="D466" s="1109" t="s">
        <v>6912</v>
      </c>
      <c r="E466" s="756" t="s">
        <v>3359</v>
      </c>
      <c r="F466" s="546"/>
      <c r="G466" s="546"/>
      <c r="H466" s="94"/>
    </row>
    <row r="467" spans="1:9" ht="63.5" customHeight="1" x14ac:dyDescent="0.3">
      <c r="A467" s="1188" t="s">
        <v>3959</v>
      </c>
      <c r="B467" s="1189"/>
      <c r="C467" s="1440">
        <v>462</v>
      </c>
      <c r="D467" s="1180" t="s">
        <v>8786</v>
      </c>
      <c r="E467" s="756" t="s">
        <v>3359</v>
      </c>
      <c r="F467" s="546"/>
      <c r="G467" s="546"/>
      <c r="H467" s="94"/>
      <c r="I467" s="338"/>
    </row>
    <row r="468" spans="1:9" ht="56" x14ac:dyDescent="0.3">
      <c r="A468" s="1188" t="s">
        <v>3959</v>
      </c>
      <c r="B468" s="1189"/>
      <c r="C468" s="1440">
        <v>463</v>
      </c>
      <c r="D468" s="1180" t="s">
        <v>8787</v>
      </c>
      <c r="E468" s="756" t="s">
        <v>3359</v>
      </c>
      <c r="F468" s="546"/>
      <c r="G468" s="546"/>
      <c r="H468" s="94"/>
      <c r="I468" s="338"/>
    </row>
    <row r="469" spans="1:9" ht="56" x14ac:dyDescent="0.3">
      <c r="A469" s="1188" t="s">
        <v>3959</v>
      </c>
      <c r="B469" s="1189"/>
      <c r="C469" s="1440">
        <v>464</v>
      </c>
      <c r="D469" s="1180" t="s">
        <v>8788</v>
      </c>
      <c r="E469" s="756" t="s">
        <v>3359</v>
      </c>
      <c r="F469" s="546"/>
      <c r="G469" s="546"/>
      <c r="H469" s="94"/>
      <c r="I469" s="338"/>
    </row>
    <row r="470" spans="1:9" ht="56" x14ac:dyDescent="0.3">
      <c r="A470" s="1188" t="s">
        <v>3959</v>
      </c>
      <c r="B470" s="1189"/>
      <c r="C470" s="1440">
        <v>465</v>
      </c>
      <c r="D470" s="1180" t="s">
        <v>8789</v>
      </c>
      <c r="E470" s="756" t="s">
        <v>3359</v>
      </c>
      <c r="F470" s="546"/>
      <c r="G470" s="546"/>
      <c r="H470" s="94"/>
      <c r="I470" s="338"/>
    </row>
    <row r="471" spans="1:9" ht="70" x14ac:dyDescent="0.3">
      <c r="A471" s="1188" t="s">
        <v>3959</v>
      </c>
      <c r="B471" s="1189"/>
      <c r="C471" s="1440">
        <v>466</v>
      </c>
      <c r="D471" s="1180" t="s">
        <v>8790</v>
      </c>
      <c r="E471" s="756" t="s">
        <v>3359</v>
      </c>
      <c r="F471" s="546"/>
      <c r="G471" s="546"/>
      <c r="H471" s="94"/>
      <c r="I471" s="338"/>
    </row>
    <row r="472" spans="1:9" ht="56" x14ac:dyDescent="0.3">
      <c r="A472" s="1188" t="s">
        <v>3959</v>
      </c>
      <c r="B472" s="1189"/>
      <c r="C472" s="1440">
        <v>467</v>
      </c>
      <c r="D472" s="1180" t="s">
        <v>8791</v>
      </c>
      <c r="E472" s="756" t="s">
        <v>3359</v>
      </c>
      <c r="F472" s="546"/>
      <c r="G472" s="546"/>
      <c r="H472" s="94"/>
      <c r="I472" s="338"/>
    </row>
    <row r="473" spans="1:9" ht="42" x14ac:dyDescent="0.3">
      <c r="A473" s="1188" t="s">
        <v>3959</v>
      </c>
      <c r="B473" s="1189"/>
      <c r="C473" s="1199">
        <v>468</v>
      </c>
      <c r="D473" s="1159" t="s">
        <v>3820</v>
      </c>
      <c r="E473" s="756" t="s">
        <v>3359</v>
      </c>
      <c r="F473" s="546"/>
      <c r="G473" s="546"/>
      <c r="H473" s="94"/>
      <c r="I473" s="338"/>
    </row>
    <row r="474" spans="1:9" ht="28" x14ac:dyDescent="0.3">
      <c r="A474" s="1190" t="s">
        <v>6420</v>
      </c>
      <c r="B474" s="1200" t="s">
        <v>6421</v>
      </c>
      <c r="C474" s="1199" t="s">
        <v>6913</v>
      </c>
      <c r="D474" s="1438" t="s">
        <v>6914</v>
      </c>
      <c r="E474" s="1224" t="s">
        <v>3359</v>
      </c>
      <c r="F474" s="1223"/>
      <c r="G474" s="1223"/>
      <c r="H474" s="94"/>
    </row>
    <row r="475" spans="1:9" ht="28" x14ac:dyDescent="0.3">
      <c r="A475" s="1190" t="s">
        <v>6420</v>
      </c>
      <c r="B475" s="1200" t="s">
        <v>6421</v>
      </c>
      <c r="C475" s="1199" t="s">
        <v>6915</v>
      </c>
      <c r="D475" s="1196" t="s">
        <v>6916</v>
      </c>
      <c r="E475" s="1224" t="s">
        <v>3359</v>
      </c>
      <c r="F475" s="1223"/>
      <c r="G475" s="1223"/>
      <c r="H475" s="94"/>
    </row>
    <row r="476" spans="1:9" ht="28" x14ac:dyDescent="0.3">
      <c r="A476" s="1190" t="s">
        <v>6420</v>
      </c>
      <c r="B476" s="1200" t="s">
        <v>6421</v>
      </c>
      <c r="C476" s="1199" t="s">
        <v>6917</v>
      </c>
      <c r="D476" s="1439" t="s">
        <v>6918</v>
      </c>
      <c r="E476" s="1225" t="s">
        <v>3359</v>
      </c>
      <c r="F476" s="1226"/>
      <c r="G476" s="1227"/>
      <c r="H476" s="1114"/>
    </row>
    <row r="477" spans="1:9" ht="28" x14ac:dyDescent="0.3">
      <c r="A477" s="1190" t="s">
        <v>6420</v>
      </c>
      <c r="B477" s="1200" t="s">
        <v>6421</v>
      </c>
      <c r="C477" s="1199" t="s">
        <v>6919</v>
      </c>
      <c r="D477" s="1198" t="s">
        <v>6920</v>
      </c>
      <c r="E477" s="404" t="s">
        <v>3359</v>
      </c>
      <c r="F477" s="1198"/>
      <c r="G477" s="1198"/>
      <c r="H477" s="1114"/>
    </row>
    <row r="478" spans="1:9" ht="63" customHeight="1" x14ac:dyDescent="0.3">
      <c r="A478" s="1188"/>
      <c r="B478" s="1189"/>
      <c r="C478" s="1199" t="s">
        <v>6921</v>
      </c>
      <c r="D478" s="1197" t="s">
        <v>6922</v>
      </c>
      <c r="E478" s="404" t="s">
        <v>3359</v>
      </c>
      <c r="F478" s="1198"/>
      <c r="G478" s="1198"/>
      <c r="H478" s="1114"/>
    </row>
    <row r="479" spans="1:9" ht="42" x14ac:dyDescent="0.3">
      <c r="A479" s="1188"/>
      <c r="B479" s="1189"/>
      <c r="C479" s="1199" t="s">
        <v>6923</v>
      </c>
      <c r="D479" s="1198" t="s">
        <v>6924</v>
      </c>
      <c r="E479" s="404" t="s">
        <v>3359</v>
      </c>
      <c r="F479" s="1198"/>
      <c r="G479" s="1198"/>
      <c r="H479" s="1114"/>
    </row>
    <row r="480" spans="1:9" ht="42" x14ac:dyDescent="0.3">
      <c r="A480" s="1188"/>
      <c r="B480" s="1191"/>
      <c r="C480" s="1199" t="s">
        <v>6925</v>
      </c>
      <c r="D480" s="1198" t="s">
        <v>6926</v>
      </c>
      <c r="E480" s="404" t="s">
        <v>3359</v>
      </c>
      <c r="F480" s="1199"/>
      <c r="G480" s="1199"/>
      <c r="H480" s="1199"/>
    </row>
    <row r="481" spans="1:8" ht="56" x14ac:dyDescent="0.3">
      <c r="A481" s="1188" t="s">
        <v>2932</v>
      </c>
      <c r="B481" s="1191"/>
      <c r="C481" s="1199" t="s">
        <v>6927</v>
      </c>
      <c r="D481" s="1197" t="s">
        <v>6928</v>
      </c>
      <c r="E481" s="404" t="s">
        <v>3359</v>
      </c>
      <c r="F481" s="1199"/>
      <c r="G481" s="1199"/>
      <c r="H481" s="1199"/>
    </row>
    <row r="482" spans="1:8" ht="42.5" thickBot="1" x14ac:dyDescent="0.35">
      <c r="A482" s="1330" t="s">
        <v>2932</v>
      </c>
      <c r="B482" s="1331"/>
      <c r="C482" s="1325">
        <v>477</v>
      </c>
      <c r="D482" s="1326" t="s">
        <v>6929</v>
      </c>
      <c r="E482" s="1327" t="s">
        <v>3359</v>
      </c>
      <c r="F482" s="1325"/>
      <c r="G482" s="1325"/>
      <c r="H482" s="1325"/>
    </row>
    <row r="483" spans="1:8" x14ac:dyDescent="0.3">
      <c r="A483" s="1334"/>
      <c r="B483" s="1329"/>
      <c r="C483" s="1329"/>
      <c r="D483" s="1328"/>
      <c r="E483" s="1336"/>
      <c r="F483" s="1329"/>
      <c r="G483" s="1329"/>
      <c r="H483" s="1337"/>
    </row>
    <row r="484" spans="1:8" ht="58" customHeight="1" x14ac:dyDescent="0.3">
      <c r="A484" s="1332" t="s">
        <v>3959</v>
      </c>
      <c r="B484" s="1333"/>
      <c r="C484" s="1191">
        <v>478</v>
      </c>
      <c r="D484" s="1351" t="s">
        <v>6930</v>
      </c>
      <c r="E484" s="1327" t="s">
        <v>3359</v>
      </c>
      <c r="F484" s="1191"/>
      <c r="G484" s="1191"/>
      <c r="H484" s="1191"/>
    </row>
    <row r="485" spans="1:8" x14ac:dyDescent="0.3">
      <c r="B485" s="1333"/>
      <c r="C485" s="1191">
        <v>479</v>
      </c>
      <c r="D485" s="1374" t="s">
        <v>3786</v>
      </c>
      <c r="E485" s="1343" t="s">
        <v>2932</v>
      </c>
      <c r="F485" s="1198"/>
      <c r="G485" s="1198"/>
      <c r="H485" s="1114"/>
    </row>
    <row r="486" spans="1:8" x14ac:dyDescent="0.3">
      <c r="B486" s="1333"/>
      <c r="C486" s="1191">
        <f>+C485+1</f>
        <v>480</v>
      </c>
      <c r="D486" s="1374" t="s">
        <v>3787</v>
      </c>
      <c r="E486" s="1343" t="s">
        <v>2932</v>
      </c>
      <c r="F486" s="1198"/>
      <c r="G486" s="1198"/>
      <c r="H486" s="1114"/>
    </row>
    <row r="487" spans="1:8" ht="28" x14ac:dyDescent="0.3">
      <c r="B487" s="1333"/>
      <c r="C487" s="1191">
        <f t="shared" ref="C487:C495" si="0">+C486+1</f>
        <v>481</v>
      </c>
      <c r="D487" s="1374" t="s">
        <v>3788</v>
      </c>
      <c r="E487" s="1343" t="s">
        <v>2932</v>
      </c>
      <c r="F487" s="1198"/>
      <c r="G487" s="1198"/>
      <c r="H487" s="1114"/>
    </row>
    <row r="488" spans="1:8" ht="42" x14ac:dyDescent="0.3">
      <c r="B488" s="1333"/>
      <c r="C488" s="1191">
        <f t="shared" si="0"/>
        <v>482</v>
      </c>
      <c r="D488" s="1374" t="s">
        <v>3789</v>
      </c>
      <c r="E488" s="1343" t="s">
        <v>2932</v>
      </c>
      <c r="F488" s="1198"/>
      <c r="G488" s="1198"/>
      <c r="H488" s="1114"/>
    </row>
    <row r="489" spans="1:8" ht="42" x14ac:dyDescent="0.3">
      <c r="B489" s="1333"/>
      <c r="C489" s="1191">
        <f t="shared" si="0"/>
        <v>483</v>
      </c>
      <c r="D489" s="1375" t="s">
        <v>3790</v>
      </c>
      <c r="E489" s="1343" t="s">
        <v>2932</v>
      </c>
      <c r="F489" s="1198"/>
      <c r="G489" s="1198"/>
      <c r="H489" s="1266" t="s">
        <v>6931</v>
      </c>
    </row>
    <row r="490" spans="1:8" ht="28" x14ac:dyDescent="0.3">
      <c r="B490" s="1333"/>
      <c r="C490" s="1191">
        <f t="shared" si="0"/>
        <v>484</v>
      </c>
      <c r="D490" s="1375" t="s">
        <v>3791</v>
      </c>
      <c r="E490" s="1343" t="s">
        <v>2932</v>
      </c>
      <c r="F490" s="1198"/>
      <c r="G490" s="1198"/>
      <c r="H490" s="1114"/>
    </row>
    <row r="491" spans="1:8" ht="28" x14ac:dyDescent="0.3">
      <c r="B491" s="1333"/>
      <c r="C491" s="1191">
        <f t="shared" si="0"/>
        <v>485</v>
      </c>
      <c r="D491" s="1375" t="s">
        <v>3792</v>
      </c>
      <c r="E491" s="1343" t="s">
        <v>2932</v>
      </c>
      <c r="F491" s="1198"/>
      <c r="G491" s="1198"/>
      <c r="H491" s="1114"/>
    </row>
    <row r="492" spans="1:8" ht="42" x14ac:dyDescent="0.3">
      <c r="B492" s="1333"/>
      <c r="C492" s="1191">
        <f t="shared" si="0"/>
        <v>486</v>
      </c>
      <c r="D492" s="1375" t="s">
        <v>3793</v>
      </c>
      <c r="E492" s="1320"/>
      <c r="F492" s="1198"/>
      <c r="G492" s="1198"/>
      <c r="H492" s="1344" t="s">
        <v>3921</v>
      </c>
    </row>
    <row r="493" spans="1:8" ht="42" x14ac:dyDescent="0.3">
      <c r="B493" s="1333"/>
      <c r="C493" s="1191">
        <f t="shared" si="0"/>
        <v>487</v>
      </c>
      <c r="D493" s="1375" t="s">
        <v>3794</v>
      </c>
      <c r="E493" s="1343" t="s">
        <v>2932</v>
      </c>
      <c r="F493" s="1198"/>
      <c r="G493" s="1198"/>
      <c r="H493" s="1114"/>
    </row>
    <row r="494" spans="1:8" ht="42" x14ac:dyDescent="0.3">
      <c r="B494" s="1333"/>
      <c r="C494" s="1191">
        <f t="shared" si="0"/>
        <v>488</v>
      </c>
      <c r="D494" s="1375" t="s">
        <v>6932</v>
      </c>
      <c r="E494" s="1320"/>
      <c r="F494" s="1198"/>
      <c r="G494" s="1198"/>
      <c r="H494" s="1344" t="s">
        <v>3921</v>
      </c>
    </row>
    <row r="495" spans="1:8" ht="42" x14ac:dyDescent="0.3">
      <c r="B495" s="1333"/>
      <c r="C495" s="1191">
        <f t="shared" si="0"/>
        <v>489</v>
      </c>
      <c r="D495" s="1375" t="s">
        <v>3796</v>
      </c>
      <c r="E495" s="1343" t="s">
        <v>2932</v>
      </c>
      <c r="F495" s="1198"/>
      <c r="G495" s="1198"/>
      <c r="H495" s="1114"/>
    </row>
    <row r="496" spans="1:8" ht="42" x14ac:dyDescent="0.3">
      <c r="B496" s="1333"/>
      <c r="C496" s="1191">
        <f>+C495+1</f>
        <v>490</v>
      </c>
      <c r="D496" s="1375" t="s">
        <v>3797</v>
      </c>
      <c r="E496" s="1320"/>
      <c r="F496" s="1198"/>
      <c r="G496" s="1198"/>
      <c r="H496" s="1344" t="s">
        <v>3921</v>
      </c>
    </row>
    <row r="497" spans="2:8" ht="28" x14ac:dyDescent="0.3">
      <c r="B497" s="1333"/>
      <c r="C497" s="1191">
        <f t="shared" ref="C497:C501" si="1">+C496+1</f>
        <v>491</v>
      </c>
      <c r="D497" s="1375" t="s">
        <v>3798</v>
      </c>
      <c r="E497" s="1343" t="s">
        <v>2932</v>
      </c>
      <c r="F497" s="1198"/>
      <c r="G497" s="1198"/>
      <c r="H497" s="1114"/>
    </row>
    <row r="498" spans="2:8" ht="28" x14ac:dyDescent="0.3">
      <c r="B498" s="1333"/>
      <c r="C498" s="1191">
        <f t="shared" si="1"/>
        <v>492</v>
      </c>
      <c r="D498" s="1375" t="s">
        <v>3799</v>
      </c>
      <c r="E498" s="1343"/>
      <c r="F498" s="1198"/>
      <c r="G498" s="1198"/>
      <c r="H498" s="1114"/>
    </row>
    <row r="499" spans="2:8" ht="31" customHeight="1" x14ac:dyDescent="0.3">
      <c r="B499" s="1333"/>
      <c r="C499" s="1191">
        <f t="shared" si="1"/>
        <v>493</v>
      </c>
      <c r="D499" s="1375" t="s">
        <v>3800</v>
      </c>
      <c r="E499" s="1343" t="s">
        <v>2932</v>
      </c>
      <c r="F499" s="1198"/>
      <c r="G499" s="1198"/>
      <c r="H499" s="1114"/>
    </row>
    <row r="500" spans="2:8" ht="28" x14ac:dyDescent="0.3">
      <c r="B500" s="1333"/>
      <c r="C500" s="1191">
        <f t="shared" si="1"/>
        <v>494</v>
      </c>
      <c r="D500" s="1375" t="s">
        <v>3801</v>
      </c>
      <c r="E500" s="1343" t="s">
        <v>2932</v>
      </c>
      <c r="F500" s="1198"/>
      <c r="G500" s="1198"/>
      <c r="H500" s="1114"/>
    </row>
    <row r="501" spans="2:8" ht="28" x14ac:dyDescent="0.3">
      <c r="B501" s="1366"/>
      <c r="C501" s="1331">
        <f t="shared" si="1"/>
        <v>495</v>
      </c>
      <c r="D501" s="1376" t="s">
        <v>3802</v>
      </c>
      <c r="E501" s="1367" t="s">
        <v>2932</v>
      </c>
      <c r="F501" s="1368"/>
      <c r="G501" s="1368"/>
      <c r="H501" s="1369"/>
    </row>
    <row r="502" spans="2:8" x14ac:dyDescent="0.3">
      <c r="B502" s="1365"/>
      <c r="C502" s="1365"/>
      <c r="D502" s="1370"/>
      <c r="E502" s="1371"/>
      <c r="F502" s="1372"/>
      <c r="G502" s="1372"/>
      <c r="H502" s="1373"/>
    </row>
    <row r="503" spans="2:8" ht="70" x14ac:dyDescent="0.3">
      <c r="B503" s="1333"/>
      <c r="C503" s="1333" t="s">
        <v>6933</v>
      </c>
      <c r="D503" s="1377" t="s">
        <v>8776</v>
      </c>
    </row>
    <row r="504" spans="2:8" x14ac:dyDescent="0.3">
      <c r="B504" s="1365"/>
      <c r="C504" s="1365"/>
      <c r="D504" s="1370"/>
      <c r="E504" s="1371"/>
      <c r="F504" s="1372"/>
      <c r="G504" s="1372"/>
      <c r="H504" s="1373"/>
    </row>
    <row r="505" spans="2:8" ht="98" x14ac:dyDescent="0.3">
      <c r="B505" s="1333"/>
      <c r="C505" s="1191">
        <v>497</v>
      </c>
      <c r="D505" s="1377" t="s">
        <v>8792</v>
      </c>
    </row>
    <row r="506" spans="2:8" x14ac:dyDescent="0.3">
      <c r="B506" s="1333"/>
      <c r="C506" s="1191"/>
      <c r="D506" s="1335"/>
    </row>
    <row r="507" spans="2:8" x14ac:dyDescent="0.3">
      <c r="B507" s="1333"/>
      <c r="C507" s="1191"/>
      <c r="D507" s="1335"/>
    </row>
    <row r="508" spans="2:8" x14ac:dyDescent="0.3">
      <c r="B508" s="1333"/>
      <c r="C508" s="1191"/>
      <c r="D508" s="1335"/>
    </row>
    <row r="509" spans="2:8" x14ac:dyDescent="0.3">
      <c r="B509" s="1333"/>
      <c r="C509" s="1191"/>
      <c r="D509" s="1335"/>
    </row>
    <row r="510" spans="2:8" x14ac:dyDescent="0.3">
      <c r="B510" s="1333"/>
      <c r="C510" s="1191"/>
      <c r="D510" s="1335"/>
    </row>
    <row r="511" spans="2:8" x14ac:dyDescent="0.3">
      <c r="B511" s="1333"/>
      <c r="C511" s="1191"/>
      <c r="D511" s="1335"/>
    </row>
    <row r="512" spans="2:8" x14ac:dyDescent="0.3">
      <c r="B512" s="1333"/>
      <c r="C512" s="1191"/>
      <c r="D512" s="1335"/>
    </row>
    <row r="513" spans="2:4" x14ac:dyDescent="0.3">
      <c r="B513" s="1333"/>
      <c r="C513" s="1191"/>
      <c r="D513" s="1335"/>
    </row>
    <row r="514" spans="2:4" x14ac:dyDescent="0.3">
      <c r="B514" s="1333"/>
      <c r="C514" s="1191"/>
      <c r="D514" s="1335"/>
    </row>
  </sheetData>
  <sheetProtection formatCells="0" formatColumns="0" formatRows="0" autoFilter="0"/>
  <autoFilter ref="A5:A455" xr:uid="{1E90FDDB-40ED-452D-8E39-6A6D98212533}"/>
  <mergeCells count="1">
    <mergeCell ref="C3:G3"/>
  </mergeCells>
  <hyperlinks>
    <hyperlink ref="C3:G3" location="'Indice Archivos'!C3" display="VALIDACIONES DEL ARCHIVO OPERACIONES" xr:uid="{55CFA532-D8F4-4281-92E2-F2ECFE1C66F0}"/>
  </hyperlinks>
  <pageMargins left="0.7" right="0.7" top="0.75" bottom="0.75" header="0.3" footer="0.3"/>
  <pageSetup orientation="portrait" r:id="rId1"/>
  <headerFooter>
    <oddFooter>&amp;C&amp;1#&amp;"Calibri"&amp;10&amp;K000000Uso Interno</oddFooter>
  </headerFooter>
  <drawing r:id="rId2"/>
  <tableParts count="1">
    <tablePart r:id="rId3"/>
  </tablePart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2AE5B-2268-4EC5-B079-1D168BA77114}">
  <sheetPr codeName="Hoja27">
    <tabColor rgb="FF002060"/>
  </sheetPr>
  <dimension ref="A1:N202"/>
  <sheetViews>
    <sheetView showGridLines="0" zoomScaleNormal="100" workbookViewId="0">
      <pane ySplit="5" topLeftCell="A199" activePane="bottomLeft" state="frozen"/>
      <selection activeCell="A19" sqref="A19"/>
      <selection pane="bottomLeft" activeCell="C199" sqref="C199"/>
    </sheetView>
  </sheetViews>
  <sheetFormatPr baseColWidth="10" defaultColWidth="56.453125" defaultRowHeight="17.5" x14ac:dyDescent="0.35"/>
  <cols>
    <col min="1" max="1" width="21.54296875" style="66" customWidth="1"/>
    <col min="2" max="2" width="5.54296875" style="94" customWidth="1"/>
    <col min="3" max="3" width="120.54296875" style="94" customWidth="1"/>
    <col min="4" max="4" width="10.54296875" style="94" customWidth="1"/>
    <col min="5" max="5" width="10.54296875" style="98" customWidth="1"/>
    <col min="6" max="6" width="20.54296875" style="98" customWidth="1"/>
    <col min="7" max="7" width="100.54296875" style="55" customWidth="1"/>
    <col min="8" max="8" width="20.54296875" style="55" customWidth="1"/>
    <col min="9" max="9" width="21.54296875" style="55" customWidth="1"/>
    <col min="10" max="10" width="8.54296875" style="55" customWidth="1"/>
    <col min="11" max="11" width="5.453125" style="55" customWidth="1"/>
    <col min="12" max="12" width="60.453125" style="55" customWidth="1"/>
    <col min="13" max="13" width="22.453125" style="55" customWidth="1"/>
    <col min="14" max="16384" width="56.453125" style="55"/>
  </cols>
  <sheetData>
    <row r="1" spans="1:13" x14ac:dyDescent="0.35">
      <c r="A1" s="99" t="s">
        <v>22</v>
      </c>
      <c r="F1" s="127"/>
    </row>
    <row r="2" spans="1:13" x14ac:dyDescent="0.35">
      <c r="A2" s="116" t="s">
        <v>20</v>
      </c>
      <c r="F2" s="94"/>
    </row>
    <row r="3" spans="1:13" ht="25.5" thickBot="1" x14ac:dyDescent="0.4">
      <c r="A3" s="99" t="s">
        <v>25</v>
      </c>
      <c r="B3" s="1442" t="s">
        <v>6792</v>
      </c>
      <c r="C3" s="1442"/>
      <c r="D3" s="1442"/>
      <c r="E3" s="1442"/>
      <c r="F3" s="1442"/>
      <c r="G3" s="1442"/>
      <c r="H3" s="1442"/>
    </row>
    <row r="4" spans="1:13" ht="18.5" thickTop="1" thickBot="1" x14ac:dyDescent="0.4"/>
    <row r="5" spans="1:13" ht="18" thickBot="1" x14ac:dyDescent="0.4">
      <c r="B5" s="186" t="s">
        <v>3177</v>
      </c>
      <c r="C5" s="186" t="s">
        <v>3178</v>
      </c>
      <c r="D5" s="186" t="s">
        <v>3179</v>
      </c>
      <c r="E5" s="153" t="s">
        <v>3180</v>
      </c>
      <c r="F5" s="153" t="s">
        <v>264</v>
      </c>
      <c r="L5" s="303" t="s">
        <v>24</v>
      </c>
      <c r="M5" s="301" t="s">
        <v>3180</v>
      </c>
    </row>
    <row r="6" spans="1:13" ht="56" x14ac:dyDescent="0.35">
      <c r="B6" s="187" t="s">
        <v>6934</v>
      </c>
      <c r="C6" s="188" t="s">
        <v>3184</v>
      </c>
      <c r="D6" s="189">
        <v>1</v>
      </c>
      <c r="E6" s="183">
        <v>30</v>
      </c>
      <c r="F6" s="168"/>
      <c r="I6" s="294">
        <f>SUM(MID(B6,1,2))*1</f>
        <v>1</v>
      </c>
      <c r="J6" s="294" t="str">
        <f>IF(D6="Nueva",1,IF(D6="",1,""))</f>
        <v/>
      </c>
    </row>
    <row r="7" spans="1:13" ht="56" x14ac:dyDescent="0.35">
      <c r="B7" s="187" t="s">
        <v>6935</v>
      </c>
      <c r="C7" s="188" t="s">
        <v>3186</v>
      </c>
      <c r="D7" s="189">
        <v>2</v>
      </c>
      <c r="E7" s="183">
        <v>31</v>
      </c>
      <c r="F7" s="183"/>
      <c r="I7" s="294">
        <f t="shared" ref="I7:I70" si="0">SUM(MID(B7,1,2))*1</f>
        <v>2</v>
      </c>
      <c r="J7" s="294" t="str">
        <f t="shared" ref="J7:J70" si="1">IF(D7="Nueva",1,IF(D7="",1,""))</f>
        <v/>
      </c>
    </row>
    <row r="8" spans="1:13" ht="98" x14ac:dyDescent="0.35">
      <c r="B8" s="187" t="s">
        <v>6936</v>
      </c>
      <c r="C8" s="188" t="s">
        <v>6937</v>
      </c>
      <c r="D8" s="189">
        <v>4</v>
      </c>
      <c r="E8" s="183" t="s">
        <v>6938</v>
      </c>
      <c r="F8" s="183"/>
      <c r="I8" s="294">
        <f t="shared" si="0"/>
        <v>3</v>
      </c>
      <c r="J8" s="294" t="str">
        <f t="shared" si="1"/>
        <v/>
      </c>
    </row>
    <row r="9" spans="1:13" ht="56" x14ac:dyDescent="0.35">
      <c r="B9" s="187" t="s">
        <v>6939</v>
      </c>
      <c r="C9" s="188" t="s">
        <v>6940</v>
      </c>
      <c r="D9" s="189">
        <v>6</v>
      </c>
      <c r="E9" s="183">
        <v>44</v>
      </c>
      <c r="F9" s="183"/>
      <c r="I9" s="294">
        <f t="shared" si="0"/>
        <v>4</v>
      </c>
      <c r="J9" s="294" t="str">
        <f t="shared" si="1"/>
        <v/>
      </c>
    </row>
    <row r="10" spans="1:13" ht="42" x14ac:dyDescent="0.35">
      <c r="B10" s="187" t="s">
        <v>6941</v>
      </c>
      <c r="C10" s="188" t="s">
        <v>6942</v>
      </c>
      <c r="D10" s="189">
        <v>7</v>
      </c>
      <c r="E10" s="183">
        <v>45</v>
      </c>
      <c r="F10" s="190" t="s">
        <v>3189</v>
      </c>
      <c r="I10" s="294">
        <f t="shared" si="0"/>
        <v>5</v>
      </c>
      <c r="J10" s="294" t="str">
        <f t="shared" si="1"/>
        <v/>
      </c>
    </row>
    <row r="11" spans="1:13" ht="56" x14ac:dyDescent="0.35">
      <c r="B11" s="187" t="s">
        <v>6943</v>
      </c>
      <c r="C11" s="188" t="s">
        <v>6944</v>
      </c>
      <c r="D11" s="189" t="s">
        <v>3191</v>
      </c>
      <c r="E11" s="183">
        <v>46</v>
      </c>
      <c r="F11" s="183"/>
      <c r="I11" s="294">
        <f t="shared" si="0"/>
        <v>6</v>
      </c>
      <c r="J11" s="294" t="str">
        <f t="shared" si="1"/>
        <v/>
      </c>
    </row>
    <row r="12" spans="1:13" ht="42" x14ac:dyDescent="0.35">
      <c r="B12" s="187" t="s">
        <v>6945</v>
      </c>
      <c r="C12" s="188" t="s">
        <v>6946</v>
      </c>
      <c r="D12" s="189">
        <v>9</v>
      </c>
      <c r="E12" s="183">
        <v>122</v>
      </c>
      <c r="F12" s="183"/>
      <c r="I12" s="294">
        <f t="shared" si="0"/>
        <v>7</v>
      </c>
      <c r="J12" s="294" t="str">
        <f t="shared" si="1"/>
        <v/>
      </c>
    </row>
    <row r="13" spans="1:13" ht="84" x14ac:dyDescent="0.35">
      <c r="B13" s="187" t="s">
        <v>6947</v>
      </c>
      <c r="C13" s="188" t="s">
        <v>3193</v>
      </c>
      <c r="D13" s="189">
        <v>10</v>
      </c>
      <c r="E13" s="183">
        <v>47</v>
      </c>
      <c r="F13" s="183" t="s">
        <v>3194</v>
      </c>
      <c r="I13" s="294">
        <f t="shared" si="0"/>
        <v>8</v>
      </c>
      <c r="J13" s="294" t="str">
        <f t="shared" si="1"/>
        <v/>
      </c>
    </row>
    <row r="14" spans="1:13" ht="112" x14ac:dyDescent="0.35">
      <c r="B14" s="187" t="s">
        <v>6948</v>
      </c>
      <c r="C14" s="188" t="s">
        <v>6949</v>
      </c>
      <c r="D14" s="189">
        <v>13</v>
      </c>
      <c r="E14" s="183">
        <v>49</v>
      </c>
      <c r="F14" s="183"/>
      <c r="I14" s="294">
        <f t="shared" si="0"/>
        <v>9</v>
      </c>
      <c r="J14" s="294" t="str">
        <f t="shared" si="1"/>
        <v/>
      </c>
    </row>
    <row r="15" spans="1:13" ht="112" x14ac:dyDescent="0.35">
      <c r="B15" s="187" t="s">
        <v>6950</v>
      </c>
      <c r="C15" s="188" t="s">
        <v>6951</v>
      </c>
      <c r="D15" s="189">
        <v>14</v>
      </c>
      <c r="E15" s="183">
        <v>123</v>
      </c>
      <c r="F15" s="183"/>
      <c r="I15" s="294">
        <f t="shared" si="0"/>
        <v>10</v>
      </c>
      <c r="J15" s="294" t="str">
        <f t="shared" si="1"/>
        <v/>
      </c>
    </row>
    <row r="16" spans="1:13" ht="98" x14ac:dyDescent="0.35">
      <c r="B16" s="187" t="s">
        <v>6952</v>
      </c>
      <c r="C16" s="188" t="s">
        <v>6953</v>
      </c>
      <c r="D16" s="189">
        <v>15</v>
      </c>
      <c r="E16" s="183">
        <v>50</v>
      </c>
      <c r="F16" s="183"/>
      <c r="I16" s="294">
        <f t="shared" si="0"/>
        <v>11</v>
      </c>
      <c r="J16" s="294" t="str">
        <f t="shared" si="1"/>
        <v/>
      </c>
    </row>
    <row r="17" spans="2:14" ht="56" x14ac:dyDescent="0.35">
      <c r="B17" s="187" t="s">
        <v>6954</v>
      </c>
      <c r="C17" s="188" t="s">
        <v>6955</v>
      </c>
      <c r="D17" s="189">
        <v>16</v>
      </c>
      <c r="E17" s="183">
        <v>51</v>
      </c>
      <c r="F17" s="183"/>
      <c r="I17" s="294">
        <f t="shared" si="0"/>
        <v>12</v>
      </c>
      <c r="J17" s="294" t="str">
        <f t="shared" si="1"/>
        <v/>
      </c>
    </row>
    <row r="18" spans="2:14" ht="56" x14ac:dyDescent="0.35">
      <c r="B18" s="187" t="s">
        <v>6956</v>
      </c>
      <c r="C18" s="188" t="s">
        <v>6957</v>
      </c>
      <c r="D18" s="189">
        <v>17</v>
      </c>
      <c r="E18" s="183">
        <v>52</v>
      </c>
      <c r="F18" s="183"/>
      <c r="I18" s="294">
        <f t="shared" si="0"/>
        <v>13</v>
      </c>
      <c r="J18" s="294" t="str">
        <f t="shared" si="1"/>
        <v/>
      </c>
    </row>
    <row r="19" spans="2:14" ht="56" x14ac:dyDescent="0.35">
      <c r="B19" s="187" t="s">
        <v>6958</v>
      </c>
      <c r="C19" s="188" t="s">
        <v>6959</v>
      </c>
      <c r="D19" s="189">
        <v>18</v>
      </c>
      <c r="E19" s="183">
        <v>53</v>
      </c>
      <c r="F19" s="190" t="s">
        <v>3201</v>
      </c>
      <c r="I19" s="294">
        <f t="shared" si="0"/>
        <v>14</v>
      </c>
      <c r="J19" s="294" t="str">
        <f t="shared" si="1"/>
        <v/>
      </c>
    </row>
    <row r="20" spans="2:14" ht="56" x14ac:dyDescent="0.35">
      <c r="B20" s="187" t="s">
        <v>6960</v>
      </c>
      <c r="C20" s="188" t="s">
        <v>6961</v>
      </c>
      <c r="D20" s="189">
        <v>19</v>
      </c>
      <c r="E20" s="183">
        <v>54</v>
      </c>
      <c r="F20" s="190" t="s">
        <v>3203</v>
      </c>
      <c r="I20" s="294">
        <f t="shared" si="0"/>
        <v>15</v>
      </c>
      <c r="J20" s="294" t="str">
        <f t="shared" si="1"/>
        <v/>
      </c>
    </row>
    <row r="21" spans="2:14" ht="322" x14ac:dyDescent="0.35">
      <c r="B21" s="187" t="s">
        <v>6962</v>
      </c>
      <c r="C21" s="188" t="s">
        <v>6963</v>
      </c>
      <c r="D21" s="189">
        <v>20</v>
      </c>
      <c r="E21" s="183">
        <v>55</v>
      </c>
      <c r="F21" s="190" t="s">
        <v>3205</v>
      </c>
      <c r="I21" s="294">
        <f t="shared" si="0"/>
        <v>16</v>
      </c>
      <c r="J21" s="294" t="str">
        <f t="shared" si="1"/>
        <v/>
      </c>
      <c r="L21" s="311" t="s">
        <v>6964</v>
      </c>
    </row>
    <row r="22" spans="2:14" ht="322" x14ac:dyDescent="0.35">
      <c r="B22" s="187" t="s">
        <v>6965</v>
      </c>
      <c r="C22" s="188" t="s">
        <v>6966</v>
      </c>
      <c r="D22" s="189">
        <v>22</v>
      </c>
      <c r="E22" s="183">
        <v>56</v>
      </c>
      <c r="F22" s="190" t="s">
        <v>3205</v>
      </c>
      <c r="I22" s="294">
        <f t="shared" si="0"/>
        <v>17</v>
      </c>
      <c r="J22" s="294" t="str">
        <f t="shared" si="1"/>
        <v/>
      </c>
    </row>
    <row r="23" spans="2:14" ht="42" x14ac:dyDescent="0.35">
      <c r="B23" s="187" t="s">
        <v>6967</v>
      </c>
      <c r="C23" s="188" t="s">
        <v>3207</v>
      </c>
      <c r="D23" s="189">
        <v>23</v>
      </c>
      <c r="E23" s="183">
        <v>57</v>
      </c>
      <c r="F23" s="183"/>
      <c r="I23" s="294">
        <f t="shared" si="0"/>
        <v>18</v>
      </c>
      <c r="J23" s="294" t="str">
        <f t="shared" si="1"/>
        <v/>
      </c>
    </row>
    <row r="24" spans="2:14" ht="56" x14ac:dyDescent="0.35">
      <c r="B24" s="187" t="s">
        <v>6968</v>
      </c>
      <c r="C24" s="188" t="s">
        <v>3208</v>
      </c>
      <c r="D24" s="189">
        <v>24</v>
      </c>
      <c r="E24" s="183">
        <v>58</v>
      </c>
      <c r="F24" s="183"/>
      <c r="I24" s="294">
        <f t="shared" si="0"/>
        <v>19</v>
      </c>
      <c r="J24" s="294" t="str">
        <f t="shared" si="1"/>
        <v/>
      </c>
    </row>
    <row r="25" spans="2:14" ht="42" x14ac:dyDescent="0.35">
      <c r="B25" s="187" t="s">
        <v>6969</v>
      </c>
      <c r="C25" s="188" t="s">
        <v>3209</v>
      </c>
      <c r="D25" s="189">
        <v>25</v>
      </c>
      <c r="E25" s="183">
        <v>59</v>
      </c>
      <c r="F25" s="183"/>
      <c r="I25" s="294">
        <f t="shared" si="0"/>
        <v>20</v>
      </c>
      <c r="J25" s="294" t="str">
        <f t="shared" si="1"/>
        <v/>
      </c>
    </row>
    <row r="26" spans="2:14" ht="56" x14ac:dyDescent="0.35">
      <c r="B26" s="187" t="s">
        <v>6970</v>
      </c>
      <c r="C26" s="188" t="s">
        <v>3210</v>
      </c>
      <c r="D26" s="189">
        <v>26</v>
      </c>
      <c r="E26" s="183">
        <v>60</v>
      </c>
      <c r="F26" s="183"/>
      <c r="I26" s="294">
        <f t="shared" si="0"/>
        <v>21</v>
      </c>
      <c r="J26" s="294" t="str">
        <f t="shared" si="1"/>
        <v/>
      </c>
    </row>
    <row r="27" spans="2:14" ht="56" x14ac:dyDescent="0.35">
      <c r="B27" s="187" t="s">
        <v>6971</v>
      </c>
      <c r="C27" s="188" t="s">
        <v>3211</v>
      </c>
      <c r="D27" s="189">
        <v>27</v>
      </c>
      <c r="E27" s="183">
        <v>61</v>
      </c>
      <c r="F27" s="183"/>
      <c r="I27" s="294">
        <f t="shared" si="0"/>
        <v>22</v>
      </c>
      <c r="J27" s="294" t="str">
        <f t="shared" si="1"/>
        <v/>
      </c>
    </row>
    <row r="28" spans="2:14" ht="56" x14ac:dyDescent="0.35">
      <c r="B28" s="187" t="s">
        <v>6972</v>
      </c>
      <c r="C28" s="188" t="s">
        <v>3212</v>
      </c>
      <c r="D28" s="189">
        <v>28</v>
      </c>
      <c r="E28" s="183">
        <v>62</v>
      </c>
      <c r="F28" s="183"/>
      <c r="I28" s="294">
        <f t="shared" si="0"/>
        <v>23</v>
      </c>
      <c r="J28" s="294" t="str">
        <f t="shared" si="1"/>
        <v/>
      </c>
    </row>
    <row r="29" spans="2:14" ht="42" x14ac:dyDescent="0.35">
      <c r="B29" s="187" t="s">
        <v>6973</v>
      </c>
      <c r="C29" s="188" t="s">
        <v>6974</v>
      </c>
      <c r="D29" s="189">
        <v>29</v>
      </c>
      <c r="E29" s="183">
        <v>63</v>
      </c>
      <c r="F29" s="183"/>
      <c r="I29" s="294">
        <f t="shared" si="0"/>
        <v>24</v>
      </c>
      <c r="J29" s="294" t="str">
        <f t="shared" si="1"/>
        <v/>
      </c>
    </row>
    <row r="30" spans="2:14" ht="98" x14ac:dyDescent="0.35">
      <c r="B30" s="187" t="s">
        <v>6975</v>
      </c>
      <c r="C30" s="135" t="s">
        <v>6976</v>
      </c>
      <c r="D30" s="150">
        <v>30</v>
      </c>
      <c r="E30" s="157">
        <v>64</v>
      </c>
      <c r="F30" s="157" t="s">
        <v>3215</v>
      </c>
      <c r="I30" s="294">
        <f t="shared" si="0"/>
        <v>25</v>
      </c>
      <c r="J30" s="294" t="str">
        <f t="shared" si="1"/>
        <v/>
      </c>
    </row>
    <row r="31" spans="2:14" ht="42" x14ac:dyDescent="0.35">
      <c r="B31" s="187" t="s">
        <v>6977</v>
      </c>
      <c r="C31" s="135" t="s">
        <v>6978</v>
      </c>
      <c r="D31" s="150">
        <v>31</v>
      </c>
      <c r="E31" s="157">
        <v>65</v>
      </c>
      <c r="F31" s="157" t="s">
        <v>3215</v>
      </c>
      <c r="I31" s="294">
        <f t="shared" si="0"/>
        <v>26</v>
      </c>
      <c r="J31" s="294" t="str">
        <f t="shared" si="1"/>
        <v/>
      </c>
    </row>
    <row r="32" spans="2:14" ht="56" x14ac:dyDescent="0.35">
      <c r="B32" s="187" t="s">
        <v>6979</v>
      </c>
      <c r="C32" s="135" t="s">
        <v>6980</v>
      </c>
      <c r="D32" s="150">
        <v>33</v>
      </c>
      <c r="E32" s="157">
        <v>66</v>
      </c>
      <c r="F32" s="157" t="s">
        <v>3215</v>
      </c>
      <c r="I32" s="294">
        <f t="shared" si="0"/>
        <v>27</v>
      </c>
      <c r="J32" s="294" t="str">
        <f t="shared" si="1"/>
        <v/>
      </c>
      <c r="L32" s="309" t="s">
        <v>6981</v>
      </c>
      <c r="N32" s="310" t="s">
        <v>1732</v>
      </c>
    </row>
    <row r="33" spans="2:14" ht="56" x14ac:dyDescent="0.35">
      <c r="B33" s="187" t="s">
        <v>6982</v>
      </c>
      <c r="C33" s="135" t="s">
        <v>6983</v>
      </c>
      <c r="D33" s="150">
        <v>34</v>
      </c>
      <c r="E33" s="157">
        <v>67</v>
      </c>
      <c r="F33" s="157" t="s">
        <v>3215</v>
      </c>
      <c r="I33" s="294">
        <f t="shared" si="0"/>
        <v>28</v>
      </c>
      <c r="J33" s="294" t="str">
        <f t="shared" si="1"/>
        <v/>
      </c>
      <c r="L33" s="309" t="s">
        <v>6984</v>
      </c>
      <c r="N33" s="310" t="s">
        <v>1732</v>
      </c>
    </row>
    <row r="34" spans="2:14" ht="56" x14ac:dyDescent="0.35">
      <c r="B34" s="187" t="s">
        <v>6985</v>
      </c>
      <c r="C34" s="135" t="s">
        <v>6986</v>
      </c>
      <c r="D34" s="150">
        <v>35</v>
      </c>
      <c r="E34" s="157">
        <v>68</v>
      </c>
      <c r="F34" s="157" t="s">
        <v>3215</v>
      </c>
      <c r="I34" s="294">
        <f t="shared" si="0"/>
        <v>29</v>
      </c>
      <c r="J34" s="294" t="str">
        <f t="shared" si="1"/>
        <v/>
      </c>
      <c r="L34" s="309" t="s">
        <v>6987</v>
      </c>
      <c r="N34" s="310" t="s">
        <v>1732</v>
      </c>
    </row>
    <row r="35" spans="2:14" ht="42" x14ac:dyDescent="0.35">
      <c r="B35" s="187" t="s">
        <v>6988</v>
      </c>
      <c r="C35" s="188" t="s">
        <v>3220</v>
      </c>
      <c r="D35" s="189">
        <v>37</v>
      </c>
      <c r="E35" s="183">
        <v>70</v>
      </c>
      <c r="F35" s="190" t="s">
        <v>3221</v>
      </c>
      <c r="I35" s="294">
        <f t="shared" si="0"/>
        <v>30</v>
      </c>
      <c r="J35" s="294" t="str">
        <f t="shared" si="1"/>
        <v/>
      </c>
    </row>
    <row r="36" spans="2:14" ht="70" x14ac:dyDescent="0.35">
      <c r="B36" s="187" t="s">
        <v>6989</v>
      </c>
      <c r="C36" s="188" t="s">
        <v>6990</v>
      </c>
      <c r="D36" s="189">
        <v>38</v>
      </c>
      <c r="E36" s="183">
        <v>71</v>
      </c>
      <c r="F36" s="190" t="s">
        <v>6991</v>
      </c>
      <c r="I36" s="294">
        <f t="shared" si="0"/>
        <v>31</v>
      </c>
      <c r="J36" s="294" t="str">
        <f t="shared" si="1"/>
        <v/>
      </c>
      <c r="L36" s="311" t="s">
        <v>6992</v>
      </c>
    </row>
    <row r="37" spans="2:14" ht="70" x14ac:dyDescent="0.35">
      <c r="B37" s="187" t="s">
        <v>6993</v>
      </c>
      <c r="C37" s="188" t="s">
        <v>3222</v>
      </c>
      <c r="D37" s="189">
        <v>39</v>
      </c>
      <c r="E37" s="183">
        <v>72</v>
      </c>
      <c r="F37" s="183"/>
      <c r="I37" s="294">
        <f t="shared" si="0"/>
        <v>32</v>
      </c>
      <c r="J37" s="294" t="str">
        <f t="shared" si="1"/>
        <v/>
      </c>
    </row>
    <row r="38" spans="2:14" ht="56" x14ac:dyDescent="0.35">
      <c r="B38" s="187" t="s">
        <v>6994</v>
      </c>
      <c r="C38" s="188" t="s">
        <v>3223</v>
      </c>
      <c r="D38" s="189">
        <v>40</v>
      </c>
      <c r="E38" s="183">
        <v>73</v>
      </c>
      <c r="F38" s="190" t="s">
        <v>3224</v>
      </c>
      <c r="I38" s="294">
        <f t="shared" si="0"/>
        <v>33</v>
      </c>
      <c r="J38" s="294" t="str">
        <f t="shared" si="1"/>
        <v/>
      </c>
    </row>
    <row r="39" spans="2:14" ht="42" x14ac:dyDescent="0.35">
      <c r="B39" s="187" t="s">
        <v>6995</v>
      </c>
      <c r="C39" s="188" t="s">
        <v>6996</v>
      </c>
      <c r="D39" s="189">
        <v>41</v>
      </c>
      <c r="E39" s="183">
        <v>74</v>
      </c>
      <c r="F39" s="183"/>
      <c r="I39" s="294">
        <f t="shared" si="0"/>
        <v>34</v>
      </c>
      <c r="J39" s="294" t="str">
        <f t="shared" si="1"/>
        <v/>
      </c>
    </row>
    <row r="40" spans="2:14" ht="56" x14ac:dyDescent="0.35">
      <c r="B40" s="187" t="s">
        <v>6997</v>
      </c>
      <c r="C40" s="188" t="s">
        <v>6998</v>
      </c>
      <c r="D40" s="189">
        <v>43</v>
      </c>
      <c r="E40" s="183">
        <v>76</v>
      </c>
      <c r="F40" s="190" t="s">
        <v>3227</v>
      </c>
      <c r="I40" s="294">
        <f t="shared" si="0"/>
        <v>35</v>
      </c>
      <c r="J40" s="294" t="str">
        <f t="shared" si="1"/>
        <v/>
      </c>
    </row>
    <row r="41" spans="2:14" ht="56" x14ac:dyDescent="0.35">
      <c r="B41" s="187" t="s">
        <v>6999</v>
      </c>
      <c r="C41" s="188" t="s">
        <v>3228</v>
      </c>
      <c r="D41" s="189">
        <v>44</v>
      </c>
      <c r="E41" s="183">
        <v>77</v>
      </c>
      <c r="F41" s="183"/>
      <c r="I41" s="294">
        <f t="shared" si="0"/>
        <v>36</v>
      </c>
      <c r="J41" s="294" t="str">
        <f t="shared" si="1"/>
        <v/>
      </c>
    </row>
    <row r="42" spans="2:14" ht="56" x14ac:dyDescent="0.35">
      <c r="B42" s="187" t="s">
        <v>7000</v>
      </c>
      <c r="C42" s="188" t="s">
        <v>3229</v>
      </c>
      <c r="D42" s="189">
        <v>45</v>
      </c>
      <c r="E42" s="183">
        <v>78</v>
      </c>
      <c r="F42" s="191"/>
      <c r="I42" s="294">
        <f t="shared" si="0"/>
        <v>37</v>
      </c>
      <c r="J42" s="294" t="str">
        <f t="shared" si="1"/>
        <v/>
      </c>
    </row>
    <row r="43" spans="2:14" ht="56" x14ac:dyDescent="0.35">
      <c r="B43" s="187" t="s">
        <v>7001</v>
      </c>
      <c r="C43" s="188" t="s">
        <v>3230</v>
      </c>
      <c r="D43" s="189">
        <v>46</v>
      </c>
      <c r="E43" s="183">
        <v>79</v>
      </c>
      <c r="F43" s="191"/>
      <c r="I43" s="294">
        <f t="shared" si="0"/>
        <v>38</v>
      </c>
      <c r="J43" s="294" t="str">
        <f t="shared" si="1"/>
        <v/>
      </c>
    </row>
    <row r="44" spans="2:14" ht="70" x14ac:dyDescent="0.35">
      <c r="B44" s="187" t="s">
        <v>7002</v>
      </c>
      <c r="C44" s="188" t="s">
        <v>7003</v>
      </c>
      <c r="D44" s="189">
        <v>47</v>
      </c>
      <c r="E44" s="183">
        <v>80</v>
      </c>
      <c r="F44" s="191"/>
      <c r="I44" s="294">
        <f t="shared" si="0"/>
        <v>39</v>
      </c>
      <c r="J44" s="294" t="str">
        <f t="shared" si="1"/>
        <v/>
      </c>
      <c r="L44" s="311" t="s">
        <v>7004</v>
      </c>
    </row>
    <row r="45" spans="2:14" ht="56" x14ac:dyDescent="0.35">
      <c r="B45" s="187" t="s">
        <v>7005</v>
      </c>
      <c r="C45" s="188" t="s">
        <v>3232</v>
      </c>
      <c r="D45" s="189">
        <v>48</v>
      </c>
      <c r="E45" s="183">
        <v>81</v>
      </c>
      <c r="F45" s="191"/>
      <c r="I45" s="294">
        <f t="shared" si="0"/>
        <v>40</v>
      </c>
      <c r="J45" s="294" t="str">
        <f t="shared" si="1"/>
        <v/>
      </c>
    </row>
    <row r="46" spans="2:14" ht="56" x14ac:dyDescent="0.35">
      <c r="B46" s="187" t="s">
        <v>7006</v>
      </c>
      <c r="C46" s="188" t="s">
        <v>3233</v>
      </c>
      <c r="D46" s="189">
        <v>49</v>
      </c>
      <c r="E46" s="183">
        <v>82</v>
      </c>
      <c r="F46" s="191"/>
      <c r="I46" s="294">
        <f t="shared" si="0"/>
        <v>41</v>
      </c>
      <c r="J46" s="294" t="str">
        <f t="shared" si="1"/>
        <v/>
      </c>
    </row>
    <row r="47" spans="2:14" ht="56" x14ac:dyDescent="0.35">
      <c r="B47" s="187" t="s">
        <v>7007</v>
      </c>
      <c r="C47" s="135" t="s">
        <v>7008</v>
      </c>
      <c r="D47" s="150">
        <v>50</v>
      </c>
      <c r="E47" s="157">
        <v>83</v>
      </c>
      <c r="F47" s="168"/>
      <c r="I47" s="294">
        <f t="shared" si="0"/>
        <v>42</v>
      </c>
      <c r="J47" s="294" t="str">
        <f t="shared" si="1"/>
        <v/>
      </c>
    </row>
    <row r="48" spans="2:14" ht="56" x14ac:dyDescent="0.35">
      <c r="B48" s="187" t="s">
        <v>7009</v>
      </c>
      <c r="C48" s="135" t="s">
        <v>3235</v>
      </c>
      <c r="D48" s="150">
        <v>51</v>
      </c>
      <c r="E48" s="157">
        <v>84</v>
      </c>
      <c r="F48" s="168"/>
      <c r="I48" s="294">
        <f t="shared" si="0"/>
        <v>43</v>
      </c>
      <c r="J48" s="294" t="str">
        <f t="shared" si="1"/>
        <v/>
      </c>
    </row>
    <row r="49" spans="2:13" ht="56" x14ac:dyDescent="0.35">
      <c r="B49" s="187" t="s">
        <v>7010</v>
      </c>
      <c r="C49" s="135" t="s">
        <v>3236</v>
      </c>
      <c r="D49" s="150">
        <v>52</v>
      </c>
      <c r="E49" s="157">
        <v>85</v>
      </c>
      <c r="F49" s="168"/>
      <c r="I49" s="294">
        <f t="shared" si="0"/>
        <v>44</v>
      </c>
      <c r="J49" s="294" t="str">
        <f t="shared" si="1"/>
        <v/>
      </c>
    </row>
    <row r="50" spans="2:13" ht="56" x14ac:dyDescent="0.35">
      <c r="B50" s="187" t="s">
        <v>7011</v>
      </c>
      <c r="C50" s="135" t="s">
        <v>3237</v>
      </c>
      <c r="D50" s="150">
        <v>53</v>
      </c>
      <c r="E50" s="157">
        <v>86</v>
      </c>
      <c r="F50" s="168"/>
      <c r="I50" s="294">
        <f t="shared" si="0"/>
        <v>45</v>
      </c>
      <c r="J50" s="294" t="str">
        <f t="shared" si="1"/>
        <v/>
      </c>
    </row>
    <row r="51" spans="2:13" ht="56" x14ac:dyDescent="0.35">
      <c r="B51" s="187" t="s">
        <v>7012</v>
      </c>
      <c r="C51" s="135" t="s">
        <v>3238</v>
      </c>
      <c r="D51" s="150">
        <v>54</v>
      </c>
      <c r="E51" s="157">
        <v>87</v>
      </c>
      <c r="F51" s="168"/>
      <c r="I51" s="294">
        <f t="shared" si="0"/>
        <v>46</v>
      </c>
      <c r="J51" s="294" t="str">
        <f t="shared" si="1"/>
        <v/>
      </c>
    </row>
    <row r="52" spans="2:13" ht="56" x14ac:dyDescent="0.35">
      <c r="B52" s="187" t="s">
        <v>6418</v>
      </c>
      <c r="C52" s="135" t="s">
        <v>3239</v>
      </c>
      <c r="D52" s="150">
        <v>55</v>
      </c>
      <c r="E52" s="157">
        <v>88</v>
      </c>
      <c r="F52" s="168"/>
      <c r="I52" s="294">
        <f t="shared" si="0"/>
        <v>47</v>
      </c>
      <c r="J52" s="294" t="str">
        <f t="shared" si="1"/>
        <v/>
      </c>
    </row>
    <row r="53" spans="2:13" ht="56" x14ac:dyDescent="0.35">
      <c r="B53" s="187" t="s">
        <v>6422</v>
      </c>
      <c r="C53" s="135" t="s">
        <v>3240</v>
      </c>
      <c r="D53" s="150">
        <v>56</v>
      </c>
      <c r="E53" s="157">
        <v>89</v>
      </c>
      <c r="F53" s="168"/>
      <c r="I53" s="294">
        <f t="shared" si="0"/>
        <v>48</v>
      </c>
      <c r="J53" s="294" t="str">
        <f t="shared" si="1"/>
        <v/>
      </c>
    </row>
    <row r="54" spans="2:13" ht="112" x14ac:dyDescent="0.35">
      <c r="B54" s="187" t="s">
        <v>6424</v>
      </c>
      <c r="C54" s="188" t="s">
        <v>3241</v>
      </c>
      <c r="D54" s="189">
        <v>60</v>
      </c>
      <c r="E54" s="183">
        <v>93</v>
      </c>
      <c r="F54" s="183" t="s">
        <v>3242</v>
      </c>
      <c r="I54" s="294">
        <f t="shared" si="0"/>
        <v>49</v>
      </c>
      <c r="J54" s="294" t="str">
        <f t="shared" si="1"/>
        <v/>
      </c>
    </row>
    <row r="55" spans="2:13" ht="112" x14ac:dyDescent="0.35">
      <c r="B55" s="187" t="s">
        <v>7013</v>
      </c>
      <c r="C55" s="188" t="s">
        <v>3243</v>
      </c>
      <c r="D55" s="189">
        <v>61</v>
      </c>
      <c r="E55" s="183">
        <v>94</v>
      </c>
      <c r="F55" s="183"/>
      <c r="I55" s="294">
        <f t="shared" si="0"/>
        <v>50</v>
      </c>
      <c r="J55" s="294" t="str">
        <f t="shared" si="1"/>
        <v/>
      </c>
    </row>
    <row r="56" spans="2:13" ht="70" x14ac:dyDescent="0.35">
      <c r="B56" s="187" t="s">
        <v>7014</v>
      </c>
      <c r="C56" s="188" t="s">
        <v>3244</v>
      </c>
      <c r="D56" s="189">
        <v>63</v>
      </c>
      <c r="E56" s="183">
        <v>96</v>
      </c>
      <c r="F56" s="183"/>
      <c r="I56" s="294">
        <f t="shared" si="0"/>
        <v>51</v>
      </c>
      <c r="J56" s="294" t="str">
        <f t="shared" si="1"/>
        <v/>
      </c>
    </row>
    <row r="57" spans="2:13" ht="70" x14ac:dyDescent="0.35">
      <c r="B57" s="187" t="s">
        <v>7015</v>
      </c>
      <c r="C57" s="188" t="s">
        <v>3245</v>
      </c>
      <c r="D57" s="189">
        <v>64</v>
      </c>
      <c r="E57" s="183">
        <v>97</v>
      </c>
      <c r="F57" s="183"/>
      <c r="I57" s="294">
        <f t="shared" si="0"/>
        <v>52</v>
      </c>
      <c r="J57" s="294" t="str">
        <f t="shared" si="1"/>
        <v/>
      </c>
    </row>
    <row r="58" spans="2:13" ht="70" x14ac:dyDescent="0.35">
      <c r="B58" s="187" t="s">
        <v>7016</v>
      </c>
      <c r="C58" s="188" t="s">
        <v>3246</v>
      </c>
      <c r="D58" s="189">
        <v>65</v>
      </c>
      <c r="E58" s="183">
        <v>98</v>
      </c>
      <c r="F58" s="183"/>
      <c r="I58" s="294">
        <f t="shared" si="0"/>
        <v>53</v>
      </c>
      <c r="J58" s="294" t="str">
        <f t="shared" si="1"/>
        <v/>
      </c>
    </row>
    <row r="59" spans="2:13" ht="42" x14ac:dyDescent="0.35">
      <c r="B59" s="187" t="s">
        <v>7017</v>
      </c>
      <c r="C59" s="188" t="s">
        <v>3247</v>
      </c>
      <c r="D59" s="189">
        <v>67</v>
      </c>
      <c r="E59" s="183">
        <v>109</v>
      </c>
      <c r="F59" s="183"/>
      <c r="I59" s="294">
        <f t="shared" si="0"/>
        <v>54</v>
      </c>
      <c r="J59" s="294" t="str">
        <f t="shared" si="1"/>
        <v/>
      </c>
    </row>
    <row r="60" spans="2:13" ht="42" x14ac:dyDescent="0.35">
      <c r="B60" s="187" t="s">
        <v>7018</v>
      </c>
      <c r="C60" s="188" t="s">
        <v>7019</v>
      </c>
      <c r="D60" s="189">
        <v>68</v>
      </c>
      <c r="E60" s="183">
        <v>127</v>
      </c>
      <c r="F60" s="168"/>
      <c r="I60" s="294">
        <f t="shared" si="0"/>
        <v>55</v>
      </c>
      <c r="J60" s="294" t="str">
        <f t="shared" si="1"/>
        <v/>
      </c>
    </row>
    <row r="61" spans="2:13" ht="84" x14ac:dyDescent="0.35">
      <c r="B61" s="187" t="s">
        <v>7020</v>
      </c>
      <c r="C61" s="188" t="s">
        <v>7021</v>
      </c>
      <c r="D61" s="189">
        <v>71</v>
      </c>
      <c r="E61" s="183">
        <v>136</v>
      </c>
      <c r="F61" s="183"/>
      <c r="I61" s="294">
        <f t="shared" si="0"/>
        <v>56</v>
      </c>
      <c r="J61" s="294" t="str">
        <f t="shared" si="1"/>
        <v/>
      </c>
    </row>
    <row r="62" spans="2:13" ht="98" x14ac:dyDescent="0.35">
      <c r="B62" s="187" t="s">
        <v>7022</v>
      </c>
      <c r="C62" s="188" t="s">
        <v>7023</v>
      </c>
      <c r="D62" s="189">
        <v>72</v>
      </c>
      <c r="E62" s="183">
        <v>137</v>
      </c>
      <c r="F62" s="190" t="s">
        <v>3251</v>
      </c>
      <c r="I62" s="294">
        <f t="shared" si="0"/>
        <v>57</v>
      </c>
      <c r="J62" s="294" t="str">
        <f t="shared" si="1"/>
        <v/>
      </c>
      <c r="L62" s="311" t="s">
        <v>7024</v>
      </c>
      <c r="M62" s="311"/>
    </row>
    <row r="63" spans="2:13" ht="42" x14ac:dyDescent="0.35">
      <c r="B63" s="187" t="s">
        <v>7025</v>
      </c>
      <c r="C63" s="188" t="s">
        <v>3252</v>
      </c>
      <c r="D63" s="189">
        <v>73</v>
      </c>
      <c r="E63" s="183">
        <v>138</v>
      </c>
      <c r="F63" s="183"/>
      <c r="I63" s="294">
        <f t="shared" si="0"/>
        <v>58</v>
      </c>
      <c r="J63" s="294" t="str">
        <f t="shared" si="1"/>
        <v/>
      </c>
    </row>
    <row r="64" spans="2:13" ht="56" x14ac:dyDescent="0.35">
      <c r="B64" s="187" t="s">
        <v>7026</v>
      </c>
      <c r="C64" s="188" t="s">
        <v>7027</v>
      </c>
      <c r="D64" s="189">
        <v>74</v>
      </c>
      <c r="E64" s="183">
        <v>139</v>
      </c>
      <c r="F64" s="183"/>
      <c r="I64" s="294">
        <f t="shared" si="0"/>
        <v>59</v>
      </c>
      <c r="J64" s="294" t="str">
        <f t="shared" si="1"/>
        <v/>
      </c>
    </row>
    <row r="65" spans="2:12" ht="56" x14ac:dyDescent="0.35">
      <c r="B65" s="187" t="s">
        <v>7028</v>
      </c>
      <c r="C65" s="188" t="s">
        <v>7029</v>
      </c>
      <c r="D65" s="189">
        <v>75</v>
      </c>
      <c r="E65" s="183">
        <v>140</v>
      </c>
      <c r="F65" s="183"/>
      <c r="I65" s="294">
        <f t="shared" si="0"/>
        <v>60</v>
      </c>
      <c r="J65" s="294" t="str">
        <f t="shared" si="1"/>
        <v/>
      </c>
    </row>
    <row r="66" spans="2:12" ht="70" x14ac:dyDescent="0.35">
      <c r="B66" s="187" t="s">
        <v>7030</v>
      </c>
      <c r="C66" s="188" t="s">
        <v>7031</v>
      </c>
      <c r="D66" s="189">
        <v>76</v>
      </c>
      <c r="E66" s="183">
        <v>141</v>
      </c>
      <c r="F66" s="183"/>
      <c r="I66" s="294">
        <f t="shared" si="0"/>
        <v>61</v>
      </c>
      <c r="J66" s="294" t="str">
        <f t="shared" si="1"/>
        <v/>
      </c>
    </row>
    <row r="67" spans="2:12" ht="42" x14ac:dyDescent="0.35">
      <c r="B67" s="187" t="s">
        <v>7032</v>
      </c>
      <c r="C67" s="188" t="s">
        <v>7033</v>
      </c>
      <c r="D67" s="189">
        <v>77</v>
      </c>
      <c r="E67" s="183">
        <v>142</v>
      </c>
      <c r="F67" s="183"/>
      <c r="I67" s="294">
        <f t="shared" si="0"/>
        <v>62</v>
      </c>
      <c r="J67" s="294" t="str">
        <f t="shared" si="1"/>
        <v/>
      </c>
    </row>
    <row r="68" spans="2:12" ht="56" x14ac:dyDescent="0.35">
      <c r="B68" s="187" t="s">
        <v>7034</v>
      </c>
      <c r="C68" s="188" t="s">
        <v>3257</v>
      </c>
      <c r="D68" s="189">
        <v>79</v>
      </c>
      <c r="E68" s="183">
        <v>144</v>
      </c>
      <c r="F68" s="190" t="s">
        <v>3258</v>
      </c>
      <c r="I68" s="294">
        <f t="shared" si="0"/>
        <v>63</v>
      </c>
      <c r="J68" s="294" t="str">
        <f t="shared" si="1"/>
        <v/>
      </c>
    </row>
    <row r="69" spans="2:12" ht="56" x14ac:dyDescent="0.35">
      <c r="B69" s="187" t="s">
        <v>7035</v>
      </c>
      <c r="C69" s="188" t="s">
        <v>7036</v>
      </c>
      <c r="D69" s="189">
        <v>82</v>
      </c>
      <c r="E69" s="183">
        <v>147</v>
      </c>
      <c r="F69" s="183"/>
      <c r="I69" s="294">
        <f t="shared" si="0"/>
        <v>64</v>
      </c>
      <c r="J69" s="294" t="str">
        <f t="shared" si="1"/>
        <v/>
      </c>
    </row>
    <row r="70" spans="2:12" ht="70" x14ac:dyDescent="0.35">
      <c r="B70" s="187" t="s">
        <v>7037</v>
      </c>
      <c r="C70" s="188" t="s">
        <v>6805</v>
      </c>
      <c r="D70" s="189">
        <v>84</v>
      </c>
      <c r="E70" s="183">
        <v>158</v>
      </c>
      <c r="F70" s="183"/>
      <c r="I70" s="294">
        <f t="shared" si="0"/>
        <v>65</v>
      </c>
      <c r="J70" s="294" t="str">
        <f t="shared" si="1"/>
        <v/>
      </c>
    </row>
    <row r="71" spans="2:12" ht="266" x14ac:dyDescent="0.35">
      <c r="B71" s="187" t="s">
        <v>7038</v>
      </c>
      <c r="C71" s="192" t="s">
        <v>7039</v>
      </c>
      <c r="D71" s="189">
        <v>87</v>
      </c>
      <c r="E71" s="183">
        <v>160</v>
      </c>
      <c r="F71" s="190" t="s">
        <v>3262</v>
      </c>
      <c r="I71" s="294">
        <f t="shared" ref="I71:I104" si="2">SUM(MID(B71,1,2))*1</f>
        <v>66</v>
      </c>
      <c r="J71" s="294" t="str">
        <f t="shared" ref="J71:J134" si="3">IF(D71="Nueva",1,IF(D71="",1,""))</f>
        <v/>
      </c>
    </row>
    <row r="72" spans="2:12" ht="252" x14ac:dyDescent="0.35">
      <c r="B72" s="187" t="s">
        <v>7040</v>
      </c>
      <c r="C72" s="192" t="s">
        <v>7041</v>
      </c>
      <c r="D72" s="189">
        <v>86</v>
      </c>
      <c r="E72" s="183">
        <v>159</v>
      </c>
      <c r="F72" s="190" t="s">
        <v>3264</v>
      </c>
      <c r="I72" s="294">
        <f t="shared" si="2"/>
        <v>67</v>
      </c>
      <c r="J72" s="294" t="str">
        <f t="shared" si="3"/>
        <v/>
      </c>
    </row>
    <row r="73" spans="2:12" ht="294" x14ac:dyDescent="0.35">
      <c r="B73" s="187" t="s">
        <v>7042</v>
      </c>
      <c r="C73" s="192" t="s">
        <v>7043</v>
      </c>
      <c r="D73" s="189">
        <v>89</v>
      </c>
      <c r="E73" s="183">
        <v>162</v>
      </c>
      <c r="F73" s="190" t="s">
        <v>3266</v>
      </c>
      <c r="I73" s="294">
        <f t="shared" si="2"/>
        <v>68</v>
      </c>
      <c r="J73" s="294" t="str">
        <f t="shared" si="3"/>
        <v/>
      </c>
    </row>
    <row r="74" spans="2:12" ht="280" x14ac:dyDescent="0.35">
      <c r="B74" s="187" t="s">
        <v>7044</v>
      </c>
      <c r="C74" s="192" t="s">
        <v>7045</v>
      </c>
      <c r="D74" s="189" t="s">
        <v>3268</v>
      </c>
      <c r="E74" s="183">
        <v>163</v>
      </c>
      <c r="F74" s="190" t="s">
        <v>3264</v>
      </c>
      <c r="I74" s="294">
        <f t="shared" si="2"/>
        <v>69</v>
      </c>
      <c r="J74" s="294" t="str">
        <f t="shared" si="3"/>
        <v/>
      </c>
    </row>
    <row r="75" spans="2:12" ht="266" x14ac:dyDescent="0.35">
      <c r="B75" s="187" t="s">
        <v>7046</v>
      </c>
      <c r="C75" s="192" t="s">
        <v>7047</v>
      </c>
      <c r="D75" s="189">
        <v>91</v>
      </c>
      <c r="E75" s="183">
        <v>164</v>
      </c>
      <c r="F75" s="190" t="s">
        <v>3264</v>
      </c>
      <c r="I75" s="294">
        <f t="shared" si="2"/>
        <v>70</v>
      </c>
      <c r="J75" s="294" t="str">
        <f t="shared" si="3"/>
        <v/>
      </c>
    </row>
    <row r="76" spans="2:12" ht="84" x14ac:dyDescent="0.35">
      <c r="B76" s="187" t="s">
        <v>7048</v>
      </c>
      <c r="C76" s="188" t="s">
        <v>7049</v>
      </c>
      <c r="D76" s="189">
        <v>92</v>
      </c>
      <c r="E76" s="183">
        <v>165</v>
      </c>
      <c r="F76" s="183"/>
      <c r="I76" s="294">
        <f t="shared" si="2"/>
        <v>71</v>
      </c>
      <c r="J76" s="294" t="str">
        <f t="shared" si="3"/>
        <v/>
      </c>
      <c r="L76" s="55" t="s">
        <v>7050</v>
      </c>
    </row>
    <row r="77" spans="2:12" ht="84" x14ac:dyDescent="0.35">
      <c r="B77" s="187" t="s">
        <v>7051</v>
      </c>
      <c r="C77" s="188" t="s">
        <v>7052</v>
      </c>
      <c r="D77" s="189">
        <v>93</v>
      </c>
      <c r="E77" s="183">
        <v>166</v>
      </c>
      <c r="F77" s="183"/>
      <c r="I77" s="294">
        <f t="shared" si="2"/>
        <v>72</v>
      </c>
      <c r="J77" s="294" t="str">
        <f t="shared" si="3"/>
        <v/>
      </c>
    </row>
    <row r="78" spans="2:12" ht="84" x14ac:dyDescent="0.35">
      <c r="B78" s="187" t="s">
        <v>7053</v>
      </c>
      <c r="C78" s="188" t="s">
        <v>7054</v>
      </c>
      <c r="D78" s="189">
        <v>94</v>
      </c>
      <c r="E78" s="183">
        <v>167</v>
      </c>
      <c r="F78" s="183"/>
      <c r="I78" s="294">
        <f t="shared" si="2"/>
        <v>73</v>
      </c>
      <c r="J78" s="294" t="str">
        <f t="shared" si="3"/>
        <v/>
      </c>
    </row>
    <row r="79" spans="2:12" ht="126" x14ac:dyDescent="0.35">
      <c r="B79" s="187" t="s">
        <v>7055</v>
      </c>
      <c r="C79" s="188" t="s">
        <v>7056</v>
      </c>
      <c r="D79" s="189">
        <v>95</v>
      </c>
      <c r="E79" s="183">
        <v>168</v>
      </c>
      <c r="F79" s="183"/>
      <c r="I79" s="294">
        <f t="shared" si="2"/>
        <v>74</v>
      </c>
      <c r="J79" s="294" t="str">
        <f t="shared" si="3"/>
        <v/>
      </c>
      <c r="L79" s="311" t="s">
        <v>7057</v>
      </c>
    </row>
    <row r="80" spans="2:12" ht="84" x14ac:dyDescent="0.35">
      <c r="B80" s="187" t="s">
        <v>7058</v>
      </c>
      <c r="C80" s="188" t="s">
        <v>7059</v>
      </c>
      <c r="D80" s="189">
        <v>96</v>
      </c>
      <c r="E80" s="183">
        <v>169</v>
      </c>
      <c r="F80" s="183"/>
      <c r="I80" s="294">
        <f t="shared" si="2"/>
        <v>75</v>
      </c>
      <c r="J80" s="294" t="str">
        <f t="shared" si="3"/>
        <v/>
      </c>
    </row>
    <row r="81" spans="2:10" ht="56" x14ac:dyDescent="0.35">
      <c r="B81" s="187" t="s">
        <v>7060</v>
      </c>
      <c r="C81" s="188" t="s">
        <v>3276</v>
      </c>
      <c r="D81" s="189">
        <v>97</v>
      </c>
      <c r="E81" s="183">
        <v>170</v>
      </c>
      <c r="F81" s="183"/>
      <c r="I81" s="294">
        <f t="shared" si="2"/>
        <v>76</v>
      </c>
      <c r="J81" s="294" t="str">
        <f t="shared" si="3"/>
        <v/>
      </c>
    </row>
    <row r="82" spans="2:10" ht="70" x14ac:dyDescent="0.35">
      <c r="B82" s="187" t="s">
        <v>7061</v>
      </c>
      <c r="C82" s="188" t="s">
        <v>7062</v>
      </c>
      <c r="D82" s="189">
        <v>99</v>
      </c>
      <c r="E82" s="183">
        <v>172</v>
      </c>
      <c r="F82" s="183"/>
      <c r="I82" s="294">
        <f t="shared" si="2"/>
        <v>77</v>
      </c>
      <c r="J82" s="294" t="str">
        <f t="shared" si="3"/>
        <v/>
      </c>
    </row>
    <row r="83" spans="2:10" ht="42" x14ac:dyDescent="0.35">
      <c r="B83" s="187" t="s">
        <v>7063</v>
      </c>
      <c r="C83" s="188" t="s">
        <v>7064</v>
      </c>
      <c r="D83" s="189">
        <v>100</v>
      </c>
      <c r="E83" s="183">
        <v>178</v>
      </c>
      <c r="F83" s="183"/>
      <c r="I83" s="294">
        <f t="shared" si="2"/>
        <v>78</v>
      </c>
      <c r="J83" s="294" t="str">
        <f t="shared" si="3"/>
        <v/>
      </c>
    </row>
    <row r="84" spans="2:10" ht="42" x14ac:dyDescent="0.35">
      <c r="B84" s="187" t="s">
        <v>7065</v>
      </c>
      <c r="C84" s="188" t="s">
        <v>3279</v>
      </c>
      <c r="D84" s="189">
        <v>101</v>
      </c>
      <c r="E84" s="183">
        <v>179</v>
      </c>
      <c r="F84" s="183"/>
      <c r="I84" s="294">
        <f t="shared" si="2"/>
        <v>79</v>
      </c>
      <c r="J84" s="294" t="str">
        <f t="shared" si="3"/>
        <v/>
      </c>
    </row>
    <row r="85" spans="2:10" ht="56" x14ac:dyDescent="0.35">
      <c r="B85" s="187" t="s">
        <v>7066</v>
      </c>
      <c r="C85" s="188" t="s">
        <v>7067</v>
      </c>
      <c r="D85" s="189">
        <v>102</v>
      </c>
      <c r="E85" s="183">
        <v>180</v>
      </c>
      <c r="F85" s="183"/>
      <c r="I85" s="294">
        <f t="shared" si="2"/>
        <v>80</v>
      </c>
      <c r="J85" s="294" t="str">
        <f t="shared" si="3"/>
        <v/>
      </c>
    </row>
    <row r="86" spans="2:10" ht="56" x14ac:dyDescent="0.35">
      <c r="B86" s="187" t="s">
        <v>7068</v>
      </c>
      <c r="C86" s="188" t="s">
        <v>7069</v>
      </c>
      <c r="D86" s="189">
        <v>103</v>
      </c>
      <c r="E86" s="183">
        <v>181</v>
      </c>
      <c r="F86" s="183"/>
      <c r="I86" s="294">
        <f t="shared" si="2"/>
        <v>81</v>
      </c>
      <c r="J86" s="294" t="str">
        <f t="shared" si="3"/>
        <v/>
      </c>
    </row>
    <row r="87" spans="2:10" ht="56" x14ac:dyDescent="0.35">
      <c r="B87" s="187" t="s">
        <v>7070</v>
      </c>
      <c r="C87" s="188" t="s">
        <v>7071</v>
      </c>
      <c r="D87" s="189">
        <v>104</v>
      </c>
      <c r="E87" s="183">
        <v>182</v>
      </c>
      <c r="F87" s="183"/>
      <c r="I87" s="294">
        <f t="shared" si="2"/>
        <v>82</v>
      </c>
      <c r="J87" s="294" t="str">
        <f t="shared" si="3"/>
        <v/>
      </c>
    </row>
    <row r="88" spans="2:10" ht="42" x14ac:dyDescent="0.35">
      <c r="B88" s="187" t="s">
        <v>7072</v>
      </c>
      <c r="C88" s="188" t="s">
        <v>3285</v>
      </c>
      <c r="D88" s="189">
        <v>106</v>
      </c>
      <c r="E88" s="183">
        <v>193</v>
      </c>
      <c r="F88" s="183"/>
      <c r="I88" s="294">
        <f t="shared" si="2"/>
        <v>83</v>
      </c>
      <c r="J88" s="294" t="str">
        <f t="shared" si="3"/>
        <v/>
      </c>
    </row>
    <row r="89" spans="2:10" ht="42" x14ac:dyDescent="0.35">
      <c r="B89" s="187" t="s">
        <v>7073</v>
      </c>
      <c r="C89" s="188" t="s">
        <v>3286</v>
      </c>
      <c r="D89" s="189">
        <v>107</v>
      </c>
      <c r="E89" s="183">
        <v>194</v>
      </c>
      <c r="F89" s="183"/>
      <c r="I89" s="294">
        <f t="shared" si="2"/>
        <v>84</v>
      </c>
      <c r="J89" s="294" t="str">
        <f t="shared" si="3"/>
        <v/>
      </c>
    </row>
    <row r="90" spans="2:10" ht="42" x14ac:dyDescent="0.35">
      <c r="B90" s="187" t="s">
        <v>7074</v>
      </c>
      <c r="C90" s="188" t="s">
        <v>3287</v>
      </c>
      <c r="D90" s="189">
        <v>108</v>
      </c>
      <c r="E90" s="183">
        <v>195</v>
      </c>
      <c r="F90" s="183"/>
      <c r="I90" s="294">
        <f t="shared" si="2"/>
        <v>85</v>
      </c>
      <c r="J90" s="294" t="str">
        <f t="shared" si="3"/>
        <v/>
      </c>
    </row>
    <row r="91" spans="2:10" ht="42" x14ac:dyDescent="0.35">
      <c r="B91" s="187" t="s">
        <v>7075</v>
      </c>
      <c r="C91" s="188" t="s">
        <v>7076</v>
      </c>
      <c r="D91" s="189">
        <v>123</v>
      </c>
      <c r="E91" s="183">
        <v>210</v>
      </c>
      <c r="F91" s="183"/>
      <c r="I91" s="294">
        <f t="shared" si="2"/>
        <v>86</v>
      </c>
      <c r="J91" s="294" t="str">
        <f t="shared" si="3"/>
        <v/>
      </c>
    </row>
    <row r="92" spans="2:10" ht="56" x14ac:dyDescent="0.35">
      <c r="B92" s="187" t="s">
        <v>7077</v>
      </c>
      <c r="C92" s="188" t="s">
        <v>3289</v>
      </c>
      <c r="D92" s="189">
        <v>124</v>
      </c>
      <c r="E92" s="183">
        <v>211</v>
      </c>
      <c r="F92" s="183"/>
      <c r="I92" s="294">
        <f t="shared" si="2"/>
        <v>87</v>
      </c>
      <c r="J92" s="294" t="str">
        <f t="shared" si="3"/>
        <v/>
      </c>
    </row>
    <row r="93" spans="2:10" ht="42" x14ac:dyDescent="0.35">
      <c r="B93" s="187" t="s">
        <v>7078</v>
      </c>
      <c r="C93" s="188" t="s">
        <v>3290</v>
      </c>
      <c r="D93" s="189">
        <v>125</v>
      </c>
      <c r="E93" s="183">
        <v>212</v>
      </c>
      <c r="F93" s="183"/>
      <c r="I93" s="294">
        <f t="shared" si="2"/>
        <v>88</v>
      </c>
      <c r="J93" s="294" t="str">
        <f t="shared" si="3"/>
        <v/>
      </c>
    </row>
    <row r="94" spans="2:10" ht="84" x14ac:dyDescent="0.35">
      <c r="B94" s="187" t="s">
        <v>7079</v>
      </c>
      <c r="C94" s="135" t="s">
        <v>7080</v>
      </c>
      <c r="D94" s="150">
        <v>129</v>
      </c>
      <c r="E94" s="157">
        <v>216</v>
      </c>
      <c r="F94" s="143"/>
      <c r="I94" s="294">
        <f t="shared" si="2"/>
        <v>89</v>
      </c>
      <c r="J94" s="294" t="str">
        <f t="shared" si="3"/>
        <v/>
      </c>
    </row>
    <row r="95" spans="2:10" ht="126" x14ac:dyDescent="0.35">
      <c r="B95" s="187" t="s">
        <v>7081</v>
      </c>
      <c r="C95" s="188" t="s">
        <v>7082</v>
      </c>
      <c r="D95" s="189">
        <v>144</v>
      </c>
      <c r="E95" s="183">
        <v>237</v>
      </c>
      <c r="F95" s="183"/>
      <c r="I95" s="294">
        <f t="shared" si="2"/>
        <v>90</v>
      </c>
      <c r="J95" s="294" t="str">
        <f t="shared" si="3"/>
        <v/>
      </c>
    </row>
    <row r="96" spans="2:10" ht="42" x14ac:dyDescent="0.35">
      <c r="B96" s="187" t="s">
        <v>7083</v>
      </c>
      <c r="C96" s="188" t="s">
        <v>7084</v>
      </c>
      <c r="D96" s="189">
        <v>145</v>
      </c>
      <c r="E96" s="183">
        <v>238</v>
      </c>
      <c r="F96" s="183"/>
      <c r="I96" s="294">
        <f t="shared" si="2"/>
        <v>91</v>
      </c>
      <c r="J96" s="294" t="str">
        <f t="shared" si="3"/>
        <v/>
      </c>
    </row>
    <row r="97" spans="2:14" ht="98" x14ac:dyDescent="0.35">
      <c r="B97" s="187" t="s">
        <v>7085</v>
      </c>
      <c r="C97" s="188" t="s">
        <v>7086</v>
      </c>
      <c r="D97" s="189">
        <v>150</v>
      </c>
      <c r="E97" s="183">
        <v>243</v>
      </c>
      <c r="F97" s="183"/>
      <c r="I97" s="294">
        <f t="shared" si="2"/>
        <v>92</v>
      </c>
      <c r="J97" s="294" t="str">
        <f t="shared" si="3"/>
        <v/>
      </c>
      <c r="L97" s="311" t="s">
        <v>3297</v>
      </c>
    </row>
    <row r="98" spans="2:14" ht="42" x14ac:dyDescent="0.35">
      <c r="B98" s="187" t="s">
        <v>7087</v>
      </c>
      <c r="C98" s="188" t="s">
        <v>7088</v>
      </c>
      <c r="D98" s="189">
        <v>151</v>
      </c>
      <c r="E98" s="183">
        <v>244</v>
      </c>
      <c r="F98" s="183"/>
      <c r="I98" s="294">
        <f t="shared" si="2"/>
        <v>93</v>
      </c>
      <c r="J98" s="294" t="str">
        <f t="shared" si="3"/>
        <v/>
      </c>
    </row>
    <row r="99" spans="2:14" ht="70" x14ac:dyDescent="0.35">
      <c r="B99" s="187" t="s">
        <v>7089</v>
      </c>
      <c r="C99" s="188" t="s">
        <v>3299</v>
      </c>
      <c r="D99" s="189">
        <v>153</v>
      </c>
      <c r="E99" s="183">
        <v>246</v>
      </c>
      <c r="F99" s="183"/>
      <c r="I99" s="294">
        <f t="shared" si="2"/>
        <v>94</v>
      </c>
      <c r="J99" s="294" t="str">
        <f t="shared" si="3"/>
        <v/>
      </c>
    </row>
    <row r="100" spans="2:14" ht="70.5" thickBot="1" x14ac:dyDescent="0.4">
      <c r="B100" s="187" t="s">
        <v>7090</v>
      </c>
      <c r="C100" s="188" t="s">
        <v>3300</v>
      </c>
      <c r="D100" s="189">
        <v>154</v>
      </c>
      <c r="E100" s="183">
        <v>247</v>
      </c>
      <c r="F100" s="183"/>
      <c r="I100" s="294">
        <f t="shared" si="2"/>
        <v>95</v>
      </c>
      <c r="J100" s="294" t="str">
        <f t="shared" si="3"/>
        <v/>
      </c>
    </row>
    <row r="101" spans="2:14" ht="56.5" thickBot="1" x14ac:dyDescent="0.4">
      <c r="B101" s="187" t="s">
        <v>7091</v>
      </c>
      <c r="C101" s="188" t="s">
        <v>3301</v>
      </c>
      <c r="D101" s="189">
        <v>155</v>
      </c>
      <c r="E101" s="183">
        <v>248</v>
      </c>
      <c r="F101" s="183"/>
      <c r="I101" s="294">
        <f t="shared" si="2"/>
        <v>96</v>
      </c>
      <c r="J101" s="294" t="str">
        <f t="shared" si="3"/>
        <v/>
      </c>
      <c r="L101" s="304" t="s">
        <v>7092</v>
      </c>
      <c r="M101" s="300"/>
      <c r="N101" s="300" t="s">
        <v>6818</v>
      </c>
    </row>
    <row r="102" spans="2:14" ht="56" x14ac:dyDescent="0.35">
      <c r="B102" s="187" t="s">
        <v>7093</v>
      </c>
      <c r="C102" s="188" t="s">
        <v>3302</v>
      </c>
      <c r="D102" s="189">
        <v>156</v>
      </c>
      <c r="E102" s="183">
        <v>249</v>
      </c>
      <c r="F102" s="183"/>
      <c r="I102" s="294">
        <f t="shared" si="2"/>
        <v>97</v>
      </c>
      <c r="J102" s="294" t="str">
        <f t="shared" si="3"/>
        <v/>
      </c>
    </row>
    <row r="103" spans="2:14" ht="42" x14ac:dyDescent="0.35">
      <c r="B103" s="187" t="s">
        <v>7094</v>
      </c>
      <c r="C103" s="188" t="s">
        <v>3303</v>
      </c>
      <c r="D103" s="189">
        <v>157</v>
      </c>
      <c r="E103" s="183">
        <v>250</v>
      </c>
      <c r="F103" s="183"/>
      <c r="I103" s="294">
        <f t="shared" si="2"/>
        <v>98</v>
      </c>
      <c r="J103" s="294" t="str">
        <f t="shared" si="3"/>
        <v/>
      </c>
    </row>
    <row r="104" spans="2:14" ht="56" x14ac:dyDescent="0.35">
      <c r="B104" s="187" t="s">
        <v>7095</v>
      </c>
      <c r="C104" s="188" t="s">
        <v>3304</v>
      </c>
      <c r="D104" s="189">
        <v>158</v>
      </c>
      <c r="E104" s="183">
        <v>251</v>
      </c>
      <c r="F104" s="183"/>
      <c r="I104" s="294">
        <f t="shared" si="2"/>
        <v>99</v>
      </c>
      <c r="J104" s="294" t="str">
        <f t="shared" si="3"/>
        <v/>
      </c>
    </row>
    <row r="105" spans="2:14" ht="56" x14ac:dyDescent="0.35">
      <c r="B105" s="187" t="s">
        <v>7096</v>
      </c>
      <c r="C105" s="135" t="s">
        <v>3305</v>
      </c>
      <c r="D105" s="150">
        <v>159</v>
      </c>
      <c r="E105" s="157">
        <v>252</v>
      </c>
      <c r="F105" s="157"/>
      <c r="I105" s="294">
        <f t="shared" ref="I105:I136" si="4">SUM(MID(B105,1,3))*1</f>
        <v>100</v>
      </c>
      <c r="J105" s="294" t="str">
        <f t="shared" si="3"/>
        <v/>
      </c>
    </row>
    <row r="106" spans="2:14" ht="56" x14ac:dyDescent="0.35">
      <c r="B106" s="187" t="s">
        <v>7097</v>
      </c>
      <c r="C106" s="188" t="s">
        <v>3306</v>
      </c>
      <c r="D106" s="189">
        <v>161</v>
      </c>
      <c r="E106" s="183">
        <v>254</v>
      </c>
      <c r="F106" s="183"/>
      <c r="I106" s="294">
        <f t="shared" si="4"/>
        <v>101</v>
      </c>
      <c r="J106" s="294" t="str">
        <f t="shared" si="3"/>
        <v/>
      </c>
    </row>
    <row r="107" spans="2:14" ht="42" x14ac:dyDescent="0.35">
      <c r="B107" s="187" t="s">
        <v>7098</v>
      </c>
      <c r="C107" s="188" t="s">
        <v>3307</v>
      </c>
      <c r="D107" s="189">
        <v>162</v>
      </c>
      <c r="E107" s="183">
        <v>255</v>
      </c>
      <c r="F107" s="183"/>
      <c r="I107" s="294">
        <f t="shared" si="4"/>
        <v>102</v>
      </c>
      <c r="J107" s="294" t="str">
        <f t="shared" si="3"/>
        <v/>
      </c>
    </row>
    <row r="108" spans="2:14" ht="70" x14ac:dyDescent="0.35">
      <c r="B108" s="187" t="s">
        <v>7099</v>
      </c>
      <c r="C108" s="188" t="s">
        <v>7100</v>
      </c>
      <c r="D108" s="189">
        <v>166</v>
      </c>
      <c r="E108" s="183">
        <v>259</v>
      </c>
      <c r="F108" s="183"/>
      <c r="I108" s="294">
        <f t="shared" si="4"/>
        <v>103</v>
      </c>
      <c r="J108" s="294" t="str">
        <f t="shared" si="3"/>
        <v/>
      </c>
    </row>
    <row r="109" spans="2:14" ht="70" x14ac:dyDescent="0.35">
      <c r="B109" s="187" t="s">
        <v>7101</v>
      </c>
      <c r="C109" s="188" t="s">
        <v>7102</v>
      </c>
      <c r="D109" s="189">
        <v>167</v>
      </c>
      <c r="E109" s="183">
        <v>260</v>
      </c>
      <c r="F109" s="183"/>
      <c r="I109" s="294">
        <f t="shared" si="4"/>
        <v>104</v>
      </c>
      <c r="J109" s="294" t="str">
        <f t="shared" si="3"/>
        <v/>
      </c>
    </row>
    <row r="110" spans="2:14" ht="280" x14ac:dyDescent="0.35">
      <c r="B110" s="187" t="s">
        <v>7103</v>
      </c>
      <c r="C110" s="192" t="s">
        <v>7104</v>
      </c>
      <c r="D110" s="189">
        <v>170</v>
      </c>
      <c r="E110" s="183">
        <v>263</v>
      </c>
      <c r="F110" s="183"/>
      <c r="I110" s="294">
        <f t="shared" si="4"/>
        <v>105</v>
      </c>
      <c r="J110" s="294" t="str">
        <f t="shared" si="3"/>
        <v/>
      </c>
    </row>
    <row r="111" spans="2:14" ht="70" x14ac:dyDescent="0.35">
      <c r="B111" s="187" t="s">
        <v>7105</v>
      </c>
      <c r="C111" s="188" t="s">
        <v>3311</v>
      </c>
      <c r="D111" s="183">
        <v>171</v>
      </c>
      <c r="E111" s="183">
        <v>264</v>
      </c>
      <c r="F111" s="183"/>
      <c r="I111" s="294">
        <f t="shared" si="4"/>
        <v>106</v>
      </c>
      <c r="J111" s="294" t="str">
        <f t="shared" si="3"/>
        <v/>
      </c>
      <c r="L111" s="311" t="s">
        <v>7106</v>
      </c>
    </row>
    <row r="112" spans="2:14" ht="56" x14ac:dyDescent="0.35">
      <c r="B112" s="187" t="s">
        <v>7107</v>
      </c>
      <c r="C112" s="188" t="s">
        <v>7108</v>
      </c>
      <c r="D112" s="189">
        <v>172</v>
      </c>
      <c r="E112" s="183">
        <v>265</v>
      </c>
      <c r="F112" s="183"/>
      <c r="I112" s="294">
        <f t="shared" si="4"/>
        <v>107</v>
      </c>
      <c r="J112" s="294" t="str">
        <f t="shared" si="3"/>
        <v/>
      </c>
    </row>
    <row r="113" spans="2:10" ht="56" x14ac:dyDescent="0.35">
      <c r="B113" s="187" t="s">
        <v>7109</v>
      </c>
      <c r="C113" s="188" t="s">
        <v>7110</v>
      </c>
      <c r="D113" s="189">
        <v>173</v>
      </c>
      <c r="E113" s="183">
        <v>266</v>
      </c>
      <c r="F113" s="183"/>
      <c r="I113" s="294">
        <f t="shared" si="4"/>
        <v>108</v>
      </c>
      <c r="J113" s="294" t="str">
        <f t="shared" si="3"/>
        <v/>
      </c>
    </row>
    <row r="114" spans="2:10" ht="56" x14ac:dyDescent="0.35">
      <c r="B114" s="187" t="s">
        <v>7111</v>
      </c>
      <c r="C114" s="188" t="s">
        <v>3314</v>
      </c>
      <c r="D114" s="189">
        <v>175</v>
      </c>
      <c r="E114" s="183">
        <v>268</v>
      </c>
      <c r="F114" s="183"/>
      <c r="I114" s="294">
        <f t="shared" si="4"/>
        <v>109</v>
      </c>
      <c r="J114" s="294" t="str">
        <f t="shared" si="3"/>
        <v/>
      </c>
    </row>
    <row r="115" spans="2:10" ht="70" x14ac:dyDescent="0.35">
      <c r="B115" s="187" t="s">
        <v>7112</v>
      </c>
      <c r="C115" s="188" t="s">
        <v>7113</v>
      </c>
      <c r="D115" s="189">
        <v>176</v>
      </c>
      <c r="E115" s="183">
        <v>269</v>
      </c>
      <c r="F115" s="183"/>
      <c r="I115" s="294">
        <f t="shared" si="4"/>
        <v>110</v>
      </c>
      <c r="J115" s="294" t="str">
        <f t="shared" si="3"/>
        <v/>
      </c>
    </row>
    <row r="116" spans="2:10" ht="70" x14ac:dyDescent="0.35">
      <c r="B116" s="187" t="s">
        <v>7114</v>
      </c>
      <c r="C116" s="188" t="s">
        <v>7115</v>
      </c>
      <c r="D116" s="189">
        <v>177</v>
      </c>
      <c r="E116" s="183">
        <v>270</v>
      </c>
      <c r="F116" s="183"/>
      <c r="I116" s="294">
        <f t="shared" si="4"/>
        <v>111</v>
      </c>
      <c r="J116" s="294" t="str">
        <f t="shared" si="3"/>
        <v/>
      </c>
    </row>
    <row r="117" spans="2:10" ht="56" x14ac:dyDescent="0.35">
      <c r="B117" s="187" t="s">
        <v>7116</v>
      </c>
      <c r="C117" s="188" t="s">
        <v>3317</v>
      </c>
      <c r="D117" s="189">
        <v>178</v>
      </c>
      <c r="E117" s="183">
        <v>271</v>
      </c>
      <c r="F117" s="183"/>
      <c r="I117" s="294">
        <f t="shared" si="4"/>
        <v>112</v>
      </c>
      <c r="J117" s="294" t="str">
        <f t="shared" si="3"/>
        <v/>
      </c>
    </row>
    <row r="118" spans="2:10" ht="42" x14ac:dyDescent="0.35">
      <c r="B118" s="187" t="s">
        <v>7117</v>
      </c>
      <c r="C118" s="188" t="s">
        <v>3318</v>
      </c>
      <c r="D118" s="189">
        <v>179</v>
      </c>
      <c r="E118" s="183">
        <v>272</v>
      </c>
      <c r="F118" s="183"/>
      <c r="I118" s="294">
        <f t="shared" si="4"/>
        <v>113</v>
      </c>
      <c r="J118" s="294" t="str">
        <f t="shared" si="3"/>
        <v/>
      </c>
    </row>
    <row r="119" spans="2:10" ht="56" x14ac:dyDescent="0.35">
      <c r="B119" s="187" t="s">
        <v>7118</v>
      </c>
      <c r="C119" s="188" t="s">
        <v>3319</v>
      </c>
      <c r="D119" s="189">
        <v>180</v>
      </c>
      <c r="E119" s="183">
        <v>273</v>
      </c>
      <c r="F119" s="183"/>
      <c r="I119" s="294">
        <f t="shared" si="4"/>
        <v>114</v>
      </c>
      <c r="J119" s="294" t="str">
        <f t="shared" si="3"/>
        <v/>
      </c>
    </row>
    <row r="120" spans="2:10" ht="70" x14ac:dyDescent="0.35">
      <c r="B120" s="187" t="s">
        <v>7119</v>
      </c>
      <c r="C120" s="188" t="s">
        <v>7120</v>
      </c>
      <c r="D120" s="189">
        <v>188</v>
      </c>
      <c r="E120" s="183">
        <v>281</v>
      </c>
      <c r="F120" s="183"/>
      <c r="I120" s="294">
        <f t="shared" si="4"/>
        <v>115</v>
      </c>
      <c r="J120" s="294" t="str">
        <f t="shared" si="3"/>
        <v/>
      </c>
    </row>
    <row r="121" spans="2:10" ht="70" x14ac:dyDescent="0.35">
      <c r="B121" s="187" t="s">
        <v>7121</v>
      </c>
      <c r="C121" s="188" t="s">
        <v>6821</v>
      </c>
      <c r="D121" s="189">
        <v>189</v>
      </c>
      <c r="E121" s="183">
        <v>282</v>
      </c>
      <c r="F121" s="183"/>
      <c r="I121" s="294">
        <f t="shared" si="4"/>
        <v>116</v>
      </c>
      <c r="J121" s="294" t="str">
        <f t="shared" si="3"/>
        <v/>
      </c>
    </row>
    <row r="122" spans="2:10" ht="42" x14ac:dyDescent="0.35">
      <c r="B122" s="187" t="s">
        <v>7122</v>
      </c>
      <c r="C122" s="188" t="s">
        <v>3322</v>
      </c>
      <c r="D122" s="189">
        <v>190</v>
      </c>
      <c r="E122" s="183">
        <v>283</v>
      </c>
      <c r="F122" s="183"/>
      <c r="I122" s="294">
        <f t="shared" si="4"/>
        <v>117</v>
      </c>
      <c r="J122" s="294" t="str">
        <f t="shared" si="3"/>
        <v/>
      </c>
    </row>
    <row r="123" spans="2:10" ht="56" x14ac:dyDescent="0.35">
      <c r="B123" s="187" t="s">
        <v>7123</v>
      </c>
      <c r="C123" s="188" t="s">
        <v>7124</v>
      </c>
      <c r="D123" s="189">
        <v>193</v>
      </c>
      <c r="E123" s="183">
        <v>286</v>
      </c>
      <c r="F123" s="183"/>
      <c r="I123" s="294">
        <f t="shared" si="4"/>
        <v>118</v>
      </c>
      <c r="J123" s="294" t="str">
        <f t="shared" si="3"/>
        <v/>
      </c>
    </row>
    <row r="124" spans="2:10" ht="98" x14ac:dyDescent="0.35">
      <c r="B124" s="187" t="s">
        <v>7125</v>
      </c>
      <c r="C124" s="188" t="s">
        <v>7126</v>
      </c>
      <c r="D124" s="189">
        <v>194</v>
      </c>
      <c r="E124" s="183" t="s">
        <v>3325</v>
      </c>
      <c r="F124" s="168"/>
      <c r="I124" s="294">
        <f t="shared" si="4"/>
        <v>119</v>
      </c>
      <c r="J124" s="294" t="str">
        <f t="shared" si="3"/>
        <v/>
      </c>
    </row>
    <row r="125" spans="2:10" ht="70" x14ac:dyDescent="0.35">
      <c r="B125" s="187" t="s">
        <v>7127</v>
      </c>
      <c r="C125" s="188" t="s">
        <v>7128</v>
      </c>
      <c r="D125" s="189">
        <v>195</v>
      </c>
      <c r="E125" s="183">
        <v>290</v>
      </c>
      <c r="F125" s="168"/>
      <c r="I125" s="294">
        <f t="shared" si="4"/>
        <v>120</v>
      </c>
      <c r="J125" s="294" t="str">
        <f t="shared" si="3"/>
        <v/>
      </c>
    </row>
    <row r="126" spans="2:10" ht="98" x14ac:dyDescent="0.35">
      <c r="B126" s="187" t="s">
        <v>7129</v>
      </c>
      <c r="C126" s="188" t="s">
        <v>7130</v>
      </c>
      <c r="D126" s="189">
        <v>196</v>
      </c>
      <c r="E126" s="183" t="s">
        <v>3328</v>
      </c>
      <c r="F126" s="183"/>
      <c r="I126" s="294">
        <f t="shared" si="4"/>
        <v>121</v>
      </c>
      <c r="J126" s="294" t="str">
        <f t="shared" si="3"/>
        <v/>
      </c>
    </row>
    <row r="127" spans="2:10" ht="56" x14ac:dyDescent="0.35">
      <c r="B127" s="187" t="s">
        <v>7131</v>
      </c>
      <c r="C127" s="188" t="s">
        <v>7132</v>
      </c>
      <c r="D127" s="189">
        <v>197</v>
      </c>
      <c r="E127" s="183">
        <v>294</v>
      </c>
      <c r="F127" s="183"/>
      <c r="I127" s="294">
        <f t="shared" si="4"/>
        <v>122</v>
      </c>
      <c r="J127" s="294" t="str">
        <f t="shared" si="3"/>
        <v/>
      </c>
    </row>
    <row r="128" spans="2:10" ht="56" x14ac:dyDescent="0.35">
      <c r="B128" s="187" t="s">
        <v>7133</v>
      </c>
      <c r="C128" s="135" t="s">
        <v>7134</v>
      </c>
      <c r="D128" s="150">
        <v>198</v>
      </c>
      <c r="E128" s="168"/>
      <c r="F128" s="157"/>
      <c r="I128" s="294">
        <f t="shared" si="4"/>
        <v>123</v>
      </c>
      <c r="J128" s="294" t="str">
        <f t="shared" si="3"/>
        <v/>
      </c>
    </row>
    <row r="129" spans="2:10" ht="56" x14ac:dyDescent="0.35">
      <c r="B129" s="187" t="s">
        <v>7135</v>
      </c>
      <c r="C129" s="188" t="s">
        <v>7136</v>
      </c>
      <c r="D129" s="189">
        <v>199</v>
      </c>
      <c r="E129" s="183">
        <v>309</v>
      </c>
      <c r="F129" s="183"/>
      <c r="I129" s="294">
        <f t="shared" si="4"/>
        <v>124</v>
      </c>
      <c r="J129" s="294" t="str">
        <f t="shared" si="3"/>
        <v/>
      </c>
    </row>
    <row r="130" spans="2:10" ht="56" x14ac:dyDescent="0.35">
      <c r="B130" s="187" t="s">
        <v>7137</v>
      </c>
      <c r="C130" s="188" t="s">
        <v>7138</v>
      </c>
      <c r="D130" s="189">
        <v>204</v>
      </c>
      <c r="E130" s="183">
        <v>310</v>
      </c>
      <c r="F130" s="183"/>
      <c r="I130" s="294">
        <f t="shared" si="4"/>
        <v>125</v>
      </c>
      <c r="J130" s="294" t="str">
        <f t="shared" si="3"/>
        <v/>
      </c>
    </row>
    <row r="131" spans="2:10" ht="70" x14ac:dyDescent="0.35">
      <c r="B131" s="187" t="s">
        <v>7139</v>
      </c>
      <c r="C131" s="188" t="s">
        <v>3333</v>
      </c>
      <c r="D131" s="189">
        <v>207</v>
      </c>
      <c r="E131" s="183">
        <v>313</v>
      </c>
      <c r="F131" s="183"/>
      <c r="I131" s="294">
        <f t="shared" si="4"/>
        <v>126</v>
      </c>
      <c r="J131" s="294" t="str">
        <f t="shared" si="3"/>
        <v/>
      </c>
    </row>
    <row r="132" spans="2:10" ht="56" x14ac:dyDescent="0.35">
      <c r="B132" s="187" t="s">
        <v>7140</v>
      </c>
      <c r="C132" s="188" t="s">
        <v>7141</v>
      </c>
      <c r="D132" s="189">
        <v>208</v>
      </c>
      <c r="E132" s="183">
        <v>317</v>
      </c>
      <c r="F132" s="183"/>
      <c r="I132" s="294">
        <f t="shared" si="4"/>
        <v>127</v>
      </c>
      <c r="J132" s="294" t="str">
        <f t="shared" si="3"/>
        <v/>
      </c>
    </row>
    <row r="133" spans="2:10" ht="84" x14ac:dyDescent="0.35">
      <c r="B133" s="187" t="s">
        <v>7142</v>
      </c>
      <c r="C133" s="188" t="s">
        <v>6824</v>
      </c>
      <c r="D133" s="189">
        <v>209</v>
      </c>
      <c r="E133" s="183">
        <v>318</v>
      </c>
      <c r="F133" s="190" t="s">
        <v>3336</v>
      </c>
      <c r="I133" s="294">
        <f t="shared" si="4"/>
        <v>128</v>
      </c>
      <c r="J133" s="294" t="str">
        <f t="shared" si="3"/>
        <v/>
      </c>
    </row>
    <row r="134" spans="2:10" ht="56" x14ac:dyDescent="0.35">
      <c r="B134" s="187" t="s">
        <v>7143</v>
      </c>
      <c r="C134" s="188" t="s">
        <v>7144</v>
      </c>
      <c r="D134" s="189">
        <v>210</v>
      </c>
      <c r="E134" s="183">
        <v>319</v>
      </c>
      <c r="F134" s="190" t="s">
        <v>3336</v>
      </c>
      <c r="I134" s="294">
        <f t="shared" si="4"/>
        <v>129</v>
      </c>
      <c r="J134" s="294" t="str">
        <f t="shared" si="3"/>
        <v/>
      </c>
    </row>
    <row r="135" spans="2:10" ht="56" x14ac:dyDescent="0.35">
      <c r="B135" s="187" t="s">
        <v>7145</v>
      </c>
      <c r="C135" s="188" t="s">
        <v>3339</v>
      </c>
      <c r="D135" s="189">
        <v>211</v>
      </c>
      <c r="E135" s="183">
        <v>320</v>
      </c>
      <c r="F135" s="168"/>
      <c r="I135" s="294">
        <f t="shared" si="4"/>
        <v>130</v>
      </c>
      <c r="J135" s="294" t="str">
        <f t="shared" ref="J135:J199" si="5">IF(D135="Nueva",1,IF(D135="",1,""))</f>
        <v/>
      </c>
    </row>
    <row r="136" spans="2:10" ht="56" x14ac:dyDescent="0.35">
      <c r="B136" s="187" t="s">
        <v>7146</v>
      </c>
      <c r="C136" s="188" t="s">
        <v>7147</v>
      </c>
      <c r="D136" s="189">
        <v>214</v>
      </c>
      <c r="E136" s="183">
        <v>323</v>
      </c>
      <c r="F136" s="183"/>
      <c r="I136" s="294">
        <f t="shared" si="4"/>
        <v>131</v>
      </c>
      <c r="J136" s="294" t="str">
        <f t="shared" si="5"/>
        <v/>
      </c>
    </row>
    <row r="137" spans="2:10" ht="42" x14ac:dyDescent="0.35">
      <c r="B137" s="187" t="s">
        <v>7148</v>
      </c>
      <c r="C137" s="188" t="s">
        <v>3341</v>
      </c>
      <c r="D137" s="189">
        <v>215</v>
      </c>
      <c r="E137" s="183">
        <v>519</v>
      </c>
      <c r="F137" s="168"/>
      <c r="I137" s="294">
        <f t="shared" ref="I137:I168" si="6">SUM(MID(B137,1,3))*1</f>
        <v>132</v>
      </c>
      <c r="J137" s="294" t="str">
        <f t="shared" si="5"/>
        <v/>
      </c>
    </row>
    <row r="138" spans="2:10" ht="42" x14ac:dyDescent="0.35">
      <c r="B138" s="187" t="s">
        <v>7149</v>
      </c>
      <c r="C138" s="188" t="s">
        <v>3342</v>
      </c>
      <c r="D138" s="189">
        <v>216</v>
      </c>
      <c r="E138" s="183">
        <v>520</v>
      </c>
      <c r="F138" s="183" t="s">
        <v>2932</v>
      </c>
      <c r="I138" s="294">
        <f t="shared" si="6"/>
        <v>133</v>
      </c>
      <c r="J138" s="294" t="str">
        <f t="shared" si="5"/>
        <v/>
      </c>
    </row>
    <row r="139" spans="2:10" ht="42" x14ac:dyDescent="0.35">
      <c r="B139" s="187" t="s">
        <v>7150</v>
      </c>
      <c r="C139" s="188" t="s">
        <v>3343</v>
      </c>
      <c r="D139" s="189">
        <v>217</v>
      </c>
      <c r="E139" s="183">
        <v>521</v>
      </c>
      <c r="F139" s="183" t="s">
        <v>2932</v>
      </c>
      <c r="I139" s="294">
        <f t="shared" si="6"/>
        <v>134</v>
      </c>
      <c r="J139" s="294" t="str">
        <f t="shared" si="5"/>
        <v/>
      </c>
    </row>
    <row r="140" spans="2:10" ht="56" x14ac:dyDescent="0.35">
      <c r="B140" s="187" t="s">
        <v>7151</v>
      </c>
      <c r="C140" s="188" t="s">
        <v>3344</v>
      </c>
      <c r="D140" s="189">
        <v>220</v>
      </c>
      <c r="E140" s="183">
        <v>525</v>
      </c>
      <c r="F140" s="183"/>
      <c r="I140" s="294">
        <f t="shared" si="6"/>
        <v>135</v>
      </c>
      <c r="J140" s="294" t="str">
        <f t="shared" si="5"/>
        <v/>
      </c>
    </row>
    <row r="141" spans="2:10" ht="56" x14ac:dyDescent="0.35">
      <c r="B141" s="187" t="s">
        <v>7152</v>
      </c>
      <c r="C141" s="188" t="s">
        <v>7153</v>
      </c>
      <c r="D141" s="189">
        <v>221</v>
      </c>
      <c r="E141" s="183">
        <v>526</v>
      </c>
      <c r="F141" s="183"/>
      <c r="I141" s="294">
        <f t="shared" si="6"/>
        <v>136</v>
      </c>
      <c r="J141" s="294" t="str">
        <f t="shared" si="5"/>
        <v/>
      </c>
    </row>
    <row r="142" spans="2:10" ht="42" x14ac:dyDescent="0.35">
      <c r="B142" s="187" t="s">
        <v>7154</v>
      </c>
      <c r="C142" s="188" t="s">
        <v>3346</v>
      </c>
      <c r="D142" s="189">
        <v>224</v>
      </c>
      <c r="E142" s="183">
        <v>530</v>
      </c>
      <c r="F142" s="183"/>
      <c r="I142" s="294">
        <f t="shared" si="6"/>
        <v>137</v>
      </c>
      <c r="J142" s="294" t="str">
        <f t="shared" si="5"/>
        <v/>
      </c>
    </row>
    <row r="143" spans="2:10" ht="42" x14ac:dyDescent="0.35">
      <c r="B143" s="187" t="s">
        <v>7155</v>
      </c>
      <c r="C143" s="188" t="s">
        <v>3347</v>
      </c>
      <c r="D143" s="189">
        <v>225</v>
      </c>
      <c r="E143" s="183">
        <v>531</v>
      </c>
      <c r="F143" s="168"/>
      <c r="I143" s="294">
        <f t="shared" si="6"/>
        <v>138</v>
      </c>
      <c r="J143" s="294" t="str">
        <f t="shared" si="5"/>
        <v/>
      </c>
    </row>
    <row r="144" spans="2:10" ht="84" x14ac:dyDescent="0.35">
      <c r="B144" s="187" t="s">
        <v>7156</v>
      </c>
      <c r="C144" s="188" t="s">
        <v>7157</v>
      </c>
      <c r="D144" s="189">
        <v>226</v>
      </c>
      <c r="E144" s="183">
        <v>532</v>
      </c>
      <c r="F144" s="168"/>
      <c r="I144" s="294">
        <f t="shared" si="6"/>
        <v>139</v>
      </c>
      <c r="J144" s="294" t="str">
        <f t="shared" si="5"/>
        <v/>
      </c>
    </row>
    <row r="145" spans="2:12" ht="56" x14ac:dyDescent="0.35">
      <c r="B145" s="187" t="s">
        <v>7158</v>
      </c>
      <c r="C145" s="135" t="s">
        <v>3349</v>
      </c>
      <c r="D145" s="150">
        <v>227</v>
      </c>
      <c r="E145" s="157">
        <v>529</v>
      </c>
      <c r="F145" s="190" t="s">
        <v>3350</v>
      </c>
      <c r="I145" s="294">
        <f t="shared" si="6"/>
        <v>140</v>
      </c>
      <c r="J145" s="294" t="str">
        <f t="shared" si="5"/>
        <v/>
      </c>
    </row>
    <row r="146" spans="2:12" ht="70" x14ac:dyDescent="0.35">
      <c r="B146" s="187" t="s">
        <v>7159</v>
      </c>
      <c r="C146" s="135" t="s">
        <v>3351</v>
      </c>
      <c r="D146" s="150">
        <v>232</v>
      </c>
      <c r="E146" s="157"/>
      <c r="F146" s="190"/>
      <c r="I146" s="294">
        <f t="shared" si="6"/>
        <v>141</v>
      </c>
      <c r="J146" s="294" t="str">
        <f t="shared" si="5"/>
        <v/>
      </c>
    </row>
    <row r="147" spans="2:12" ht="70.5" thickBot="1" x14ac:dyDescent="0.4">
      <c r="B147" s="187" t="s">
        <v>7160</v>
      </c>
      <c r="C147" s="135" t="s">
        <v>3352</v>
      </c>
      <c r="D147" s="150">
        <v>233</v>
      </c>
      <c r="E147" s="157"/>
      <c r="F147" s="190"/>
      <c r="I147" s="294">
        <f t="shared" si="6"/>
        <v>142</v>
      </c>
      <c r="J147" s="294" t="str">
        <f t="shared" si="5"/>
        <v/>
      </c>
    </row>
    <row r="148" spans="2:12" ht="84.5" thickBot="1" x14ac:dyDescent="0.4">
      <c r="B148" s="187" t="s">
        <v>7161</v>
      </c>
      <c r="C148" s="135" t="s">
        <v>7162</v>
      </c>
      <c r="D148" s="150">
        <v>234</v>
      </c>
      <c r="E148" s="157"/>
      <c r="F148" s="190"/>
      <c r="I148" s="294">
        <f t="shared" si="6"/>
        <v>143</v>
      </c>
      <c r="J148" s="294" t="str">
        <f t="shared" si="5"/>
        <v/>
      </c>
      <c r="L148" s="299" t="s">
        <v>7163</v>
      </c>
    </row>
    <row r="149" spans="2:12" ht="98" x14ac:dyDescent="0.35">
      <c r="B149" s="193" t="s">
        <v>7164</v>
      </c>
      <c r="C149" s="194" t="s">
        <v>7165</v>
      </c>
      <c r="D149" s="193">
        <v>235</v>
      </c>
      <c r="E149" s="195"/>
      <c r="F149" s="195" t="s">
        <v>3356</v>
      </c>
      <c r="I149" s="294">
        <f t="shared" si="6"/>
        <v>144</v>
      </c>
      <c r="J149" s="294" t="str">
        <f t="shared" si="5"/>
        <v/>
      </c>
    </row>
    <row r="150" spans="2:12" ht="42" x14ac:dyDescent="0.35">
      <c r="B150" s="187" t="s">
        <v>7166</v>
      </c>
      <c r="C150" s="135" t="s">
        <v>3358</v>
      </c>
      <c r="D150" s="150" t="s">
        <v>3359</v>
      </c>
      <c r="E150" s="168"/>
      <c r="F150" s="150" t="s">
        <v>3215</v>
      </c>
      <c r="I150" s="294">
        <f t="shared" si="6"/>
        <v>145</v>
      </c>
      <c r="J150" s="294">
        <f t="shared" si="5"/>
        <v>1</v>
      </c>
    </row>
    <row r="151" spans="2:12" ht="42" x14ac:dyDescent="0.35">
      <c r="B151" s="187" t="s">
        <v>7167</v>
      </c>
      <c r="C151" s="135" t="s">
        <v>3360</v>
      </c>
      <c r="D151" s="150" t="s">
        <v>3359</v>
      </c>
      <c r="E151" s="168"/>
      <c r="F151" s="150" t="s">
        <v>3215</v>
      </c>
      <c r="I151" s="294">
        <f t="shared" si="6"/>
        <v>146</v>
      </c>
      <c r="J151" s="294">
        <f t="shared" si="5"/>
        <v>1</v>
      </c>
    </row>
    <row r="152" spans="2:12" ht="42" x14ac:dyDescent="0.35">
      <c r="B152" s="187" t="s">
        <v>7168</v>
      </c>
      <c r="C152" s="135" t="s">
        <v>3361</v>
      </c>
      <c r="D152" s="150" t="s">
        <v>3359</v>
      </c>
      <c r="E152" s="168"/>
      <c r="F152" s="150" t="s">
        <v>3215</v>
      </c>
      <c r="I152" s="294">
        <f t="shared" si="6"/>
        <v>147</v>
      </c>
      <c r="J152" s="294">
        <f t="shared" si="5"/>
        <v>1</v>
      </c>
    </row>
    <row r="153" spans="2:12" ht="56" x14ac:dyDescent="0.35">
      <c r="B153" s="187" t="s">
        <v>7169</v>
      </c>
      <c r="C153" s="135" t="s">
        <v>3362</v>
      </c>
      <c r="D153" s="150" t="s">
        <v>3359</v>
      </c>
      <c r="E153" s="168"/>
      <c r="F153" s="150" t="s">
        <v>3215</v>
      </c>
      <c r="I153" s="294">
        <f t="shared" si="6"/>
        <v>148</v>
      </c>
      <c r="J153" s="294">
        <f t="shared" si="5"/>
        <v>1</v>
      </c>
    </row>
    <row r="154" spans="2:12" ht="42" x14ac:dyDescent="0.35">
      <c r="B154" s="187" t="s">
        <v>7170</v>
      </c>
      <c r="C154" s="135" t="s">
        <v>3363</v>
      </c>
      <c r="D154" s="150" t="s">
        <v>3359</v>
      </c>
      <c r="E154" s="168"/>
      <c r="F154" s="150" t="s">
        <v>3215</v>
      </c>
      <c r="I154" s="294">
        <f t="shared" si="6"/>
        <v>149</v>
      </c>
      <c r="J154" s="294">
        <f t="shared" si="5"/>
        <v>1</v>
      </c>
    </row>
    <row r="155" spans="2:12" ht="56" x14ac:dyDescent="0.35">
      <c r="B155" s="187" t="s">
        <v>7171</v>
      </c>
      <c r="C155" s="135" t="s">
        <v>3364</v>
      </c>
      <c r="D155" s="150" t="s">
        <v>3359</v>
      </c>
      <c r="E155" s="168"/>
      <c r="F155" s="150" t="s">
        <v>3215</v>
      </c>
      <c r="I155" s="294">
        <f t="shared" si="6"/>
        <v>150</v>
      </c>
      <c r="J155" s="294">
        <f t="shared" si="5"/>
        <v>1</v>
      </c>
    </row>
    <row r="156" spans="2:12" ht="42" x14ac:dyDescent="0.35">
      <c r="B156" s="187" t="s">
        <v>7172</v>
      </c>
      <c r="C156" s="135" t="s">
        <v>3365</v>
      </c>
      <c r="D156" s="150" t="s">
        <v>3359</v>
      </c>
      <c r="E156" s="168"/>
      <c r="F156" s="150" t="s">
        <v>3215</v>
      </c>
      <c r="I156" s="294">
        <f t="shared" si="6"/>
        <v>151</v>
      </c>
      <c r="J156" s="294">
        <f t="shared" si="5"/>
        <v>1</v>
      </c>
    </row>
    <row r="157" spans="2:12" ht="56" x14ac:dyDescent="0.35">
      <c r="B157" s="187" t="s">
        <v>7173</v>
      </c>
      <c r="C157" s="135" t="s">
        <v>3366</v>
      </c>
      <c r="D157" s="150" t="s">
        <v>3359</v>
      </c>
      <c r="E157" s="168"/>
      <c r="F157" s="150" t="s">
        <v>3215</v>
      </c>
      <c r="I157" s="294">
        <f t="shared" si="6"/>
        <v>152</v>
      </c>
      <c r="J157" s="294">
        <f t="shared" si="5"/>
        <v>1</v>
      </c>
    </row>
    <row r="158" spans="2:12" ht="42" x14ac:dyDescent="0.35">
      <c r="B158" s="187" t="s">
        <v>7174</v>
      </c>
      <c r="C158" s="135" t="s">
        <v>3367</v>
      </c>
      <c r="D158" s="150"/>
      <c r="E158" s="157"/>
      <c r="F158" s="150" t="s">
        <v>3215</v>
      </c>
      <c r="I158" s="294">
        <f t="shared" si="6"/>
        <v>153</v>
      </c>
      <c r="J158" s="294">
        <f t="shared" si="5"/>
        <v>1</v>
      </c>
    </row>
    <row r="159" spans="2:12" ht="56" x14ac:dyDescent="0.35">
      <c r="B159" s="187" t="s">
        <v>7175</v>
      </c>
      <c r="C159" s="135" t="s">
        <v>3368</v>
      </c>
      <c r="D159" s="150" t="s">
        <v>3359</v>
      </c>
      <c r="E159" s="168"/>
      <c r="F159" s="150" t="s">
        <v>3215</v>
      </c>
      <c r="I159" s="294">
        <f t="shared" si="6"/>
        <v>154</v>
      </c>
      <c r="J159" s="294">
        <f t="shared" si="5"/>
        <v>1</v>
      </c>
    </row>
    <row r="160" spans="2:12" ht="56" x14ac:dyDescent="0.35">
      <c r="B160" s="187" t="s">
        <v>7176</v>
      </c>
      <c r="C160" s="135" t="s">
        <v>7177</v>
      </c>
      <c r="D160" s="150" t="s">
        <v>3359</v>
      </c>
      <c r="E160" s="168"/>
      <c r="F160" s="150" t="s">
        <v>3215</v>
      </c>
      <c r="I160" s="294">
        <f t="shared" si="6"/>
        <v>155</v>
      </c>
      <c r="J160" s="294">
        <f t="shared" si="5"/>
        <v>1</v>
      </c>
    </row>
    <row r="161" spans="2:12" ht="56" x14ac:dyDescent="0.35">
      <c r="B161" s="187" t="s">
        <v>7178</v>
      </c>
      <c r="C161" s="135" t="s">
        <v>3371</v>
      </c>
      <c r="D161" s="150" t="s">
        <v>3359</v>
      </c>
      <c r="E161" s="168"/>
      <c r="F161" s="150" t="s">
        <v>3215</v>
      </c>
      <c r="I161" s="294">
        <f t="shared" si="6"/>
        <v>156</v>
      </c>
      <c r="J161" s="294">
        <f t="shared" si="5"/>
        <v>1</v>
      </c>
    </row>
    <row r="162" spans="2:12" ht="70" x14ac:dyDescent="0.35">
      <c r="B162" s="187" t="s">
        <v>7179</v>
      </c>
      <c r="C162" s="135" t="s">
        <v>7180</v>
      </c>
      <c r="D162" s="150" t="s">
        <v>3359</v>
      </c>
      <c r="E162" s="168"/>
      <c r="F162" s="150" t="s">
        <v>3215</v>
      </c>
      <c r="I162" s="294">
        <f t="shared" si="6"/>
        <v>157</v>
      </c>
      <c r="J162" s="294">
        <f t="shared" si="5"/>
        <v>1</v>
      </c>
    </row>
    <row r="163" spans="2:12" ht="70" x14ac:dyDescent="0.35">
      <c r="B163" s="187" t="s">
        <v>7181</v>
      </c>
      <c r="C163" s="135" t="s">
        <v>7182</v>
      </c>
      <c r="D163" s="150" t="s">
        <v>3359</v>
      </c>
      <c r="E163" s="168"/>
      <c r="F163" s="150" t="s">
        <v>3215</v>
      </c>
      <c r="I163" s="294">
        <f t="shared" si="6"/>
        <v>158</v>
      </c>
      <c r="J163" s="294">
        <f t="shared" si="5"/>
        <v>1</v>
      </c>
    </row>
    <row r="164" spans="2:12" ht="56" x14ac:dyDescent="0.35">
      <c r="B164" s="176" t="s">
        <v>7183</v>
      </c>
      <c r="C164" s="144" t="s">
        <v>3376</v>
      </c>
      <c r="D164" s="150" t="s">
        <v>3359</v>
      </c>
      <c r="E164" s="166"/>
      <c r="F164" s="150" t="s">
        <v>3215</v>
      </c>
      <c r="I164" s="294">
        <f t="shared" si="6"/>
        <v>159</v>
      </c>
      <c r="J164" s="294">
        <f t="shared" si="5"/>
        <v>1</v>
      </c>
    </row>
    <row r="165" spans="2:12" ht="56" x14ac:dyDescent="0.35">
      <c r="B165" s="187" t="s">
        <v>7184</v>
      </c>
      <c r="C165" s="135" t="s">
        <v>7185</v>
      </c>
      <c r="D165" s="150" t="s">
        <v>3359</v>
      </c>
      <c r="E165" s="157"/>
      <c r="F165" s="150" t="s">
        <v>3215</v>
      </c>
      <c r="I165" s="294">
        <f t="shared" si="6"/>
        <v>160</v>
      </c>
      <c r="J165" s="294">
        <f t="shared" si="5"/>
        <v>1</v>
      </c>
      <c r="L165" s="309" t="s">
        <v>3377</v>
      </c>
    </row>
    <row r="166" spans="2:12" ht="42.5" thickBot="1" x14ac:dyDescent="0.4">
      <c r="B166" s="187" t="s">
        <v>7186</v>
      </c>
      <c r="C166" s="135" t="s">
        <v>3378</v>
      </c>
      <c r="D166" s="150" t="s">
        <v>3359</v>
      </c>
      <c r="E166" s="157"/>
      <c r="F166" s="150" t="s">
        <v>3215</v>
      </c>
      <c r="I166" s="294">
        <f t="shared" si="6"/>
        <v>161</v>
      </c>
      <c r="J166" s="294">
        <f t="shared" si="5"/>
        <v>1</v>
      </c>
    </row>
    <row r="167" spans="2:12" ht="56.5" thickBot="1" x14ac:dyDescent="0.4">
      <c r="B167" s="187" t="s">
        <v>7187</v>
      </c>
      <c r="C167" s="135" t="s">
        <v>3379</v>
      </c>
      <c r="D167" s="150" t="s">
        <v>3359</v>
      </c>
      <c r="E167" s="157"/>
      <c r="F167" s="150" t="s">
        <v>3215</v>
      </c>
      <c r="I167" s="294">
        <f t="shared" si="6"/>
        <v>162</v>
      </c>
      <c r="J167" s="294">
        <f t="shared" si="5"/>
        <v>1</v>
      </c>
      <c r="L167" s="299" t="s">
        <v>7188</v>
      </c>
    </row>
    <row r="168" spans="2:12" ht="56" x14ac:dyDescent="0.35">
      <c r="B168" s="187" t="s">
        <v>7189</v>
      </c>
      <c r="C168" s="135" t="s">
        <v>3380</v>
      </c>
      <c r="D168" s="150" t="s">
        <v>3359</v>
      </c>
      <c r="E168" s="157"/>
      <c r="F168" s="150" t="s">
        <v>3215</v>
      </c>
      <c r="I168" s="294">
        <f t="shared" si="6"/>
        <v>163</v>
      </c>
      <c r="J168" s="294">
        <f t="shared" si="5"/>
        <v>1</v>
      </c>
    </row>
    <row r="169" spans="2:12" ht="42" x14ac:dyDescent="0.35">
      <c r="B169" s="187" t="s">
        <v>7190</v>
      </c>
      <c r="C169" s="135" t="s">
        <v>3381</v>
      </c>
      <c r="D169" s="150" t="s">
        <v>3359</v>
      </c>
      <c r="E169" s="196"/>
      <c r="F169" s="150" t="s">
        <v>3215</v>
      </c>
      <c r="I169" s="294">
        <f t="shared" ref="I169:I199" si="7">SUM(MID(B169,1,3))*1</f>
        <v>164</v>
      </c>
      <c r="J169" s="294">
        <f t="shared" si="5"/>
        <v>1</v>
      </c>
    </row>
    <row r="170" spans="2:12" ht="42" x14ac:dyDescent="0.35">
      <c r="B170" s="187" t="s">
        <v>7191</v>
      </c>
      <c r="C170" s="135" t="s">
        <v>3382</v>
      </c>
      <c r="D170" s="150" t="s">
        <v>3359</v>
      </c>
      <c r="E170" s="196"/>
      <c r="F170" s="150" t="s">
        <v>3215</v>
      </c>
      <c r="I170" s="294">
        <f t="shared" si="7"/>
        <v>165</v>
      </c>
      <c r="J170" s="294">
        <f t="shared" si="5"/>
        <v>1</v>
      </c>
    </row>
    <row r="171" spans="2:12" ht="56" x14ac:dyDescent="0.35">
      <c r="B171" s="187" t="s">
        <v>7192</v>
      </c>
      <c r="C171" s="135" t="s">
        <v>3383</v>
      </c>
      <c r="D171" s="150" t="s">
        <v>3359</v>
      </c>
      <c r="E171" s="157"/>
      <c r="F171" s="150" t="s">
        <v>3215</v>
      </c>
      <c r="I171" s="294">
        <f t="shared" si="7"/>
        <v>166</v>
      </c>
      <c r="J171" s="294">
        <f t="shared" si="5"/>
        <v>1</v>
      </c>
    </row>
    <row r="172" spans="2:12" ht="56" x14ac:dyDescent="0.35">
      <c r="B172" s="187" t="s">
        <v>7193</v>
      </c>
      <c r="C172" s="135" t="s">
        <v>3384</v>
      </c>
      <c r="D172" s="150" t="s">
        <v>3359</v>
      </c>
      <c r="E172" s="157"/>
      <c r="F172" s="150" t="s">
        <v>3215</v>
      </c>
      <c r="I172" s="294">
        <f t="shared" si="7"/>
        <v>167</v>
      </c>
      <c r="J172" s="294">
        <f t="shared" si="5"/>
        <v>1</v>
      </c>
    </row>
    <row r="173" spans="2:12" ht="42" x14ac:dyDescent="0.35">
      <c r="B173" s="187" t="s">
        <v>7194</v>
      </c>
      <c r="C173" s="135" t="s">
        <v>3385</v>
      </c>
      <c r="D173" s="150" t="s">
        <v>3359</v>
      </c>
      <c r="E173" s="157"/>
      <c r="F173" s="150" t="s">
        <v>3215</v>
      </c>
      <c r="I173" s="294">
        <f t="shared" si="7"/>
        <v>168</v>
      </c>
      <c r="J173" s="294">
        <f t="shared" si="5"/>
        <v>1</v>
      </c>
    </row>
    <row r="174" spans="2:12" ht="42" x14ac:dyDescent="0.35">
      <c r="B174" s="187" t="s">
        <v>7195</v>
      </c>
      <c r="C174" s="135" t="s">
        <v>3386</v>
      </c>
      <c r="D174" s="150" t="s">
        <v>3359</v>
      </c>
      <c r="E174" s="157"/>
      <c r="F174" s="150" t="s">
        <v>3215</v>
      </c>
      <c r="I174" s="294">
        <f t="shared" si="7"/>
        <v>169</v>
      </c>
      <c r="J174" s="294">
        <f t="shared" si="5"/>
        <v>1</v>
      </c>
    </row>
    <row r="175" spans="2:12" ht="42" x14ac:dyDescent="0.35">
      <c r="B175" s="187" t="s">
        <v>7196</v>
      </c>
      <c r="C175" s="135" t="s">
        <v>3387</v>
      </c>
      <c r="D175" s="150" t="s">
        <v>3359</v>
      </c>
      <c r="E175" s="157"/>
      <c r="F175" s="150" t="s">
        <v>3215</v>
      </c>
      <c r="I175" s="294">
        <f t="shared" si="7"/>
        <v>170</v>
      </c>
      <c r="J175" s="294">
        <f t="shared" si="5"/>
        <v>1</v>
      </c>
    </row>
    <row r="176" spans="2:12" ht="42" x14ac:dyDescent="0.35">
      <c r="B176" s="187" t="s">
        <v>7197</v>
      </c>
      <c r="C176" s="135" t="s">
        <v>3388</v>
      </c>
      <c r="D176" s="150" t="s">
        <v>3359</v>
      </c>
      <c r="E176" s="157"/>
      <c r="F176" s="150" t="s">
        <v>3215</v>
      </c>
      <c r="I176" s="294">
        <f t="shared" si="7"/>
        <v>171</v>
      </c>
      <c r="J176" s="294">
        <f t="shared" si="5"/>
        <v>1</v>
      </c>
    </row>
    <row r="177" spans="2:12" ht="42.5" thickBot="1" x14ac:dyDescent="0.4">
      <c r="B177" s="187" t="s">
        <v>7198</v>
      </c>
      <c r="C177" s="135" t="s">
        <v>3389</v>
      </c>
      <c r="D177" s="150" t="s">
        <v>3359</v>
      </c>
      <c r="E177" s="157"/>
      <c r="F177" s="150" t="s">
        <v>3215</v>
      </c>
      <c r="I177" s="294">
        <f t="shared" si="7"/>
        <v>172</v>
      </c>
      <c r="J177" s="294">
        <f t="shared" si="5"/>
        <v>1</v>
      </c>
    </row>
    <row r="178" spans="2:12" ht="70.5" thickBot="1" x14ac:dyDescent="0.4">
      <c r="B178" s="187" t="s">
        <v>7199</v>
      </c>
      <c r="C178" s="135" t="s">
        <v>7200</v>
      </c>
      <c r="D178" s="150" t="s">
        <v>3359</v>
      </c>
      <c r="E178" s="157"/>
      <c r="F178" s="150" t="s">
        <v>3215</v>
      </c>
      <c r="I178" s="294">
        <f t="shared" si="7"/>
        <v>173</v>
      </c>
      <c r="J178" s="294">
        <f t="shared" si="5"/>
        <v>1</v>
      </c>
      <c r="L178" s="299" t="s">
        <v>7201</v>
      </c>
    </row>
    <row r="179" spans="2:12" ht="70" x14ac:dyDescent="0.35">
      <c r="B179" s="187" t="s">
        <v>7202</v>
      </c>
      <c r="C179" s="135" t="s">
        <v>7203</v>
      </c>
      <c r="D179" s="150" t="s">
        <v>3359</v>
      </c>
      <c r="E179" s="157"/>
      <c r="F179" s="150" t="s">
        <v>3215</v>
      </c>
      <c r="I179" s="294">
        <f t="shared" si="7"/>
        <v>174</v>
      </c>
      <c r="J179" s="294">
        <f t="shared" si="5"/>
        <v>1</v>
      </c>
    </row>
    <row r="180" spans="2:12" ht="98" x14ac:dyDescent="0.35">
      <c r="B180" s="187" t="s">
        <v>7204</v>
      </c>
      <c r="C180" s="135" t="s">
        <v>3392</v>
      </c>
      <c r="D180" s="150" t="s">
        <v>328</v>
      </c>
      <c r="E180" s="157">
        <v>101</v>
      </c>
      <c r="F180" s="157" t="s">
        <v>3393</v>
      </c>
      <c r="I180" s="294">
        <f t="shared" si="7"/>
        <v>175</v>
      </c>
      <c r="J180" s="294" t="str">
        <f t="shared" si="5"/>
        <v/>
      </c>
    </row>
    <row r="181" spans="2:12" ht="126" x14ac:dyDescent="0.35">
      <c r="B181" s="187" t="s">
        <v>7205</v>
      </c>
      <c r="C181" s="297" t="s">
        <v>3394</v>
      </c>
      <c r="D181" s="150" t="s">
        <v>3359</v>
      </c>
      <c r="E181" s="157"/>
      <c r="F181" s="150"/>
      <c r="I181" s="294">
        <f t="shared" si="7"/>
        <v>176</v>
      </c>
      <c r="J181" s="294">
        <f t="shared" si="5"/>
        <v>1</v>
      </c>
    </row>
    <row r="182" spans="2:12" ht="140" x14ac:dyDescent="0.35">
      <c r="B182" s="187" t="s">
        <v>7206</v>
      </c>
      <c r="C182" s="297" t="s">
        <v>3395</v>
      </c>
      <c r="D182" s="150" t="s">
        <v>3359</v>
      </c>
      <c r="E182" s="157"/>
      <c r="F182" s="150"/>
      <c r="I182" s="294">
        <f t="shared" si="7"/>
        <v>177</v>
      </c>
      <c r="J182" s="294">
        <f t="shared" si="5"/>
        <v>1</v>
      </c>
    </row>
    <row r="183" spans="2:12" ht="126" x14ac:dyDescent="0.35">
      <c r="B183" s="187" t="s">
        <v>7207</v>
      </c>
      <c r="C183" s="297" t="s">
        <v>3396</v>
      </c>
      <c r="D183" s="150" t="s">
        <v>3359</v>
      </c>
      <c r="E183" s="157"/>
      <c r="F183" s="150"/>
      <c r="I183" s="294">
        <f t="shared" si="7"/>
        <v>178</v>
      </c>
      <c r="J183" s="294">
        <f t="shared" si="5"/>
        <v>1</v>
      </c>
    </row>
    <row r="184" spans="2:12" ht="140" x14ac:dyDescent="0.35">
      <c r="B184" s="187" t="s">
        <v>7208</v>
      </c>
      <c r="C184" s="297" t="s">
        <v>3397</v>
      </c>
      <c r="D184" s="150" t="s">
        <v>3359</v>
      </c>
      <c r="E184" s="157"/>
      <c r="F184" s="150"/>
      <c r="I184" s="294">
        <f t="shared" si="7"/>
        <v>179</v>
      </c>
      <c r="J184" s="294">
        <f t="shared" si="5"/>
        <v>1</v>
      </c>
    </row>
    <row r="185" spans="2:12" ht="112" x14ac:dyDescent="0.35">
      <c r="B185" s="187" t="s">
        <v>7209</v>
      </c>
      <c r="C185" s="297" t="s">
        <v>3398</v>
      </c>
      <c r="D185" s="150" t="s">
        <v>3359</v>
      </c>
      <c r="E185" s="157"/>
      <c r="F185" s="150"/>
      <c r="I185" s="294">
        <f t="shared" si="7"/>
        <v>180</v>
      </c>
      <c r="J185" s="294">
        <f t="shared" si="5"/>
        <v>1</v>
      </c>
    </row>
    <row r="186" spans="2:12" ht="126" x14ac:dyDescent="0.35">
      <c r="B186" s="187" t="s">
        <v>7210</v>
      </c>
      <c r="C186" s="297" t="s">
        <v>3399</v>
      </c>
      <c r="D186" s="150" t="s">
        <v>3359</v>
      </c>
      <c r="E186" s="157"/>
      <c r="F186" s="150"/>
      <c r="I186" s="294">
        <f t="shared" si="7"/>
        <v>181</v>
      </c>
      <c r="J186" s="294">
        <f t="shared" si="5"/>
        <v>1</v>
      </c>
    </row>
    <row r="187" spans="2:12" ht="112" x14ac:dyDescent="0.35">
      <c r="B187" s="187" t="s">
        <v>7211</v>
      </c>
      <c r="C187" s="297" t="s">
        <v>3400</v>
      </c>
      <c r="D187" s="150" t="s">
        <v>3359</v>
      </c>
      <c r="E187" s="157"/>
      <c r="F187" s="150"/>
      <c r="I187" s="294">
        <f t="shared" si="7"/>
        <v>182</v>
      </c>
      <c r="J187" s="294">
        <f t="shared" si="5"/>
        <v>1</v>
      </c>
    </row>
    <row r="188" spans="2:12" ht="112" x14ac:dyDescent="0.35">
      <c r="B188" s="187" t="s">
        <v>7212</v>
      </c>
      <c r="C188" s="297" t="s">
        <v>3401</v>
      </c>
      <c r="D188" s="150" t="s">
        <v>3359</v>
      </c>
      <c r="E188" s="157"/>
      <c r="F188" s="150"/>
      <c r="I188" s="294">
        <f t="shared" si="7"/>
        <v>183</v>
      </c>
      <c r="J188" s="294">
        <f t="shared" si="5"/>
        <v>1</v>
      </c>
    </row>
    <row r="189" spans="2:12" ht="112" x14ac:dyDescent="0.35">
      <c r="B189" s="187" t="s">
        <v>7213</v>
      </c>
      <c r="C189" s="297" t="s">
        <v>3402</v>
      </c>
      <c r="D189" s="150" t="s">
        <v>3359</v>
      </c>
      <c r="E189" s="157"/>
      <c r="F189" s="150"/>
      <c r="I189" s="294">
        <f t="shared" si="7"/>
        <v>184</v>
      </c>
      <c r="J189" s="294">
        <f t="shared" si="5"/>
        <v>1</v>
      </c>
    </row>
    <row r="190" spans="2:12" ht="112" x14ac:dyDescent="0.35">
      <c r="B190" s="187" t="s">
        <v>7214</v>
      </c>
      <c r="C190" s="297" t="s">
        <v>3403</v>
      </c>
      <c r="D190" s="150" t="s">
        <v>3359</v>
      </c>
      <c r="E190" s="157"/>
      <c r="F190" s="150"/>
      <c r="I190" s="294">
        <f t="shared" si="7"/>
        <v>185</v>
      </c>
      <c r="J190" s="294">
        <f t="shared" si="5"/>
        <v>1</v>
      </c>
    </row>
    <row r="191" spans="2:12" ht="112" x14ac:dyDescent="0.35">
      <c r="B191" s="187" t="s">
        <v>7215</v>
      </c>
      <c r="C191" s="297" t="s">
        <v>3404</v>
      </c>
      <c r="D191" s="150" t="s">
        <v>3359</v>
      </c>
      <c r="E191" s="157"/>
      <c r="F191" s="150"/>
      <c r="I191" s="294">
        <f t="shared" si="7"/>
        <v>186</v>
      </c>
      <c r="J191" s="294">
        <f t="shared" si="5"/>
        <v>1</v>
      </c>
    </row>
    <row r="192" spans="2:12" ht="112" x14ac:dyDescent="0.35">
      <c r="B192" s="187" t="s">
        <v>7216</v>
      </c>
      <c r="C192" s="297" t="s">
        <v>3405</v>
      </c>
      <c r="D192" s="150" t="s">
        <v>3359</v>
      </c>
      <c r="E192" s="157"/>
      <c r="F192" s="150"/>
      <c r="I192" s="294">
        <f t="shared" si="7"/>
        <v>187</v>
      </c>
      <c r="J192" s="294">
        <f t="shared" si="5"/>
        <v>1</v>
      </c>
    </row>
    <row r="193" spans="2:13" ht="112" x14ac:dyDescent="0.35">
      <c r="B193" s="187" t="s">
        <v>7217</v>
      </c>
      <c r="C193" s="298" t="s">
        <v>3406</v>
      </c>
      <c r="D193" s="150" t="s">
        <v>3359</v>
      </c>
      <c r="E193" s="157"/>
      <c r="F193" s="150"/>
      <c r="I193" s="294">
        <f t="shared" si="7"/>
        <v>188</v>
      </c>
      <c r="J193" s="294">
        <f t="shared" si="5"/>
        <v>1</v>
      </c>
    </row>
    <row r="194" spans="2:13" ht="112" x14ac:dyDescent="0.35">
      <c r="B194" s="187" t="s">
        <v>7218</v>
      </c>
      <c r="C194" s="297" t="s">
        <v>3407</v>
      </c>
      <c r="D194" s="150" t="s">
        <v>3359</v>
      </c>
      <c r="E194" s="157"/>
      <c r="F194" s="150"/>
      <c r="I194" s="294">
        <f t="shared" si="7"/>
        <v>189</v>
      </c>
      <c r="J194" s="294">
        <f t="shared" si="5"/>
        <v>1</v>
      </c>
    </row>
    <row r="195" spans="2:13" ht="84" x14ac:dyDescent="0.35">
      <c r="B195" s="187" t="s">
        <v>7219</v>
      </c>
      <c r="C195" s="291" t="s">
        <v>3408</v>
      </c>
      <c r="D195" s="150" t="s">
        <v>3359</v>
      </c>
      <c r="E195" s="157"/>
      <c r="F195" s="150"/>
      <c r="I195" s="294">
        <f t="shared" si="7"/>
        <v>190</v>
      </c>
      <c r="J195" s="294">
        <f t="shared" si="5"/>
        <v>1</v>
      </c>
    </row>
    <row r="196" spans="2:13" ht="42" x14ac:dyDescent="0.35">
      <c r="B196" s="187" t="s">
        <v>7220</v>
      </c>
      <c r="C196" s="292" t="s">
        <v>3409</v>
      </c>
      <c r="D196" s="150" t="s">
        <v>3359</v>
      </c>
      <c r="E196" s="157"/>
      <c r="F196" s="150"/>
      <c r="I196" s="294">
        <f t="shared" si="7"/>
        <v>191</v>
      </c>
      <c r="J196" s="294">
        <f t="shared" si="5"/>
        <v>1</v>
      </c>
    </row>
    <row r="197" spans="2:13" ht="42" x14ac:dyDescent="0.35">
      <c r="B197" s="175" t="s">
        <v>7221</v>
      </c>
      <c r="C197" s="292" t="s">
        <v>3410</v>
      </c>
      <c r="D197" s="150" t="s">
        <v>3359</v>
      </c>
      <c r="E197" s="157"/>
      <c r="F197" s="157"/>
      <c r="I197" s="294">
        <f t="shared" si="7"/>
        <v>192</v>
      </c>
      <c r="J197" s="294">
        <f t="shared" si="5"/>
        <v>1</v>
      </c>
    </row>
    <row r="198" spans="2:13" ht="42" x14ac:dyDescent="0.35">
      <c r="B198" s="175" t="s">
        <v>7222</v>
      </c>
      <c r="C198" s="292" t="s">
        <v>3411</v>
      </c>
      <c r="D198" s="150" t="s">
        <v>3359</v>
      </c>
      <c r="E198" s="157"/>
      <c r="F198" s="157"/>
      <c r="I198" s="294">
        <f t="shared" ref="I198" si="8">SUM(MID(B198,1,3))*1</f>
        <v>193</v>
      </c>
      <c r="J198" s="294">
        <f t="shared" ref="J198" si="9">IF(D198="Nueva",1,IF(D198="",1,""))</f>
        <v>1</v>
      </c>
    </row>
    <row r="199" spans="2:13" ht="308.5" thickBot="1" x14ac:dyDescent="0.4">
      <c r="B199" s="175" t="s">
        <v>7223</v>
      </c>
      <c r="C199" s="292" t="s">
        <v>7224</v>
      </c>
      <c r="D199" s="150" t="s">
        <v>3359</v>
      </c>
      <c r="E199" s="157"/>
      <c r="F199" s="157"/>
      <c r="I199" s="294">
        <f t="shared" si="7"/>
        <v>194</v>
      </c>
      <c r="J199" s="294">
        <f t="shared" si="5"/>
        <v>1</v>
      </c>
    </row>
    <row r="200" spans="2:13" ht="70.5" thickBot="1" x14ac:dyDescent="0.4">
      <c r="L200" s="299" t="s">
        <v>3413</v>
      </c>
      <c r="M200" s="302">
        <v>541</v>
      </c>
    </row>
    <row r="201" spans="2:13" ht="105.75" customHeight="1" thickBot="1" x14ac:dyDescent="0.4">
      <c r="L201" s="299" t="s">
        <v>7225</v>
      </c>
      <c r="M201" s="302"/>
    </row>
    <row r="202" spans="2:13" ht="87.75" customHeight="1" thickBot="1" x14ac:dyDescent="0.4">
      <c r="L202" s="299" t="s">
        <v>7226</v>
      </c>
      <c r="M202" s="302"/>
    </row>
  </sheetData>
  <sheetProtection formatCells="0" formatColumns="0" formatRows="0" autoFilter="0"/>
  <mergeCells count="1">
    <mergeCell ref="B3:H3"/>
  </mergeCells>
  <hyperlinks>
    <hyperlink ref="A1" location="INDICE!B27" display="Indice" xr:uid="{6F4DD91C-3B9B-4DDC-B312-44A584C6BD58}"/>
    <hyperlink ref="A2" location="TABLAS!A1" display="TABLAS" xr:uid="{891269C0-B827-4CF3-A80F-E057249B3A53}"/>
    <hyperlink ref="A3" location="OBSERVACIONES!A1" tooltip="OBSERVACIONES" display="OBSERVACIONES" xr:uid="{C4F8F41D-7714-43E3-8957-AC9101664B0A}"/>
  </hyperlinks>
  <pageMargins left="0.7" right="0.7" top="0.75" bottom="0.75" header="0.3" footer="0.3"/>
  <pageSetup orientation="portrait" r:id="rId1"/>
  <headerFooter>
    <oddFooter>&amp;C&amp;1#&amp;"Calibri"&amp;10&amp;K000000Uso Interno</oddFooter>
  </headerFooter>
  <drawing r:id="rId2"/>
  <legacyDrawing r:id="rId3"/>
  <tableParts count="1">
    <tablePart r:id="rId4"/>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C7FF5-1B42-4378-B4F0-011BE7444AC2}">
  <sheetPr codeName="Hoja21">
    <tabColor rgb="FF002060"/>
    <pageSetUpPr autoPageBreaks="0"/>
  </sheetPr>
  <dimension ref="A1:E31"/>
  <sheetViews>
    <sheetView showGridLines="0" zoomScaleNormal="100" zoomScaleSheetLayoutView="100" workbookViewId="0">
      <pane xSplit="1" ySplit="5" topLeftCell="B6"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7.54296875" defaultRowHeight="17.5" x14ac:dyDescent="0.35"/>
  <cols>
    <col min="1" max="1" width="8.54296875" style="66" customWidth="1"/>
    <col min="2" max="2" width="130.54296875" style="94" customWidth="1"/>
    <col min="3" max="3" width="21.54296875" style="55" customWidth="1"/>
    <col min="4" max="16384" width="7.54296875" style="55"/>
  </cols>
  <sheetData>
    <row r="1" spans="1:5" ht="14" x14ac:dyDescent="0.3">
      <c r="A1" s="347"/>
      <c r="B1" s="127"/>
    </row>
    <row r="2" spans="1:5" ht="14" x14ac:dyDescent="0.3">
      <c r="A2" s="347"/>
    </row>
    <row r="3" spans="1:5" ht="14" x14ac:dyDescent="0.3">
      <c r="A3" s="347"/>
    </row>
    <row r="5" spans="1:5" x14ac:dyDescent="0.35">
      <c r="B5" s="1048" t="s">
        <v>7227</v>
      </c>
      <c r="E5" s="100"/>
    </row>
    <row r="6" spans="1:5" x14ac:dyDescent="0.35">
      <c r="E6" s="100"/>
    </row>
    <row r="7" spans="1:5" x14ac:dyDescent="0.35">
      <c r="B7" s="969" t="s">
        <v>7228</v>
      </c>
      <c r="E7" s="100"/>
    </row>
    <row r="8" spans="1:5" x14ac:dyDescent="0.35">
      <c r="E8" s="100"/>
    </row>
    <row r="9" spans="1:5" ht="28" x14ac:dyDescent="0.35">
      <c r="B9" s="674" t="s">
        <v>7229</v>
      </c>
      <c r="E9" s="100"/>
    </row>
    <row r="10" spans="1:5" x14ac:dyDescent="0.35">
      <c r="B10" s="674"/>
      <c r="E10" s="100"/>
    </row>
    <row r="11" spans="1:5" x14ac:dyDescent="0.35">
      <c r="B11" s="674" t="s">
        <v>7230</v>
      </c>
      <c r="E11" s="100"/>
    </row>
    <row r="12" spans="1:5" x14ac:dyDescent="0.35">
      <c r="B12" s="674"/>
      <c r="E12" s="100"/>
    </row>
    <row r="13" spans="1:5" x14ac:dyDescent="0.35">
      <c r="B13" s="969" t="s">
        <v>7231</v>
      </c>
      <c r="E13" s="100"/>
    </row>
    <row r="14" spans="1:5" x14ac:dyDescent="0.35">
      <c r="E14" s="100"/>
    </row>
    <row r="15" spans="1:5" x14ac:dyDescent="0.35">
      <c r="B15" s="970" t="s">
        <v>7232</v>
      </c>
      <c r="E15" s="100"/>
    </row>
    <row r="16" spans="1:5" x14ac:dyDescent="0.35">
      <c r="E16" s="100"/>
    </row>
    <row r="17" spans="2:5" x14ac:dyDescent="0.35">
      <c r="B17" s="969" t="s">
        <v>7233</v>
      </c>
      <c r="E17" s="100"/>
    </row>
    <row r="18" spans="2:5" x14ac:dyDescent="0.35">
      <c r="E18" s="100"/>
    </row>
    <row r="19" spans="2:5" x14ac:dyDescent="0.35">
      <c r="B19" s="95" t="s">
        <v>7234</v>
      </c>
      <c r="E19" s="100"/>
    </row>
    <row r="20" spans="2:5" x14ac:dyDescent="0.35">
      <c r="B20" s="968"/>
      <c r="E20" s="100"/>
    </row>
    <row r="21" spans="2:5" x14ac:dyDescent="0.35">
      <c r="B21" s="969" t="s">
        <v>7235</v>
      </c>
      <c r="E21" s="100"/>
    </row>
    <row r="22" spans="2:5" x14ac:dyDescent="0.35">
      <c r="E22" s="100"/>
    </row>
    <row r="23" spans="2:5" x14ac:dyDescent="0.35">
      <c r="B23" s="968" t="s">
        <v>6262</v>
      </c>
    </row>
    <row r="24" spans="2:5" x14ac:dyDescent="0.35">
      <c r="B24" s="96" t="s">
        <v>7236</v>
      </c>
    </row>
    <row r="25" spans="2:5" x14ac:dyDescent="0.35">
      <c r="B25" s="96" t="s">
        <v>6612</v>
      </c>
    </row>
    <row r="26" spans="2:5" x14ac:dyDescent="0.35">
      <c r="B26" s="96" t="s">
        <v>6613</v>
      </c>
    </row>
    <row r="27" spans="2:5" x14ac:dyDescent="0.35">
      <c r="B27" s="204" t="s">
        <v>7237</v>
      </c>
    </row>
    <row r="29" spans="2:5" x14ac:dyDescent="0.35">
      <c r="B29" s="969" t="s">
        <v>7238</v>
      </c>
    </row>
    <row r="31" spans="2:5" x14ac:dyDescent="0.35">
      <c r="B31" s="204" t="s">
        <v>8761</v>
      </c>
    </row>
  </sheetData>
  <sheetProtection algorithmName="SHA-512" hashValue="aPaWiGRyXYG2z5cBOSybKyDqioh5sR6WLO7xhS8TolLTPtBprrf+S5kv+UXYT7fM7o2qR7+UIEuuUSHDWNUTIA==" saltValue="/ApgG7CgCA1yGwXkRuisRw==" spinCount="100000" sheet="1" formatCells="0" formatColumns="0" formatRows="0" autoFilter="0"/>
  <hyperlinks>
    <hyperlink ref="B5" location="'Indice Archivos'!C3" display="ARCHIVO ORIGEN DE LOS RECURSOS" xr:uid="{C2607B93-CEC0-4B15-8024-D08423AD5E8E}"/>
  </hyperlinks>
  <pageMargins left="0.25" right="0.25" top="0.75" bottom="0.75" header="0.3" footer="0.3"/>
  <pageSetup scale="82" orientation="landscape" r:id="rId1"/>
  <headerFooter>
    <oddFooter>&amp;C&amp;1#&amp;"Calibri"&amp;10&amp;K000000Uso Interno</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D693F-5704-42A3-829A-23A0BF42DA30}">
  <sheetPr codeName="Hoja22">
    <tabColor rgb="FF002060"/>
    <pageSetUpPr autoPageBreaks="0"/>
  </sheetPr>
  <dimension ref="A1:J9"/>
  <sheetViews>
    <sheetView showGridLines="0" zoomScaleNormal="100" zoomScaleSheetLayoutView="100" workbookViewId="0">
      <pane ySplit="5" topLeftCell="A6" activePane="bottomLeft" state="frozen"/>
      <selection activeCell="C206" sqref="C206"/>
      <selection pane="bottomLeft" activeCell="C206" sqref="C206"/>
    </sheetView>
  </sheetViews>
  <sheetFormatPr baseColWidth="10" defaultColWidth="7.54296875" defaultRowHeight="17.5" x14ac:dyDescent="0.35"/>
  <cols>
    <col min="1" max="1" width="6.453125" style="66" customWidth="1"/>
    <col min="2" max="2" width="30.54296875" style="94" customWidth="1"/>
    <col min="3" max="6" width="16.54296875" style="94" customWidth="1"/>
    <col min="7" max="7" width="100.54296875" style="94" customWidth="1"/>
    <col min="8" max="8" width="20.54296875" style="94" customWidth="1"/>
    <col min="9" max="9" width="21.54296875" style="55" customWidth="1"/>
    <col min="10" max="16384" width="7.54296875" style="55"/>
  </cols>
  <sheetData>
    <row r="1" spans="1:10" ht="14" x14ac:dyDescent="0.3">
      <c r="A1" s="347"/>
      <c r="H1" s="127"/>
    </row>
    <row r="2" spans="1:10" ht="14" x14ac:dyDescent="0.3">
      <c r="A2" s="347"/>
    </row>
    <row r="3" spans="1:10" ht="25" x14ac:dyDescent="0.3">
      <c r="A3" s="347"/>
      <c r="B3" s="1442" t="s">
        <v>7239</v>
      </c>
      <c r="C3" s="1442"/>
      <c r="D3" s="1442"/>
      <c r="E3" s="1442"/>
      <c r="F3" s="1442"/>
      <c r="G3" s="1442"/>
      <c r="H3" s="1442"/>
    </row>
    <row r="4" spans="1:10" ht="18" thickTop="1" x14ac:dyDescent="0.35"/>
    <row r="5" spans="1:10" ht="28" x14ac:dyDescent="0.35">
      <c r="B5" s="153" t="s">
        <v>6293</v>
      </c>
      <c r="C5" s="205" t="s">
        <v>6191</v>
      </c>
      <c r="D5" s="205" t="s">
        <v>6192</v>
      </c>
      <c r="E5" s="205" t="s">
        <v>6193</v>
      </c>
      <c r="F5" s="205" t="s">
        <v>6194</v>
      </c>
      <c r="G5" s="205" t="s">
        <v>97</v>
      </c>
      <c r="H5" s="206" t="s">
        <v>6196</v>
      </c>
    </row>
    <row r="6" spans="1:10" ht="70" x14ac:dyDescent="0.35">
      <c r="B6" s="207" t="s">
        <v>6294</v>
      </c>
      <c r="C6" s="208"/>
      <c r="D6" s="208"/>
      <c r="E6" s="208"/>
      <c r="F6" s="208"/>
      <c r="G6" s="209" t="s">
        <v>7240</v>
      </c>
      <c r="H6" s="210"/>
      <c r="J6" s="102"/>
    </row>
    <row r="7" spans="1:10" ht="42" x14ac:dyDescent="0.35">
      <c r="B7" s="211" t="s">
        <v>6619</v>
      </c>
      <c r="C7" s="212" t="s">
        <v>6213</v>
      </c>
      <c r="D7" s="212" t="s">
        <v>6620</v>
      </c>
      <c r="E7" s="212" t="s">
        <v>4484</v>
      </c>
      <c r="F7" s="213" t="s">
        <v>4918</v>
      </c>
      <c r="G7" s="209" t="s">
        <v>7241</v>
      </c>
      <c r="H7" s="212"/>
      <c r="J7" s="102"/>
    </row>
    <row r="8" spans="1:10" ht="98" x14ac:dyDescent="0.35">
      <c r="B8" s="215" t="s">
        <v>7242</v>
      </c>
      <c r="C8" s="212" t="s">
        <v>6198</v>
      </c>
      <c r="D8" s="212" t="s">
        <v>6646</v>
      </c>
      <c r="E8" s="212" t="s">
        <v>4484</v>
      </c>
      <c r="F8" s="213" t="s">
        <v>4918</v>
      </c>
      <c r="G8" s="209" t="s">
        <v>7243</v>
      </c>
      <c r="H8" s="216" t="s">
        <v>7244</v>
      </c>
      <c r="J8" s="102"/>
    </row>
    <row r="9" spans="1:10" ht="98" x14ac:dyDescent="0.35">
      <c r="B9" s="217" t="s">
        <v>7245</v>
      </c>
      <c r="C9" s="218" t="s">
        <v>6198</v>
      </c>
      <c r="D9" s="219" t="s">
        <v>7246</v>
      </c>
      <c r="E9" s="218" t="s">
        <v>4484</v>
      </c>
      <c r="F9" s="220" t="s">
        <v>4918</v>
      </c>
      <c r="G9" s="221" t="s">
        <v>7247</v>
      </c>
      <c r="H9" s="218"/>
      <c r="J9" s="102"/>
    </row>
  </sheetData>
  <sheetProtection algorithmName="SHA-512" hashValue="Kly69a9PZAR1pCIiy20pCE/tz6MMntExCMYyLCRmOs0vJ9gmovpWt+eSGkTNKDT1ErwpVH/Vjj3Emdsq31ORVQ==" saltValue="hh63jGq0yxW29LthlB1TFA==" spinCount="100000" sheet="1" formatCells="0" formatColumns="0" formatRows="0" autoFilter="0"/>
  <mergeCells count="1">
    <mergeCell ref="B3:H3"/>
  </mergeCells>
  <hyperlinks>
    <hyperlink ref="H8" location="TIPO_ORIGEN_RECURSOS" tooltip="TIPO_ORIGEN_RECURSOS" display="TIPO_ORIGEN_RECURSOS" xr:uid="{D63B88E7-7A6B-4158-8656-04C558B85638}"/>
    <hyperlink ref="B3:H3" location="'Indice Archivos'!C3" display="CAMPOS ARCHIVO ORIGEN DE LOS RECURSOS." xr:uid="{7D791122-43DD-4B8C-A3EC-BD3194E4B51D}"/>
  </hyperlinks>
  <pageMargins left="0.25" right="0.25" top="0.75" bottom="0.75" header="0.3" footer="0.3"/>
  <pageSetup scale="82" orientation="landscape" r:id="rId1"/>
  <headerFooter>
    <oddFooter>&amp;C&amp;1#&amp;"Calibri"&amp;10&amp;K000000Uso Interno</oddFooter>
  </headerFooter>
  <drawing r:id="rId2"/>
  <tableParts count="1">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3FBD9-7445-4A1B-A3E2-06BA28210047}">
  <sheetPr codeName="Hoja20">
    <tabColor rgb="FF002060"/>
    <pageSetUpPr autoPageBreaks="0"/>
  </sheetPr>
  <dimension ref="A1:H38"/>
  <sheetViews>
    <sheetView showGridLines="0" topLeftCell="C1" zoomScaleNormal="100" zoomScaleSheetLayoutView="100" workbookViewId="0">
      <pane ySplit="5" topLeftCell="A20" activePane="bottomLeft" state="frozen"/>
      <selection activeCell="C206" sqref="C206"/>
      <selection pane="bottomLeft" activeCell="D37" sqref="D37"/>
    </sheetView>
  </sheetViews>
  <sheetFormatPr baseColWidth="10" defaultColWidth="7.54296875" defaultRowHeight="17.5" x14ac:dyDescent="0.35"/>
  <cols>
    <col min="1" max="1" width="19.453125" style="55" customWidth="1"/>
    <col min="2" max="2" width="15.81640625" style="66" customWidth="1"/>
    <col min="3" max="3" width="10.54296875" style="94" customWidth="1"/>
    <col min="4" max="4" width="120.54296875" style="94" customWidth="1"/>
    <col min="5" max="6" width="10.54296875" style="164" customWidth="1"/>
    <col min="7" max="7" width="20.54296875" style="164" customWidth="1"/>
    <col min="8" max="8" width="33.453125" style="55" hidden="1" customWidth="1"/>
    <col min="9" max="16384" width="7.54296875" style="55"/>
  </cols>
  <sheetData>
    <row r="1" spans="1:8" ht="14" x14ac:dyDescent="0.3">
      <c r="B1" s="347"/>
      <c r="G1" s="127"/>
    </row>
    <row r="2" spans="1:8" ht="14" x14ac:dyDescent="0.3">
      <c r="B2" s="347"/>
    </row>
    <row r="3" spans="1:8" ht="40.5" customHeight="1" thickBot="1" x14ac:dyDescent="0.35">
      <c r="B3" s="347"/>
      <c r="C3" s="1531" t="s">
        <v>7248</v>
      </c>
      <c r="D3" s="1531"/>
      <c r="E3" s="1531"/>
      <c r="F3" s="1531"/>
      <c r="G3" s="1531"/>
    </row>
    <row r="4" spans="1:8" ht="18" thickTop="1" x14ac:dyDescent="0.35"/>
    <row r="5" spans="1:8" ht="42" x14ac:dyDescent="0.3">
      <c r="A5" s="1148" t="str">
        <f>+'[4]5103_OPERACIONES_VALIDACIO'!A5</f>
        <v>Numeración en publicación  anterior</v>
      </c>
      <c r="B5" s="1148" t="str">
        <f>+'[4]5103_OPERACIONES_VALIDACIO'!B5</f>
        <v>Apartado</v>
      </c>
      <c r="C5" s="955" t="s">
        <v>3177</v>
      </c>
      <c r="D5" s="943" t="s">
        <v>3178</v>
      </c>
      <c r="E5" s="945" t="s">
        <v>7249</v>
      </c>
      <c r="F5" s="945" t="s">
        <v>7250</v>
      </c>
      <c r="G5" s="945" t="s">
        <v>3807</v>
      </c>
      <c r="H5" s="592" t="s">
        <v>7251</v>
      </c>
    </row>
    <row r="6" spans="1:8" ht="42" x14ac:dyDescent="0.35">
      <c r="A6" s="1380">
        <v>1</v>
      </c>
      <c r="B6" s="1229"/>
      <c r="C6" s="666">
        <v>1</v>
      </c>
      <c r="D6" s="665" t="s">
        <v>7252</v>
      </c>
      <c r="E6" s="666" t="s">
        <v>3359</v>
      </c>
      <c r="F6" s="666"/>
      <c r="G6" s="346"/>
      <c r="H6" s="295"/>
    </row>
    <row r="7" spans="1:8" ht="42" x14ac:dyDescent="0.35">
      <c r="A7" s="1380">
        <v>2</v>
      </c>
      <c r="B7" s="1229"/>
      <c r="C7" s="666">
        <v>2</v>
      </c>
      <c r="D7" s="667" t="s">
        <v>7253</v>
      </c>
      <c r="E7" s="668">
        <v>201</v>
      </c>
      <c r="F7" s="668">
        <v>311</v>
      </c>
      <c r="G7" s="190" t="s">
        <v>2932</v>
      </c>
      <c r="H7" s="295"/>
    </row>
    <row r="8" spans="1:8" ht="53.5" customHeight="1" x14ac:dyDescent="0.35">
      <c r="A8" s="1260">
        <v>3</v>
      </c>
      <c r="B8" s="1229"/>
      <c r="C8" s="346">
        <v>3</v>
      </c>
      <c r="D8" s="667" t="s">
        <v>7254</v>
      </c>
      <c r="E8" s="666" t="s">
        <v>3359</v>
      </c>
      <c r="F8" s="666"/>
      <c r="G8" s="346"/>
      <c r="H8" s="593" t="s">
        <v>7254</v>
      </c>
    </row>
    <row r="9" spans="1:8" ht="42" x14ac:dyDescent="0.35">
      <c r="A9" s="1380">
        <v>4</v>
      </c>
      <c r="B9" s="1229"/>
      <c r="C9" s="666">
        <v>4</v>
      </c>
      <c r="D9" s="667" t="s">
        <v>7255</v>
      </c>
      <c r="E9" s="668" t="s">
        <v>3359</v>
      </c>
      <c r="F9" s="668"/>
      <c r="G9" s="157"/>
      <c r="H9" s="295"/>
    </row>
    <row r="10" spans="1:8" ht="42" x14ac:dyDescent="0.35">
      <c r="A10" s="1380">
        <v>5</v>
      </c>
      <c r="B10" s="1229"/>
      <c r="C10" s="666">
        <v>5</v>
      </c>
      <c r="D10" s="669" t="s">
        <v>7256</v>
      </c>
      <c r="E10" s="668" t="s">
        <v>3359</v>
      </c>
      <c r="F10" s="668"/>
      <c r="G10" s="157"/>
      <c r="H10" s="295"/>
    </row>
    <row r="11" spans="1:8" ht="42" x14ac:dyDescent="0.35">
      <c r="A11" s="1380">
        <v>6</v>
      </c>
      <c r="B11" s="1229"/>
      <c r="C11" s="666">
        <v>6</v>
      </c>
      <c r="D11" s="670" t="s">
        <v>7257</v>
      </c>
      <c r="E11" s="668" t="s">
        <v>3359</v>
      </c>
      <c r="F11" s="668"/>
      <c r="G11" s="157"/>
      <c r="H11" s="295"/>
    </row>
    <row r="12" spans="1:8" ht="56" x14ac:dyDescent="0.35">
      <c r="A12" s="1380">
        <v>7</v>
      </c>
      <c r="B12" s="1229"/>
      <c r="C12" s="666">
        <v>7</v>
      </c>
      <c r="D12" s="667" t="s">
        <v>7259</v>
      </c>
      <c r="E12" s="668">
        <v>113</v>
      </c>
      <c r="F12" s="668">
        <v>200</v>
      </c>
      <c r="G12" s="157" t="s">
        <v>7260</v>
      </c>
      <c r="H12" s="295"/>
    </row>
    <row r="13" spans="1:8" ht="70" x14ac:dyDescent="0.35">
      <c r="A13" s="1380">
        <v>8</v>
      </c>
      <c r="B13" s="1229"/>
      <c r="C13" s="666">
        <v>8</v>
      </c>
      <c r="D13" s="667" t="s">
        <v>7261</v>
      </c>
      <c r="E13" s="668">
        <v>114</v>
      </c>
      <c r="F13" s="668">
        <v>201</v>
      </c>
      <c r="G13" s="157"/>
      <c r="H13" s="295"/>
    </row>
    <row r="14" spans="1:8" ht="56" x14ac:dyDescent="0.35">
      <c r="A14" s="1380">
        <v>9</v>
      </c>
      <c r="B14" s="1229"/>
      <c r="C14" s="666">
        <v>9</v>
      </c>
      <c r="D14" s="667" t="s">
        <v>7262</v>
      </c>
      <c r="E14" s="668">
        <v>115</v>
      </c>
      <c r="F14" s="668">
        <v>202</v>
      </c>
      <c r="G14" s="157"/>
      <c r="H14" s="295"/>
    </row>
    <row r="15" spans="1:8" ht="70" x14ac:dyDescent="0.35">
      <c r="A15" s="1380">
        <v>10</v>
      </c>
      <c r="B15" s="1229"/>
      <c r="C15" s="666">
        <v>10</v>
      </c>
      <c r="D15" s="667" t="s">
        <v>7263</v>
      </c>
      <c r="E15" s="668">
        <v>116</v>
      </c>
      <c r="F15" s="668">
        <v>203</v>
      </c>
      <c r="G15" s="157"/>
      <c r="H15" s="295"/>
    </row>
    <row r="16" spans="1:8" ht="56" x14ac:dyDescent="0.35">
      <c r="A16" s="1380">
        <v>11</v>
      </c>
      <c r="B16" s="1229"/>
      <c r="C16" s="666">
        <v>11</v>
      </c>
      <c r="D16" s="667" t="s">
        <v>7264</v>
      </c>
      <c r="E16" s="668">
        <v>117</v>
      </c>
      <c r="F16" s="668">
        <v>204</v>
      </c>
      <c r="G16" s="157"/>
      <c r="H16" s="295"/>
    </row>
    <row r="17" spans="1:8" ht="56" x14ac:dyDescent="0.35">
      <c r="A17" s="1380">
        <v>12</v>
      </c>
      <c r="B17" s="1229"/>
      <c r="C17" s="666">
        <v>12</v>
      </c>
      <c r="D17" s="667" t="s">
        <v>7265</v>
      </c>
      <c r="E17" s="668">
        <v>118</v>
      </c>
      <c r="F17" s="668">
        <v>205</v>
      </c>
      <c r="G17" s="157"/>
      <c r="H17" s="295"/>
    </row>
    <row r="18" spans="1:8" ht="56" x14ac:dyDescent="0.35">
      <c r="A18" s="1380">
        <v>13</v>
      </c>
      <c r="B18" s="1229"/>
      <c r="C18" s="666">
        <v>13</v>
      </c>
      <c r="D18" s="667" t="s">
        <v>7266</v>
      </c>
      <c r="E18" s="668">
        <v>119</v>
      </c>
      <c r="F18" s="668">
        <v>206</v>
      </c>
      <c r="G18" s="157"/>
      <c r="H18" s="295"/>
    </row>
    <row r="19" spans="1:8" ht="70" x14ac:dyDescent="0.35">
      <c r="A19" s="1380">
        <v>14</v>
      </c>
      <c r="B19" s="1229"/>
      <c r="C19" s="666">
        <v>14</v>
      </c>
      <c r="D19" s="667" t="s">
        <v>7267</v>
      </c>
      <c r="E19" s="668">
        <v>120</v>
      </c>
      <c r="F19" s="668">
        <v>207</v>
      </c>
      <c r="G19" s="157"/>
      <c r="H19" s="593"/>
    </row>
    <row r="20" spans="1:8" ht="42" x14ac:dyDescent="0.35">
      <c r="A20" s="1380">
        <v>15</v>
      </c>
      <c r="B20" s="1229"/>
      <c r="C20" s="666">
        <v>15</v>
      </c>
      <c r="D20" s="667" t="s">
        <v>7268</v>
      </c>
      <c r="E20" s="668">
        <v>121</v>
      </c>
      <c r="F20" s="668">
        <v>208</v>
      </c>
      <c r="G20" s="157"/>
      <c r="H20" s="593"/>
    </row>
    <row r="21" spans="1:8" ht="28" x14ac:dyDescent="0.35">
      <c r="A21" s="1380">
        <v>16</v>
      </c>
      <c r="B21" s="1229"/>
      <c r="C21" s="666">
        <v>16</v>
      </c>
      <c r="D21" s="667" t="s">
        <v>7269</v>
      </c>
      <c r="E21" s="668">
        <v>122</v>
      </c>
      <c r="F21" s="668">
        <v>209</v>
      </c>
      <c r="G21" s="157"/>
      <c r="H21" s="593"/>
    </row>
    <row r="22" spans="1:8" ht="28" x14ac:dyDescent="0.35">
      <c r="A22" s="1380">
        <v>17</v>
      </c>
      <c r="B22" s="1229"/>
      <c r="C22" s="666">
        <v>17</v>
      </c>
      <c r="D22" s="667" t="s">
        <v>7270</v>
      </c>
      <c r="E22" s="668">
        <v>126</v>
      </c>
      <c r="F22" s="668">
        <v>213</v>
      </c>
      <c r="G22" s="157"/>
      <c r="H22" s="593"/>
    </row>
    <row r="23" spans="1:8" ht="56" x14ac:dyDescent="0.35">
      <c r="A23" s="1380">
        <v>18</v>
      </c>
      <c r="B23" s="1229"/>
      <c r="C23" s="666">
        <v>18</v>
      </c>
      <c r="D23" s="667" t="s">
        <v>7271</v>
      </c>
      <c r="E23" s="668">
        <v>127</v>
      </c>
      <c r="F23" s="668">
        <v>214</v>
      </c>
      <c r="G23" s="157"/>
      <c r="H23" s="593"/>
    </row>
    <row r="24" spans="1:8" ht="28" x14ac:dyDescent="0.35">
      <c r="A24" s="1380">
        <v>19</v>
      </c>
      <c r="B24" s="1229"/>
      <c r="C24" s="666">
        <v>19</v>
      </c>
      <c r="D24" s="671" t="s">
        <v>7272</v>
      </c>
      <c r="E24" s="668">
        <v>212</v>
      </c>
      <c r="F24" s="668">
        <v>321</v>
      </c>
      <c r="G24" s="157"/>
      <c r="H24" s="593"/>
    </row>
    <row r="25" spans="1:8" ht="42" x14ac:dyDescent="0.35">
      <c r="A25" s="1380">
        <v>20</v>
      </c>
      <c r="B25" s="1229"/>
      <c r="C25" s="666">
        <v>20</v>
      </c>
      <c r="D25" s="672" t="s">
        <v>7273</v>
      </c>
      <c r="E25" s="668">
        <v>213</v>
      </c>
      <c r="F25" s="668">
        <v>322</v>
      </c>
      <c r="G25" s="157"/>
      <c r="H25" s="593"/>
    </row>
    <row r="26" spans="1:8" ht="42" x14ac:dyDescent="0.35">
      <c r="A26" s="1380">
        <v>21</v>
      </c>
      <c r="B26" s="1229"/>
      <c r="C26" s="666">
        <v>21</v>
      </c>
      <c r="D26" s="657" t="s">
        <v>7274</v>
      </c>
      <c r="E26" s="668">
        <v>218</v>
      </c>
      <c r="F26" s="668">
        <v>522</v>
      </c>
      <c r="G26" s="157"/>
      <c r="H26" s="593"/>
    </row>
    <row r="27" spans="1:8" ht="56" x14ac:dyDescent="0.35">
      <c r="A27" s="1380">
        <v>22</v>
      </c>
      <c r="B27" s="1229"/>
      <c r="C27" s="666">
        <v>22</v>
      </c>
      <c r="D27" s="657" t="s">
        <v>7275</v>
      </c>
      <c r="E27" s="668">
        <v>219</v>
      </c>
      <c r="F27" s="668">
        <v>523</v>
      </c>
      <c r="G27" s="157"/>
      <c r="H27" s="593"/>
    </row>
    <row r="28" spans="1:8" ht="56" x14ac:dyDescent="0.35">
      <c r="A28" s="1380">
        <v>23</v>
      </c>
      <c r="B28" s="1229"/>
      <c r="C28" s="666">
        <v>23</v>
      </c>
      <c r="D28" s="657" t="s">
        <v>7276</v>
      </c>
      <c r="E28" s="668">
        <v>228</v>
      </c>
      <c r="F28" s="668">
        <v>533</v>
      </c>
      <c r="G28" s="157"/>
      <c r="H28" s="593"/>
    </row>
    <row r="29" spans="1:8" ht="41" customHeight="1" x14ac:dyDescent="0.35">
      <c r="A29" s="1380">
        <v>24</v>
      </c>
      <c r="B29" s="1229"/>
      <c r="C29" s="666">
        <v>24</v>
      </c>
      <c r="D29" s="667" t="s">
        <v>7277</v>
      </c>
      <c r="E29" s="668">
        <v>229</v>
      </c>
      <c r="F29" s="668">
        <v>534</v>
      </c>
      <c r="G29" s="157"/>
      <c r="H29" s="593" t="s">
        <v>7278</v>
      </c>
    </row>
    <row r="30" spans="1:8" ht="47.25" customHeight="1" x14ac:dyDescent="0.35">
      <c r="A30" s="1260">
        <v>25</v>
      </c>
      <c r="B30" s="1229"/>
      <c r="C30" s="666">
        <v>25</v>
      </c>
      <c r="D30" s="161" t="s">
        <v>7279</v>
      </c>
      <c r="E30" s="668">
        <v>230</v>
      </c>
      <c r="F30" s="668">
        <v>535</v>
      </c>
      <c r="G30" s="157" t="s">
        <v>6891</v>
      </c>
      <c r="H30" s="593"/>
    </row>
    <row r="31" spans="1:8" ht="70" x14ac:dyDescent="0.35">
      <c r="A31" s="1380">
        <v>26</v>
      </c>
      <c r="B31" s="1229"/>
      <c r="C31" s="666">
        <v>26</v>
      </c>
      <c r="D31" s="667" t="s">
        <v>7280</v>
      </c>
      <c r="E31" s="668">
        <v>146</v>
      </c>
      <c r="F31" s="668">
        <v>239</v>
      </c>
      <c r="G31" s="668"/>
      <c r="H31" s="593"/>
    </row>
    <row r="32" spans="1:8" ht="84" x14ac:dyDescent="0.35">
      <c r="A32" s="1380">
        <v>27</v>
      </c>
      <c r="B32" s="1229"/>
      <c r="C32" s="666">
        <v>27</v>
      </c>
      <c r="D32" s="667" t="s">
        <v>7281</v>
      </c>
      <c r="E32" s="668">
        <v>147</v>
      </c>
      <c r="F32" s="668">
        <v>240</v>
      </c>
      <c r="G32" s="668"/>
      <c r="H32" s="593"/>
    </row>
    <row r="33" spans="1:8" ht="154" x14ac:dyDescent="0.35">
      <c r="A33" s="1380">
        <v>28</v>
      </c>
      <c r="B33" s="1229"/>
      <c r="C33" s="666">
        <v>28</v>
      </c>
      <c r="D33" s="667" t="s">
        <v>7282</v>
      </c>
      <c r="E33" s="668">
        <v>148</v>
      </c>
      <c r="F33" s="668">
        <v>241</v>
      </c>
      <c r="G33" s="157"/>
      <c r="H33" s="295"/>
    </row>
    <row r="34" spans="1:8" ht="70" x14ac:dyDescent="0.35">
      <c r="A34" s="1380">
        <v>29</v>
      </c>
      <c r="B34" s="1229"/>
      <c r="C34" s="666">
        <v>29</v>
      </c>
      <c r="D34" s="667" t="s">
        <v>7283</v>
      </c>
      <c r="E34" s="668">
        <v>149</v>
      </c>
      <c r="F34" s="668">
        <v>242</v>
      </c>
      <c r="G34" s="157"/>
      <c r="H34" s="295"/>
    </row>
    <row r="35" spans="1:8" ht="42" x14ac:dyDescent="0.3">
      <c r="A35" s="1231" t="s">
        <v>6420</v>
      </c>
      <c r="B35" s="1231" t="s">
        <v>6421</v>
      </c>
      <c r="C35" s="1379" t="s">
        <v>6988</v>
      </c>
      <c r="D35" s="1115" t="s">
        <v>7284</v>
      </c>
      <c r="E35" s="667" t="s">
        <v>3359</v>
      </c>
      <c r="F35" s="668"/>
      <c r="G35" s="668"/>
      <c r="H35" s="157"/>
    </row>
    <row r="36" spans="1:8" ht="14" x14ac:dyDescent="0.3">
      <c r="A36" s="1232"/>
      <c r="B36" s="1232"/>
      <c r="C36" s="1061"/>
      <c r="D36" s="1058"/>
      <c r="E36" s="1062"/>
      <c r="F36" s="1062"/>
      <c r="G36" s="1062"/>
    </row>
    <row r="37" spans="1:8" ht="70" x14ac:dyDescent="0.35">
      <c r="A37" s="1114"/>
      <c r="B37" s="1229"/>
      <c r="C37" s="212" t="s">
        <v>7285</v>
      </c>
      <c r="D37" s="1351" t="s">
        <v>8777</v>
      </c>
      <c r="E37" s="1378"/>
      <c r="F37" s="1378"/>
      <c r="G37" s="1378"/>
    </row>
    <row r="38" spans="1:8" ht="14" x14ac:dyDescent="0.3">
      <c r="A38" s="1232"/>
      <c r="B38" s="1232"/>
      <c r="C38" s="1061"/>
      <c r="D38" s="1058"/>
      <c r="E38" s="1062"/>
      <c r="F38" s="1062"/>
      <c r="G38" s="1062"/>
    </row>
  </sheetData>
  <sheetProtection algorithmName="SHA-512" hashValue="h4+jAXYB8bfTWqUg9aT5yKQjSi0yBGNqcIyWhZS6JLwk5Zt++ESla6OJX4sP8JH60e2PgQdWK+j1xO8B0XvE/Q==" saltValue="yNYRwtM1RhfyFlOEB3B7Yw==" spinCount="100000" sheet="1" formatCells="0" formatColumns="0" formatRows="0" autoFilter="0"/>
  <mergeCells count="1">
    <mergeCell ref="C3:G3"/>
  </mergeCells>
  <hyperlinks>
    <hyperlink ref="C3:G3" location="'Indice Archivos'!C3" display="VALIDACIONES ARCHIVO ORIGEN DE LOS RECURSOS" xr:uid="{A927B385-6BE3-4A91-BC41-718BE9B80542}"/>
  </hyperlinks>
  <pageMargins left="0.25" right="0.25" top="0.75" bottom="0.75" header="0.3" footer="0.3"/>
  <pageSetup scale="82" orientation="landscape" r:id="rId1"/>
  <headerFooter>
    <oddFooter>&amp;C&amp;1#&amp;"Calibri"&amp;10&amp;K000000Uso Interno</oddFooter>
  </headerFooter>
  <drawing r:id="rId2"/>
  <tableParts count="1">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E1B4C-A319-402E-AEFB-B657A4C67995}">
  <sheetPr codeName="Hoja28">
    <tabColor rgb="FF002060"/>
  </sheetPr>
  <dimension ref="A1:B30"/>
  <sheetViews>
    <sheetView showGridLines="0" zoomScaleNormal="100" workbookViewId="0">
      <pane xSplit="1" ySplit="5" topLeftCell="B6"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7.5" x14ac:dyDescent="0.35"/>
  <cols>
    <col min="1" max="1" width="21.54296875" style="66" customWidth="1"/>
    <col min="2" max="2" width="130.54296875" style="94" customWidth="1"/>
    <col min="3" max="3" width="21.54296875" style="55" customWidth="1"/>
    <col min="4" max="16384" width="11.453125" style="55"/>
  </cols>
  <sheetData>
    <row r="1" spans="1:2" ht="14" x14ac:dyDescent="0.3">
      <c r="A1" s="347"/>
      <c r="B1" s="127"/>
    </row>
    <row r="2" spans="1:2" ht="14" x14ac:dyDescent="0.3">
      <c r="A2" s="347"/>
    </row>
    <row r="3" spans="1:2" ht="14" x14ac:dyDescent="0.3">
      <c r="A3" s="347"/>
    </row>
    <row r="5" spans="1:2" x14ac:dyDescent="0.35">
      <c r="B5" s="1047" t="s">
        <v>7286</v>
      </c>
    </row>
    <row r="7" spans="1:2" x14ac:dyDescent="0.35">
      <c r="B7" s="685" t="s">
        <v>7287</v>
      </c>
    </row>
    <row r="9" spans="1:2" ht="42" x14ac:dyDescent="0.35">
      <c r="B9" s="1010" t="s">
        <v>7288</v>
      </c>
    </row>
    <row r="11" spans="1:2" x14ac:dyDescent="0.35">
      <c r="B11" s="685" t="s">
        <v>7289</v>
      </c>
    </row>
    <row r="13" spans="1:2" x14ac:dyDescent="0.35">
      <c r="B13" s="674" t="s">
        <v>7232</v>
      </c>
    </row>
    <row r="15" spans="1:2" x14ac:dyDescent="0.35">
      <c r="B15" s="685" t="s">
        <v>7290</v>
      </c>
    </row>
    <row r="17" spans="2:2" x14ac:dyDescent="0.35">
      <c r="B17" s="95" t="s">
        <v>6432</v>
      </c>
    </row>
    <row r="19" spans="2:2" x14ac:dyDescent="0.35">
      <c r="B19" s="685" t="s">
        <v>7291</v>
      </c>
    </row>
    <row r="21" spans="2:2" x14ac:dyDescent="0.35">
      <c r="B21" s="94" t="s">
        <v>6262</v>
      </c>
    </row>
    <row r="22" spans="2:2" x14ac:dyDescent="0.35">
      <c r="B22" s="197" t="s">
        <v>7236</v>
      </c>
    </row>
    <row r="23" spans="2:2" x14ac:dyDescent="0.35">
      <c r="B23" s="197" t="s">
        <v>7292</v>
      </c>
    </row>
    <row r="24" spans="2:2" x14ac:dyDescent="0.35">
      <c r="B24" s="197" t="s">
        <v>7293</v>
      </c>
    </row>
    <row r="25" spans="2:2" x14ac:dyDescent="0.35">
      <c r="B25" s="94" t="s">
        <v>6289</v>
      </c>
    </row>
    <row r="28" spans="2:2" x14ac:dyDescent="0.35">
      <c r="B28" s="685" t="s">
        <v>7294</v>
      </c>
    </row>
    <row r="30" spans="2:2" x14ac:dyDescent="0.35">
      <c r="B30" s="98" t="s">
        <v>7295</v>
      </c>
    </row>
  </sheetData>
  <sheetProtection algorithmName="SHA-512" hashValue="cbryxMvvKjVfHboT5lm5fF2BIDhksnNRsSu0yl70mWXODqtMB4YKHh//dI9ekF6gwZ0+n6tPaPyn1u2uuSkEgQ==" saltValue="mNpxkTTXBzfgYmZcUU4A7Q==" spinCount="100000" sheet="1" formatCells="0" formatColumns="0" formatRows="0" autoFilter="0"/>
  <hyperlinks>
    <hyperlink ref="B5" location="'Indice Archivos'!C3" display="ARCHIVO ACTIVIDAD ECONOMICA" xr:uid="{EA3E3044-0CE4-4F2D-B1CE-B442A95FF6BC}"/>
  </hyperlinks>
  <pageMargins left="0.7" right="0.7" top="0.75" bottom="0.75" header="0.3" footer="0.3"/>
  <pageSetup orientation="portrait" horizontalDpi="90" verticalDpi="90" r:id="rId1"/>
  <headerFooter>
    <oddFooter>&amp;C&amp;1#&amp;"Calibri"&amp;10&amp;K000000Uso Interno</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8FBF5-9F00-44CB-A741-19687F32FA5E}">
  <sheetPr codeName="Hoja29">
    <tabColor rgb="FF002060"/>
  </sheetPr>
  <dimension ref="A1:I9"/>
  <sheetViews>
    <sheetView showGridLines="0" topLeftCell="C1"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9.453125" style="66" customWidth="1"/>
    <col min="2" max="2" width="30.54296875" style="94" customWidth="1"/>
    <col min="3" max="6" width="16.54296875" style="164" customWidth="1"/>
    <col min="7" max="7" width="100.54296875" style="94" customWidth="1"/>
    <col min="8" max="8" width="20.54296875" style="94" customWidth="1"/>
    <col min="9" max="9" width="21.54296875" style="55" customWidth="1"/>
    <col min="10" max="16384" width="11.453125" style="55"/>
  </cols>
  <sheetData>
    <row r="1" spans="1:9" ht="14" x14ac:dyDescent="0.3">
      <c r="A1" s="347"/>
      <c r="H1" s="127"/>
    </row>
    <row r="2" spans="1:9" ht="14" x14ac:dyDescent="0.3">
      <c r="A2" s="347"/>
    </row>
    <row r="3" spans="1:9" ht="25.5" thickBot="1" x14ac:dyDescent="0.35">
      <c r="A3" s="347"/>
      <c r="B3" s="1442" t="s">
        <v>7296</v>
      </c>
      <c r="C3" s="1442"/>
      <c r="D3" s="1442"/>
      <c r="E3" s="1442"/>
      <c r="F3" s="1442"/>
      <c r="G3" s="1442"/>
      <c r="H3" s="1442"/>
    </row>
    <row r="4" spans="1:9" ht="18" thickTop="1" x14ac:dyDescent="0.35"/>
    <row r="5" spans="1:9" ht="28" x14ac:dyDescent="0.35">
      <c r="B5" s="165" t="s">
        <v>6293</v>
      </c>
      <c r="C5" s="141" t="s">
        <v>6191</v>
      </c>
      <c r="D5" s="141" t="s">
        <v>7297</v>
      </c>
      <c r="E5" s="141" t="s">
        <v>6193</v>
      </c>
      <c r="F5" s="165" t="s">
        <v>6194</v>
      </c>
      <c r="G5" s="165" t="s">
        <v>6195</v>
      </c>
      <c r="H5" s="141" t="s">
        <v>6196</v>
      </c>
    </row>
    <row r="6" spans="1:9" ht="70" x14ac:dyDescent="0.35">
      <c r="B6" s="155" t="s">
        <v>6294</v>
      </c>
      <c r="C6" s="157"/>
      <c r="D6" s="157"/>
      <c r="E6" s="157"/>
      <c r="F6" s="157"/>
      <c r="G6" s="134" t="s">
        <v>7298</v>
      </c>
      <c r="H6" s="157"/>
    </row>
    <row r="7" spans="1:9" ht="42" x14ac:dyDescent="0.35">
      <c r="B7" s="155" t="s">
        <v>6619</v>
      </c>
      <c r="C7" s="157" t="s">
        <v>6213</v>
      </c>
      <c r="D7" s="157" t="s">
        <v>6620</v>
      </c>
      <c r="E7" s="157" t="s">
        <v>4484</v>
      </c>
      <c r="F7" s="157" t="s">
        <v>4918</v>
      </c>
      <c r="G7" s="134" t="s">
        <v>7241</v>
      </c>
      <c r="H7" s="157"/>
      <c r="I7" s="115"/>
    </row>
    <row r="8" spans="1:9" ht="138.65" customHeight="1" x14ac:dyDescent="0.35">
      <c r="B8" s="198" t="s">
        <v>7299</v>
      </c>
      <c r="C8" s="157" t="s">
        <v>6213</v>
      </c>
      <c r="D8" s="157" t="s">
        <v>6205</v>
      </c>
      <c r="E8" s="157" t="s">
        <v>4484</v>
      </c>
      <c r="F8" s="157" t="s">
        <v>4918</v>
      </c>
      <c r="G8" s="199" t="s">
        <v>7300</v>
      </c>
      <c r="H8" s="145" t="s">
        <v>7301</v>
      </c>
      <c r="I8" s="115"/>
    </row>
    <row r="9" spans="1:9" ht="56" x14ac:dyDescent="0.35">
      <c r="B9" s="198" t="s">
        <v>7302</v>
      </c>
      <c r="C9" s="157" t="s">
        <v>6198</v>
      </c>
      <c r="D9" s="157" t="s">
        <v>7303</v>
      </c>
      <c r="E9" s="157" t="s">
        <v>4484</v>
      </c>
      <c r="F9" s="157" t="s">
        <v>4918</v>
      </c>
      <c r="G9" s="168" t="s">
        <v>7304</v>
      </c>
      <c r="H9" s="157"/>
    </row>
  </sheetData>
  <sheetProtection algorithmName="SHA-512" hashValue="26eIL2G+4ibR54ut7Mm7emT19XGd1XmThasXoA1H5jy7QxyydwD6rqfClFhhkJb+zqNQpwTFCabJX8IJZnU8Yw==" saltValue="edxFpmRzgzunCA1T+3VMjQ==" spinCount="100000" sheet="1" formatCells="0" formatColumns="0" formatRows="0" autoFilter="0"/>
  <mergeCells count="1">
    <mergeCell ref="B3:H3"/>
  </mergeCells>
  <hyperlinks>
    <hyperlink ref="H8" location="TIPO_ACTIVIDAD_ECONOMICA" tooltip="TIPO_ACTIVIDAD_ECONOMICA" display="Tipo Actividad Economica" xr:uid="{52D1C6E9-3ED1-4CB4-B8B1-EE4AC435D545}"/>
    <hyperlink ref="B3:H3" location="'Indice Archivos'!C5" display="CAMPOS ARCHIVO ACTIVIDAD ECONOMICA" xr:uid="{936CD735-89DA-4FB0-A8A9-DCAB629A7979}"/>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4CF52-3C91-4FBA-B042-0ACAFAC6ADBC}">
  <sheetPr codeName="Hoja30">
    <tabColor rgb="FF002060"/>
  </sheetPr>
  <dimension ref="A1:J14"/>
  <sheetViews>
    <sheetView showGridLines="0" zoomScaleNormal="100" workbookViewId="0">
      <pane xSplit="2" ySplit="5" topLeftCell="C6"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24.453125" defaultRowHeight="17.5" x14ac:dyDescent="0.35"/>
  <cols>
    <col min="1" max="1" width="12" style="55" customWidth="1"/>
    <col min="2" max="2" width="19.453125" style="66" customWidth="1"/>
    <col min="3" max="3" width="11" style="94" customWidth="1"/>
    <col min="4" max="4" width="120.54296875" style="94" customWidth="1"/>
    <col min="5" max="6" width="10.54296875" style="94" customWidth="1"/>
    <col min="7" max="7" width="20.54296875" style="94" customWidth="1"/>
    <col min="8" max="9" width="0" style="55" hidden="1" customWidth="1"/>
    <col min="10" max="10" width="3.453125" style="55" hidden="1" customWidth="1"/>
    <col min="11" max="12" width="0" style="55" hidden="1" customWidth="1"/>
    <col min="13" max="16384" width="24.453125" style="55"/>
  </cols>
  <sheetData>
    <row r="1" spans="1:8" ht="14" x14ac:dyDescent="0.3">
      <c r="B1" s="347"/>
      <c r="G1" s="127"/>
    </row>
    <row r="2" spans="1:8" ht="14" x14ac:dyDescent="0.3">
      <c r="B2" s="347"/>
    </row>
    <row r="3" spans="1:8" ht="14.5" thickBot="1" x14ac:dyDescent="0.35">
      <c r="B3" s="347"/>
      <c r="C3" s="1531" t="s">
        <v>7305</v>
      </c>
      <c r="D3" s="1531"/>
      <c r="E3" s="1531"/>
      <c r="F3" s="1531"/>
      <c r="G3" s="1531"/>
    </row>
    <row r="4" spans="1:8" ht="18" thickTop="1" x14ac:dyDescent="0.35"/>
    <row r="5" spans="1:8" ht="56" x14ac:dyDescent="0.3">
      <c r="A5" s="1233" t="s">
        <v>6372</v>
      </c>
      <c r="B5" s="1233" t="s">
        <v>3182</v>
      </c>
      <c r="C5" s="943" t="s">
        <v>3177</v>
      </c>
      <c r="D5" s="943" t="s">
        <v>3178</v>
      </c>
      <c r="E5" s="945" t="s">
        <v>7306</v>
      </c>
      <c r="F5" s="945" t="s">
        <v>7307</v>
      </c>
      <c r="G5" s="944" t="s">
        <v>3807</v>
      </c>
      <c r="H5" s="592" t="s">
        <v>7251</v>
      </c>
    </row>
    <row r="6" spans="1:8" ht="42" x14ac:dyDescent="0.35">
      <c r="A6" s="1234">
        <v>1</v>
      </c>
      <c r="B6" s="1229"/>
      <c r="C6" s="659">
        <v>1</v>
      </c>
      <c r="D6" s="657" t="s">
        <v>7308</v>
      </c>
      <c r="E6" s="660">
        <v>201</v>
      </c>
      <c r="F6" s="660">
        <v>311</v>
      </c>
      <c r="G6" s="660" t="s">
        <v>7309</v>
      </c>
    </row>
    <row r="7" spans="1:8" ht="42" x14ac:dyDescent="0.35">
      <c r="A7" s="1234">
        <v>2</v>
      </c>
      <c r="B7" s="1229"/>
      <c r="C7" s="659">
        <v>2</v>
      </c>
      <c r="D7" s="657" t="s">
        <v>7310</v>
      </c>
      <c r="E7" s="660">
        <v>58</v>
      </c>
      <c r="F7" s="660">
        <v>91</v>
      </c>
      <c r="G7" s="660" t="s">
        <v>7311</v>
      </c>
    </row>
    <row r="8" spans="1:8" ht="42" x14ac:dyDescent="0.35">
      <c r="A8" s="1234">
        <v>3</v>
      </c>
      <c r="B8" s="1229"/>
      <c r="C8" s="659">
        <v>3</v>
      </c>
      <c r="D8" s="657" t="s">
        <v>7312</v>
      </c>
      <c r="E8" s="660" t="s">
        <v>3359</v>
      </c>
      <c r="F8" s="660"/>
      <c r="G8" s="660"/>
    </row>
    <row r="9" spans="1:8" ht="42" x14ac:dyDescent="0.35">
      <c r="A9" s="1234">
        <v>4</v>
      </c>
      <c r="B9" s="1229"/>
      <c r="C9" s="659">
        <v>4</v>
      </c>
      <c r="D9" s="657" t="s">
        <v>7313</v>
      </c>
      <c r="E9" s="660" t="s">
        <v>3359</v>
      </c>
      <c r="F9" s="660"/>
      <c r="G9" s="660"/>
    </row>
    <row r="10" spans="1:8" ht="56" x14ac:dyDescent="0.35">
      <c r="A10" s="1235">
        <v>5</v>
      </c>
      <c r="B10" s="1229"/>
      <c r="C10" s="1116">
        <v>5</v>
      </c>
      <c r="D10" s="144" t="s">
        <v>7314</v>
      </c>
      <c r="E10" s="143" t="s">
        <v>328</v>
      </c>
      <c r="F10" s="585"/>
      <c r="G10" s="585" t="s">
        <v>328</v>
      </c>
    </row>
    <row r="11" spans="1:8" x14ac:dyDescent="0.35">
      <c r="A11" s="1235">
        <v>6</v>
      </c>
      <c r="B11" s="1229"/>
      <c r="C11" s="1116">
        <v>6</v>
      </c>
      <c r="D11" s="144" t="s">
        <v>7315</v>
      </c>
      <c r="E11" s="143" t="s">
        <v>3359</v>
      </c>
      <c r="F11" s="585"/>
      <c r="G11" s="585"/>
    </row>
    <row r="12" spans="1:8" ht="14" x14ac:dyDescent="0.3">
      <c r="A12" s="1236"/>
      <c r="B12" s="1236"/>
      <c r="C12" s="1063"/>
      <c r="D12" s="1064"/>
      <c r="E12" s="1065"/>
      <c r="F12" s="1065"/>
      <c r="G12" s="1065"/>
    </row>
    <row r="13" spans="1:8" ht="42" x14ac:dyDescent="0.3">
      <c r="A13" s="1235" t="s">
        <v>6420</v>
      </c>
      <c r="B13" s="1235" t="s">
        <v>6421</v>
      </c>
      <c r="C13" s="1116" t="s">
        <v>6945</v>
      </c>
      <c r="D13" s="657" t="s">
        <v>7316</v>
      </c>
      <c r="E13" s="660"/>
      <c r="F13" s="660"/>
      <c r="G13" s="660"/>
    </row>
    <row r="14" spans="1:8" ht="14" x14ac:dyDescent="0.3">
      <c r="A14" s="1236"/>
      <c r="B14" s="1236"/>
      <c r="C14" s="1063"/>
      <c r="D14" s="1064"/>
      <c r="E14" s="1065"/>
      <c r="F14" s="1065"/>
      <c r="G14" s="1065"/>
    </row>
  </sheetData>
  <sheetProtection algorithmName="SHA-512" hashValue="hbcvxkC5G61Qso181NvcIqWcscZLkHfw6379JhCEzLivUERpK6jTV3vVeARByZ/NqQoJ1eFhuw3pRF7v01eTEw==" saltValue="t5X4RrW/xe0kQJEZ0kNtrw==" spinCount="100000" sheet="1" formatCells="0" formatColumns="0" formatRows="0" autoFilter="0"/>
  <mergeCells count="1">
    <mergeCell ref="C3:G3"/>
  </mergeCells>
  <hyperlinks>
    <hyperlink ref="C3:G3" location="'Indice Archivos'!C3" display="VALIDACIONES ARCHIVO ACTIVIDAD ECONOMICA" xr:uid="{7F6C2AE1-A9A8-48AE-B9D6-A5CE97568763}"/>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9651F-0AC6-4F4B-B349-E769E3887CF6}">
  <sheetPr codeName="Hoja31">
    <tabColor rgb="FF002060"/>
  </sheetPr>
  <dimension ref="A1:H31"/>
  <sheetViews>
    <sheetView showGridLines="0" zoomScaleNormal="100" workbookViewId="0">
      <pane xSplit="1" ySplit="5" topLeftCell="B26"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7.5" x14ac:dyDescent="0.35"/>
  <cols>
    <col min="1" max="1" width="10.453125" style="66" customWidth="1"/>
    <col min="2" max="2" width="130.54296875" style="94" customWidth="1"/>
    <col min="3" max="3" width="21.54296875" style="55" customWidth="1"/>
    <col min="4" max="16384" width="11.453125" style="55"/>
  </cols>
  <sheetData>
    <row r="1" spans="1:5" ht="14" x14ac:dyDescent="0.3">
      <c r="A1" s="347"/>
      <c r="B1" s="127"/>
    </row>
    <row r="2" spans="1:5" ht="14" x14ac:dyDescent="0.3">
      <c r="A2" s="347"/>
    </row>
    <row r="3" spans="1:5" ht="14" x14ac:dyDescent="0.3">
      <c r="A3" s="347"/>
    </row>
    <row r="4" spans="1:5" x14ac:dyDescent="0.35">
      <c r="A4" s="99"/>
    </row>
    <row r="5" spans="1:5" x14ac:dyDescent="0.35">
      <c r="B5" s="1047" t="s">
        <v>7317</v>
      </c>
      <c r="E5" s="314" t="s">
        <v>7318</v>
      </c>
    </row>
    <row r="7" spans="1:5" x14ac:dyDescent="0.35">
      <c r="B7" s="685" t="s">
        <v>7319</v>
      </c>
    </row>
    <row r="9" spans="1:5" ht="28.5" x14ac:dyDescent="0.35">
      <c r="B9" s="98" t="s">
        <v>7320</v>
      </c>
    </row>
    <row r="10" spans="1:5" x14ac:dyDescent="0.35">
      <c r="B10" s="98"/>
    </row>
    <row r="11" spans="1:5" x14ac:dyDescent="0.35">
      <c r="B11" s="98" t="s">
        <v>7321</v>
      </c>
    </row>
    <row r="13" spans="1:5" x14ac:dyDescent="0.35">
      <c r="B13" s="685" t="s">
        <v>7322</v>
      </c>
    </row>
    <row r="15" spans="1:5" x14ac:dyDescent="0.35">
      <c r="B15" s="98" t="s">
        <v>7323</v>
      </c>
    </row>
    <row r="17" spans="2:8" x14ac:dyDescent="0.35">
      <c r="B17" s="685" t="s">
        <v>7324</v>
      </c>
    </row>
    <row r="19" spans="2:8" x14ac:dyDescent="0.35">
      <c r="B19" s="98" t="s">
        <v>7325</v>
      </c>
    </row>
    <row r="21" spans="2:8" x14ac:dyDescent="0.35">
      <c r="B21" s="685" t="s">
        <v>7326</v>
      </c>
    </row>
    <row r="23" spans="2:8" x14ac:dyDescent="0.35">
      <c r="B23" s="146" t="s">
        <v>6262</v>
      </c>
    </row>
    <row r="24" spans="2:8" x14ac:dyDescent="0.35">
      <c r="B24" s="96" t="s">
        <v>7236</v>
      </c>
    </row>
    <row r="25" spans="2:8" x14ac:dyDescent="0.35">
      <c r="B25" s="96" t="s">
        <v>6609</v>
      </c>
      <c r="C25" s="115"/>
      <c r="D25" s="115"/>
      <c r="E25" s="115"/>
      <c r="F25" s="115"/>
      <c r="G25" s="115"/>
      <c r="H25" s="115"/>
    </row>
    <row r="26" spans="2:8" x14ac:dyDescent="0.35">
      <c r="B26" s="96" t="s">
        <v>6611</v>
      </c>
    </row>
    <row r="27" spans="2:8" x14ac:dyDescent="0.35">
      <c r="B27" s="146" t="s">
        <v>6289</v>
      </c>
    </row>
    <row r="29" spans="2:8" x14ac:dyDescent="0.35">
      <c r="B29" s="685" t="s">
        <v>7327</v>
      </c>
    </row>
    <row r="31" spans="2:8" x14ac:dyDescent="0.35">
      <c r="B31" s="98" t="s">
        <v>7328</v>
      </c>
    </row>
  </sheetData>
  <sheetProtection algorithmName="SHA-512" hashValue="f1sKFpbLOME4l3ROYO8fly/fET+ihSxwJTCQU3ExKxJp6vmVUUENSrbuPyUddkuJaJd+ieEdnNjhi6fKpNWR8g==" saltValue="pd+2VyfNnsQ2o6jhmrj6dg==" spinCount="100000" sheet="1" formatCells="0" formatColumns="0" formatRows="0" autoFilter="0"/>
  <hyperlinks>
    <hyperlink ref="B5" location="'Indice Archivos'!C3" display="ARCHIVO NATURALEZA DEL GASTO" xr:uid="{EF9B5962-1586-4F6E-9D6B-305660BF1068}"/>
  </hyperlinks>
  <pageMargins left="0.7" right="0.7" top="0.75" bottom="0.75" header="0.3" footer="0.3"/>
  <pageSetup orientation="portrait" horizontalDpi="90" verticalDpi="90" r:id="rId1"/>
  <headerFooter>
    <oddFooter>&amp;C&amp;1#&amp;"Calibri"&amp;10&amp;K000000Uso Interno</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BCEBC-812E-452D-B712-064C2A68FEF9}">
  <sheetPr codeName="Hoja32">
    <tabColor rgb="FF002060"/>
  </sheetPr>
  <dimension ref="A1:H9"/>
  <sheetViews>
    <sheetView showGridLines="0"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7" style="110" customWidth="1"/>
    <col min="2" max="2" width="30.54296875" style="174" customWidth="1"/>
    <col min="3" max="6" width="16.54296875" style="150" customWidth="1"/>
    <col min="7" max="7" width="100.54296875" style="174" customWidth="1"/>
    <col min="8" max="8" width="20.54296875" style="174" customWidth="1"/>
    <col min="9" max="9" width="21.54296875" style="111" customWidth="1"/>
    <col min="10" max="16384" width="11.453125" style="111"/>
  </cols>
  <sheetData>
    <row r="1" spans="1:8" ht="14" x14ac:dyDescent="0.3">
      <c r="A1" s="347"/>
      <c r="G1" s="94"/>
      <c r="H1" s="127"/>
    </row>
    <row r="2" spans="1:8" ht="14" x14ac:dyDescent="0.3">
      <c r="A2" s="347"/>
      <c r="G2" s="94"/>
    </row>
    <row r="3" spans="1:8" ht="25.5" thickBot="1" x14ac:dyDescent="0.35">
      <c r="A3" s="347"/>
      <c r="B3" s="1442" t="s">
        <v>7329</v>
      </c>
      <c r="C3" s="1442"/>
      <c r="D3" s="1442"/>
      <c r="E3" s="1442"/>
      <c r="F3" s="1442"/>
      <c r="G3" s="1442"/>
      <c r="H3" s="1442"/>
    </row>
    <row r="4" spans="1:8" ht="18" thickTop="1" x14ac:dyDescent="0.35"/>
    <row r="5" spans="1:8" ht="28" x14ac:dyDescent="0.35">
      <c r="B5" s="165" t="s">
        <v>6293</v>
      </c>
      <c r="C5" s="141" t="s">
        <v>6191</v>
      </c>
      <c r="D5" s="141" t="s">
        <v>7297</v>
      </c>
      <c r="E5" s="141" t="s">
        <v>6193</v>
      </c>
      <c r="F5" s="141" t="s">
        <v>6194</v>
      </c>
      <c r="G5" s="165" t="s">
        <v>6195</v>
      </c>
      <c r="H5" s="141" t="s">
        <v>6196</v>
      </c>
    </row>
    <row r="6" spans="1:8" ht="70" x14ac:dyDescent="0.35">
      <c r="B6" s="155" t="s">
        <v>6294</v>
      </c>
      <c r="C6" s="157"/>
      <c r="D6" s="157"/>
      <c r="E6" s="157"/>
      <c r="F6" s="157"/>
      <c r="G6" s="134" t="s">
        <v>7298</v>
      </c>
      <c r="H6" s="157"/>
    </row>
    <row r="7" spans="1:8" ht="42" x14ac:dyDescent="0.35">
      <c r="B7" s="155" t="s">
        <v>6619</v>
      </c>
      <c r="C7" s="157" t="s">
        <v>6213</v>
      </c>
      <c r="D7" s="157" t="s">
        <v>6620</v>
      </c>
      <c r="E7" s="157" t="s">
        <v>4484</v>
      </c>
      <c r="F7" s="157" t="s">
        <v>4918</v>
      </c>
      <c r="G7" s="134" t="s">
        <v>7241</v>
      </c>
      <c r="H7" s="157"/>
    </row>
    <row r="8" spans="1:8" ht="70" x14ac:dyDescent="0.35">
      <c r="B8" s="198" t="s">
        <v>7330</v>
      </c>
      <c r="C8" s="157" t="s">
        <v>6198</v>
      </c>
      <c r="D8" s="157" t="s">
        <v>6305</v>
      </c>
      <c r="E8" s="157" t="s">
        <v>4484</v>
      </c>
      <c r="F8" s="157" t="s">
        <v>4918</v>
      </c>
      <c r="G8" s="135" t="s">
        <v>7331</v>
      </c>
      <c r="H8" s="145" t="s">
        <v>7332</v>
      </c>
    </row>
    <row r="9" spans="1:8" ht="42" x14ac:dyDescent="0.35">
      <c r="B9" s="198" t="s">
        <v>7333</v>
      </c>
      <c r="C9" s="157" t="s">
        <v>6198</v>
      </c>
      <c r="D9" s="157" t="s">
        <v>7303</v>
      </c>
      <c r="E9" s="157" t="s">
        <v>4484</v>
      </c>
      <c r="F9" s="157" t="s">
        <v>4918</v>
      </c>
      <c r="G9" s="168" t="s">
        <v>7334</v>
      </c>
      <c r="H9" s="157"/>
    </row>
  </sheetData>
  <sheetProtection algorithmName="SHA-512" hashValue="OE8lbjjMum3Oy8wHu51Rq4qImOsW1nd4Aph3x+GXNBCJJxbivTm5vIRY/zopabJvoG8qllTR4mIvut1W4FWuBA==" saltValue="QlVKi01xfVGMT3VDCrAb9g==" spinCount="100000" sheet="1" formatCells="0" formatColumns="0" formatRows="0" autoFilter="0"/>
  <mergeCells count="1">
    <mergeCell ref="B3:H3"/>
  </mergeCells>
  <hyperlinks>
    <hyperlink ref="H8" location="TIPO_NATURALEZA_GASTO" tooltip="TIPO_NATURALEZA_GASTO" display="NATURALEZA GASTO" xr:uid="{E6F09413-9231-412C-8266-86581A828CF3}"/>
    <hyperlink ref="B3:H3" location="'Indice Archivos'!C2" display="CAMPOS ARCHIVO NATURALEZA DEL GASTO" xr:uid="{DC198B4E-5E95-4746-A385-DF6CFA241219}"/>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E3ACD-1C55-459A-BD0C-07495EEAF271}">
  <sheetPr codeName="Hoja33">
    <tabColor rgb="FF002060"/>
  </sheetPr>
  <dimension ref="A1:I13"/>
  <sheetViews>
    <sheetView showGridLines="0"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17.81640625" style="55" customWidth="1"/>
    <col min="2" max="2" width="12.54296875" style="66" customWidth="1"/>
    <col min="3" max="3" width="10.54296875" style="94" customWidth="1"/>
    <col min="4" max="4" width="120.54296875" style="94" customWidth="1"/>
    <col min="5" max="6" width="10.54296875" style="94" customWidth="1"/>
    <col min="7" max="7" width="20.54296875" style="94" customWidth="1"/>
    <col min="8" max="9" width="20" style="55" hidden="1" customWidth="1"/>
    <col min="10" max="11" width="0" style="55" hidden="1" customWidth="1"/>
    <col min="12" max="16384" width="11.453125" style="55"/>
  </cols>
  <sheetData>
    <row r="1" spans="1:7" ht="14" x14ac:dyDescent="0.3">
      <c r="B1" s="347"/>
      <c r="G1" s="127"/>
    </row>
    <row r="2" spans="1:7" ht="14" x14ac:dyDescent="0.3">
      <c r="B2" s="347"/>
    </row>
    <row r="3" spans="1:7" ht="14.5" thickBot="1" x14ac:dyDescent="0.35">
      <c r="B3" s="347"/>
      <c r="C3" s="1531" t="s">
        <v>7335</v>
      </c>
      <c r="D3" s="1531"/>
      <c r="E3" s="1531"/>
      <c r="F3" s="1531"/>
      <c r="G3" s="1531"/>
    </row>
    <row r="4" spans="1:7" ht="18" thickTop="1" x14ac:dyDescent="0.35"/>
    <row r="5" spans="1:7" ht="42" x14ac:dyDescent="0.3">
      <c r="A5" s="1148" t="s">
        <v>6372</v>
      </c>
      <c r="B5" s="1148" t="s">
        <v>3182</v>
      </c>
      <c r="C5" s="953" t="s">
        <v>3177</v>
      </c>
      <c r="D5" s="953" t="s">
        <v>3178</v>
      </c>
      <c r="E5" s="953" t="s">
        <v>6373</v>
      </c>
      <c r="F5" s="953" t="s">
        <v>6374</v>
      </c>
      <c r="G5" s="953" t="s">
        <v>6375</v>
      </c>
    </row>
    <row r="6" spans="1:7" ht="42" x14ac:dyDescent="0.35">
      <c r="A6" s="1234">
        <v>1</v>
      </c>
      <c r="B6" s="1229"/>
      <c r="C6" s="659">
        <v>1</v>
      </c>
      <c r="D6" s="657" t="s">
        <v>7336</v>
      </c>
      <c r="E6" s="660" t="s">
        <v>3359</v>
      </c>
      <c r="F6" s="660"/>
      <c r="G6" s="660"/>
    </row>
    <row r="7" spans="1:7" ht="42" x14ac:dyDescent="0.35">
      <c r="A7" s="1234">
        <v>2</v>
      </c>
      <c r="B7" s="1229"/>
      <c r="C7" s="659">
        <v>2</v>
      </c>
      <c r="D7" s="657" t="s">
        <v>7337</v>
      </c>
      <c r="E7" s="660">
        <v>201</v>
      </c>
      <c r="F7" s="660">
        <v>311</v>
      </c>
      <c r="G7" s="660"/>
    </row>
    <row r="8" spans="1:7" ht="42" x14ac:dyDescent="0.35">
      <c r="A8" s="1234">
        <v>3</v>
      </c>
      <c r="B8" s="1229"/>
      <c r="C8" s="659">
        <v>3</v>
      </c>
      <c r="D8" s="657" t="s">
        <v>7338</v>
      </c>
      <c r="E8" s="660">
        <v>59</v>
      </c>
      <c r="F8" s="660">
        <v>92</v>
      </c>
      <c r="G8" s="660"/>
    </row>
    <row r="9" spans="1:7" ht="42" x14ac:dyDescent="0.35">
      <c r="A9" s="1234">
        <v>4</v>
      </c>
      <c r="B9" s="1229"/>
      <c r="C9" s="659">
        <v>4</v>
      </c>
      <c r="D9" s="657" t="s">
        <v>7339</v>
      </c>
      <c r="E9" s="660" t="s">
        <v>3359</v>
      </c>
      <c r="F9" s="660"/>
      <c r="G9" s="660"/>
    </row>
    <row r="10" spans="1:7" ht="72" customHeight="1" x14ac:dyDescent="0.35">
      <c r="A10" s="1234">
        <v>5</v>
      </c>
      <c r="B10" s="1229"/>
      <c r="C10" s="659">
        <v>5</v>
      </c>
      <c r="D10" s="657" t="s">
        <v>7340</v>
      </c>
      <c r="E10" s="660" t="s">
        <v>3359</v>
      </c>
      <c r="F10" s="660"/>
      <c r="G10" s="660"/>
    </row>
    <row r="11" spans="1:7" ht="14" x14ac:dyDescent="0.3">
      <c r="A11" s="1237"/>
      <c r="B11" s="1238"/>
      <c r="C11" s="1063"/>
      <c r="D11" s="1064"/>
      <c r="E11" s="1065"/>
      <c r="F11" s="1065"/>
      <c r="G11" s="1065"/>
    </row>
    <row r="12" spans="1:7" ht="56" x14ac:dyDescent="0.3">
      <c r="A12" s="1239" t="s">
        <v>6420</v>
      </c>
      <c r="B12" s="1240" t="s">
        <v>6421</v>
      </c>
      <c r="C12" s="659">
        <v>6</v>
      </c>
      <c r="D12" s="657" t="s">
        <v>7341</v>
      </c>
      <c r="E12" s="660" t="s">
        <v>3359</v>
      </c>
      <c r="F12" s="660"/>
      <c r="G12" s="660"/>
    </row>
    <row r="13" spans="1:7" ht="14" x14ac:dyDescent="0.3">
      <c r="A13" s="1237"/>
      <c r="B13" s="1238"/>
      <c r="C13" s="1063"/>
      <c r="D13" s="1064"/>
      <c r="E13" s="1065"/>
      <c r="F13" s="1065"/>
      <c r="G13" s="1065"/>
    </row>
  </sheetData>
  <sheetProtection algorithmName="SHA-512" hashValue="i4/6hiKWiPMH98N3y+RCW6WPetrxwba8OKubPJcFfpHr0uCtcYfDAHnZlg7msDnafdGf3mR0mCjBgAFKY/Xlyw==" saltValue="OmzfItzyjnxf8pJUOR6agA==" spinCount="100000" sheet="1" formatCells="0" formatColumns="0" formatRows="0" autoFilter="0"/>
  <mergeCells count="1">
    <mergeCell ref="C3:G3"/>
  </mergeCells>
  <hyperlinks>
    <hyperlink ref="C3:G3" location="'Indice Archivos'!C2" display="VALIDACIONES ARCHIVO NATURALEZA DEL GASTO" xr:uid="{7B485C26-5076-4F6B-BEA8-FBF85462DA01}"/>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E18C8-1A02-4C5A-80CD-E7F967C305ED}">
  <sheetPr codeName="Hoja14">
    <tabColor rgb="FF002060"/>
    <pageSetUpPr autoPageBreaks="0"/>
  </sheetPr>
  <dimension ref="A1:B38"/>
  <sheetViews>
    <sheetView showGridLines="0" zoomScaleNormal="100" zoomScaleSheetLayoutView="100" workbookViewId="0">
      <pane xSplit="1" ySplit="5" topLeftCell="B22" activePane="bottomRight" state="frozen"/>
      <selection activeCell="C206" sqref="C206"/>
      <selection pane="topRight" activeCell="C206" sqref="C206"/>
      <selection pane="bottomLeft" activeCell="C206" sqref="C206"/>
      <selection pane="bottomRight" activeCell="B33" sqref="B33"/>
    </sheetView>
  </sheetViews>
  <sheetFormatPr baseColWidth="10" defaultColWidth="7.54296875" defaultRowHeight="17.5" x14ac:dyDescent="0.35"/>
  <cols>
    <col min="1" max="1" width="21.54296875" style="66" customWidth="1"/>
    <col min="2" max="2" width="130.54296875" style="98" customWidth="1"/>
    <col min="3" max="3" width="21.54296875" style="55" customWidth="1"/>
    <col min="4" max="5" width="10.54296875" style="55" customWidth="1"/>
    <col min="6" max="6" width="100.54296875" style="55" customWidth="1"/>
    <col min="7" max="7" width="20.54296875" style="55" customWidth="1"/>
    <col min="8" max="16384" width="7.54296875" style="55"/>
  </cols>
  <sheetData>
    <row r="1" spans="1:2" ht="14" x14ac:dyDescent="0.3">
      <c r="A1" s="347"/>
      <c r="B1" s="127"/>
    </row>
    <row r="2" spans="1:2" ht="14" x14ac:dyDescent="0.3">
      <c r="A2" s="347"/>
      <c r="B2" s="94"/>
    </row>
    <row r="3" spans="1:2" ht="14" x14ac:dyDescent="0.3">
      <c r="A3" s="347"/>
    </row>
    <row r="5" spans="1:2" x14ac:dyDescent="0.35">
      <c r="B5" s="1049" t="s">
        <v>7342</v>
      </c>
    </row>
    <row r="7" spans="1:2" x14ac:dyDescent="0.35">
      <c r="B7" s="202" t="s">
        <v>7343</v>
      </c>
    </row>
    <row r="9" spans="1:2" ht="28" x14ac:dyDescent="0.35">
      <c r="B9" s="199" t="s">
        <v>7344</v>
      </c>
    </row>
    <row r="11" spans="1:2" x14ac:dyDescent="0.35">
      <c r="B11" s="199" t="s">
        <v>7345</v>
      </c>
    </row>
    <row r="13" spans="1:2" x14ac:dyDescent="0.35">
      <c r="B13" s="202" t="s">
        <v>7346</v>
      </c>
    </row>
    <row r="15" spans="1:2" ht="28" x14ac:dyDescent="0.35">
      <c r="B15" s="199" t="s">
        <v>7347</v>
      </c>
    </row>
    <row r="17" spans="2:2" x14ac:dyDescent="0.35">
      <c r="B17" s="202" t="s">
        <v>7348</v>
      </c>
    </row>
    <row r="18" spans="2:2" x14ac:dyDescent="0.35">
      <c r="B18" s="675"/>
    </row>
    <row r="19" spans="2:2" x14ac:dyDescent="0.35">
      <c r="B19" s="95" t="s">
        <v>7349</v>
      </c>
    </row>
    <row r="20" spans="2:2" x14ac:dyDescent="0.35">
      <c r="B20" s="675"/>
    </row>
    <row r="21" spans="2:2" x14ac:dyDescent="0.35">
      <c r="B21" s="202" t="s">
        <v>7350</v>
      </c>
    </row>
    <row r="23" spans="2:2" x14ac:dyDescent="0.35">
      <c r="B23" s="95" t="s">
        <v>6262</v>
      </c>
    </row>
    <row r="24" spans="2:2" x14ac:dyDescent="0.35">
      <c r="B24" s="169" t="s">
        <v>7236</v>
      </c>
    </row>
    <row r="25" spans="2:2" x14ac:dyDescent="0.35">
      <c r="B25" s="169" t="s">
        <v>7351</v>
      </c>
    </row>
    <row r="26" spans="2:2" x14ac:dyDescent="0.35">
      <c r="B26" s="169" t="s">
        <v>7352</v>
      </c>
    </row>
    <row r="27" spans="2:2" x14ac:dyDescent="0.35">
      <c r="B27" s="169" t="s">
        <v>6526</v>
      </c>
    </row>
    <row r="28" spans="2:2" x14ac:dyDescent="0.35">
      <c r="B28" s="169" t="s">
        <v>7353</v>
      </c>
    </row>
    <row r="29" spans="2:2" x14ac:dyDescent="0.35">
      <c r="B29" s="169" t="s">
        <v>7354</v>
      </c>
    </row>
    <row r="30" spans="2:2" x14ac:dyDescent="0.35">
      <c r="B30" s="169" t="s">
        <v>7355</v>
      </c>
    </row>
    <row r="31" spans="2:2" x14ac:dyDescent="0.35">
      <c r="B31" s="169" t="s">
        <v>7356</v>
      </c>
    </row>
    <row r="32" spans="2:2" x14ac:dyDescent="0.35">
      <c r="B32" s="169" t="s">
        <v>8771</v>
      </c>
    </row>
    <row r="33" spans="2:2" x14ac:dyDescent="0.35">
      <c r="B33" s="169" t="s">
        <v>7357</v>
      </c>
    </row>
    <row r="34" spans="2:2" x14ac:dyDescent="0.35">
      <c r="B34" s="95" t="s">
        <v>7237</v>
      </c>
    </row>
    <row r="36" spans="2:2" x14ac:dyDescent="0.35">
      <c r="B36" s="202" t="s">
        <v>7358</v>
      </c>
    </row>
    <row r="38" spans="2:2" ht="28.5" x14ac:dyDescent="0.35">
      <c r="B38" s="95" t="s">
        <v>7359</v>
      </c>
    </row>
  </sheetData>
  <sheetProtection algorithmName="SHA-512" hashValue="41bP/+XGTgrN+/qW6e57AiHmiPOazIfMqlFv3xdaFpqpW/je8YZsRyctAtPHVeLo8S+Z4Vx58d5Y+z1Upq5/eA==" saltValue="HbflaL6gLbpxAQmUtZNsGg==" spinCount="100000" sheet="1" formatCells="0" formatColumns="0" formatRows="0" autoFilter="0"/>
  <hyperlinks>
    <hyperlink ref="B5" location="'Indice Archivos'!C2" display="ARCHIVO CUENTAS POR COBRAR" xr:uid="{1D8B5E7A-6258-471A-BBAA-1B3FBE51865A}"/>
  </hyperlinks>
  <pageMargins left="0.25" right="0.25" top="0.75" bottom="0.75" header="0.3" footer="0.3"/>
  <pageSetup scale="82" orientation="landscape" r:id="rId1"/>
  <headerFooter>
    <oddFooter>&amp;C&amp;1#&amp;"Calibri"&amp;10&amp;K000000Uso Interno</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3FB56-FA8B-43E9-8175-274588AB0957}">
  <sheetPr codeName="Hoja16">
    <tabColor rgb="FF002060"/>
    <pageSetUpPr autoPageBreaks="0"/>
  </sheetPr>
  <dimension ref="A1:H16"/>
  <sheetViews>
    <sheetView showGridLines="0" zoomScaleNormal="100" zoomScaleSheetLayoutView="100" workbookViewId="0">
      <pane ySplit="5" topLeftCell="A6" activePane="bottomLeft" state="frozen"/>
      <selection activeCell="C206" sqref="C206"/>
      <selection pane="bottomLeft" activeCell="C206" sqref="C206"/>
    </sheetView>
  </sheetViews>
  <sheetFormatPr baseColWidth="10" defaultColWidth="7.54296875" defaultRowHeight="17.5" x14ac:dyDescent="0.35"/>
  <cols>
    <col min="1" max="1" width="6.453125" style="66" customWidth="1"/>
    <col min="2" max="2" width="30.54296875" style="94" customWidth="1"/>
    <col min="3" max="6" width="16.54296875" style="164" customWidth="1"/>
    <col min="7" max="7" width="100.54296875" style="94" customWidth="1"/>
    <col min="8" max="8" width="20.54296875" style="127" customWidth="1"/>
    <col min="9" max="9" width="21.54296875" style="55" customWidth="1"/>
    <col min="10" max="16384" width="7.54296875" style="55"/>
  </cols>
  <sheetData>
    <row r="1" spans="1:8" ht="14" x14ac:dyDescent="0.3">
      <c r="A1" s="347"/>
    </row>
    <row r="2" spans="1:8" ht="14" x14ac:dyDescent="0.3">
      <c r="A2" s="347"/>
    </row>
    <row r="3" spans="1:8" ht="25.5" thickBot="1" x14ac:dyDescent="0.35">
      <c r="A3" s="347"/>
      <c r="B3" s="1442" t="s">
        <v>7360</v>
      </c>
      <c r="C3" s="1442"/>
      <c r="D3" s="1442"/>
      <c r="E3" s="1442"/>
      <c r="F3" s="1442"/>
      <c r="G3" s="1442"/>
      <c r="H3" s="1442"/>
    </row>
    <row r="4" spans="1:8" ht="18" thickTop="1" x14ac:dyDescent="0.35"/>
    <row r="5" spans="1:8" ht="28" x14ac:dyDescent="0.35">
      <c r="B5" s="182" t="s">
        <v>6293</v>
      </c>
      <c r="C5" s="153" t="s">
        <v>6191</v>
      </c>
      <c r="D5" s="153" t="s">
        <v>6192</v>
      </c>
      <c r="E5" s="153" t="s">
        <v>6193</v>
      </c>
      <c r="F5" s="153" t="s">
        <v>6194</v>
      </c>
      <c r="G5" s="182" t="s">
        <v>97</v>
      </c>
      <c r="H5" s="153" t="s">
        <v>6196</v>
      </c>
    </row>
    <row r="6" spans="1:8" ht="70" x14ac:dyDescent="0.35">
      <c r="B6" s="166" t="s">
        <v>6294</v>
      </c>
      <c r="C6" s="157"/>
      <c r="D6" s="157"/>
      <c r="E6" s="157"/>
      <c r="F6" s="157"/>
      <c r="G6" s="166" t="s">
        <v>7298</v>
      </c>
      <c r="H6" s="157"/>
    </row>
    <row r="7" spans="1:8" ht="42" x14ac:dyDescent="0.35">
      <c r="B7" s="166" t="s">
        <v>6619</v>
      </c>
      <c r="C7" s="150" t="s">
        <v>6213</v>
      </c>
      <c r="D7" s="150" t="s">
        <v>6620</v>
      </c>
      <c r="E7" s="150" t="s">
        <v>4484</v>
      </c>
      <c r="F7" s="150" t="s">
        <v>4918</v>
      </c>
      <c r="G7" s="166" t="s">
        <v>7241</v>
      </c>
      <c r="H7" s="157"/>
    </row>
    <row r="8" spans="1:8" ht="42" x14ac:dyDescent="0.35">
      <c r="B8" s="166" t="s">
        <v>7361</v>
      </c>
      <c r="C8" s="150" t="s">
        <v>6213</v>
      </c>
      <c r="D8" s="150" t="s">
        <v>6620</v>
      </c>
      <c r="E8" s="150" t="s">
        <v>4484</v>
      </c>
      <c r="F8" s="150" t="s">
        <v>4918</v>
      </c>
      <c r="G8" s="993" t="s">
        <v>7362</v>
      </c>
      <c r="H8" s="157"/>
    </row>
    <row r="9" spans="1:8" ht="70" x14ac:dyDescent="0.35">
      <c r="B9" s="166" t="s">
        <v>7363</v>
      </c>
      <c r="C9" s="150" t="s">
        <v>6198</v>
      </c>
      <c r="D9" s="150" t="s">
        <v>6205</v>
      </c>
      <c r="E9" s="150" t="s">
        <v>4484</v>
      </c>
      <c r="F9" s="150" t="s">
        <v>4918</v>
      </c>
      <c r="G9" s="166" t="s">
        <v>7364</v>
      </c>
      <c r="H9" s="145" t="s">
        <v>6647</v>
      </c>
    </row>
    <row r="10" spans="1:8" ht="70" x14ac:dyDescent="0.35">
      <c r="B10" s="168" t="s">
        <v>6645</v>
      </c>
      <c r="C10" s="150" t="s">
        <v>6198</v>
      </c>
      <c r="D10" s="150" t="s">
        <v>6646</v>
      </c>
      <c r="E10" s="150" t="s">
        <v>4484</v>
      </c>
      <c r="F10" s="150" t="s">
        <v>4918</v>
      </c>
      <c r="G10" s="168" t="s">
        <v>7365</v>
      </c>
      <c r="H10" s="723"/>
    </row>
    <row r="11" spans="1:8" ht="84" x14ac:dyDescent="0.35">
      <c r="B11" s="198" t="s">
        <v>7366</v>
      </c>
      <c r="C11" s="150" t="s">
        <v>6198</v>
      </c>
      <c r="D11" s="157" t="s">
        <v>7367</v>
      </c>
      <c r="E11" s="150" t="s">
        <v>4484</v>
      </c>
      <c r="F11" s="150" t="s">
        <v>4918</v>
      </c>
      <c r="G11" s="166" t="s">
        <v>7368</v>
      </c>
      <c r="H11" s="157"/>
    </row>
    <row r="12" spans="1:8" ht="70" x14ac:dyDescent="0.35">
      <c r="B12" s="198" t="s">
        <v>7369</v>
      </c>
      <c r="C12" s="150" t="s">
        <v>6198</v>
      </c>
      <c r="D12" s="150" t="s">
        <v>6341</v>
      </c>
      <c r="E12" s="150" t="s">
        <v>4484</v>
      </c>
      <c r="F12" s="150" t="s">
        <v>4918</v>
      </c>
      <c r="G12" s="166" t="s">
        <v>7370</v>
      </c>
      <c r="H12" s="145" t="s">
        <v>6454</v>
      </c>
    </row>
    <row r="13" spans="1:8" ht="42" x14ac:dyDescent="0.35">
      <c r="B13" s="198" t="s">
        <v>7371</v>
      </c>
      <c r="C13" s="150" t="s">
        <v>6198</v>
      </c>
      <c r="D13" s="150" t="s">
        <v>6221</v>
      </c>
      <c r="E13" s="150" t="s">
        <v>4484</v>
      </c>
      <c r="F13" s="150" t="s">
        <v>4918</v>
      </c>
      <c r="G13" s="166" t="s">
        <v>7372</v>
      </c>
      <c r="H13" s="157"/>
    </row>
    <row r="14" spans="1:8" ht="42" x14ac:dyDescent="0.35">
      <c r="B14" s="198" t="s">
        <v>7373</v>
      </c>
      <c r="C14" s="150" t="s">
        <v>3778</v>
      </c>
      <c r="D14" s="150" t="s">
        <v>6210</v>
      </c>
      <c r="E14" s="150" t="s">
        <v>4484</v>
      </c>
      <c r="F14" s="150" t="s">
        <v>4918</v>
      </c>
      <c r="G14" s="166" t="s">
        <v>7374</v>
      </c>
      <c r="H14" s="157"/>
    </row>
    <row r="15" spans="1:8" ht="42" x14ac:dyDescent="0.35">
      <c r="B15" s="198" t="s">
        <v>7375</v>
      </c>
      <c r="C15" s="150" t="s">
        <v>3778</v>
      </c>
      <c r="D15" s="150" t="s">
        <v>6210</v>
      </c>
      <c r="E15" s="150" t="s">
        <v>4484</v>
      </c>
      <c r="F15" s="150" t="s">
        <v>4918</v>
      </c>
      <c r="G15" s="166" t="s">
        <v>7376</v>
      </c>
      <c r="H15" s="157"/>
    </row>
    <row r="16" spans="1:8" ht="56" x14ac:dyDescent="0.35">
      <c r="B16" s="198" t="s">
        <v>7377</v>
      </c>
      <c r="C16" s="150" t="s">
        <v>6213</v>
      </c>
      <c r="D16" s="150">
        <v>100</v>
      </c>
      <c r="E16" s="150" t="s">
        <v>4484</v>
      </c>
      <c r="F16" s="150" t="s">
        <v>4918</v>
      </c>
      <c r="G16" s="166" t="s">
        <v>7378</v>
      </c>
      <c r="H16" s="157"/>
    </row>
  </sheetData>
  <sheetProtection algorithmName="SHA-512" hashValue="iiD1qhcxzrrHJ3LbOF/Ilam/7bP5QYGsrXdeKhZj84s02XRzNRGgGmb3m70UqJCN339fKVPzPybJ2qUcHZduMg==" saltValue="Vtqb6ERtHynUXj0LLXOvkA==" spinCount="100000" sheet="1" formatCells="0" formatColumns="0" formatRows="0" autoFilter="0"/>
  <mergeCells count="1">
    <mergeCell ref="B3:H3"/>
  </mergeCells>
  <hyperlinks>
    <hyperlink ref="H9" location="TIPO_CATALOGO" tooltip="TIPO_CATALOGO" display="TIPO_CATALOGO" xr:uid="{BDB1BFB3-356A-4053-B171-12BCEA57A35F}"/>
    <hyperlink ref="H12" location="TIPO_MONEDA!A1" tooltip="TIPO_MONEDA" display="TIPO_MONEDA" xr:uid="{4B630736-F6B3-4DB5-9F7C-BE18512477C2}"/>
    <hyperlink ref="B3:H3" location="'Indice Archivos'!C2" display="CAMPOS DEL ARCHIVO CUENTAS POR COBRAR" xr:uid="{D0798C86-CB32-49F1-84CB-E0E509B5EE6E}"/>
  </hyperlinks>
  <pageMargins left="0.25" right="0.25" top="0.75" bottom="0.75" header="0.3" footer="0.3"/>
  <pageSetup scale="82" orientation="landscape" r:id="rId1"/>
  <headerFooter>
    <oddFooter>&amp;C&amp;1#&amp;"Calibri"&amp;10&amp;K000000Uso Interno</oddFooter>
  </headerFooter>
  <drawing r:id="rId2"/>
  <tableParts count="1">
    <tablePart r:id="rId3"/>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89FD5-D97A-4C5B-A9C7-B9DBDF048162}">
  <sheetPr codeName="Hoja17">
    <tabColor rgb="FF002060"/>
    <pageSetUpPr autoPageBreaks="0"/>
  </sheetPr>
  <dimension ref="A1:H27"/>
  <sheetViews>
    <sheetView showGridLines="0" zoomScaleNormal="100" zoomScaleSheetLayoutView="100" workbookViewId="0">
      <selection activeCell="D9" sqref="D9"/>
    </sheetView>
  </sheetViews>
  <sheetFormatPr baseColWidth="10" defaultColWidth="7.54296875" defaultRowHeight="17.5" x14ac:dyDescent="0.35"/>
  <cols>
    <col min="1" max="1" width="14.54296875" style="55" customWidth="1"/>
    <col min="2" max="2" width="20.26953125" style="66" customWidth="1"/>
    <col min="3" max="3" width="10.54296875" style="94" customWidth="1"/>
    <col min="4" max="4" width="120.54296875" style="94" customWidth="1"/>
    <col min="5" max="6" width="10.54296875" style="94" customWidth="1"/>
    <col min="7" max="16384" width="7.54296875" style="55"/>
  </cols>
  <sheetData>
    <row r="1" spans="1:8" ht="14" x14ac:dyDescent="0.3">
      <c r="B1" s="347"/>
    </row>
    <row r="2" spans="1:8" ht="14" x14ac:dyDescent="0.3">
      <c r="B2" s="347"/>
    </row>
    <row r="3" spans="1:8" ht="14.5" thickBot="1" x14ac:dyDescent="0.35">
      <c r="B3" s="347"/>
      <c r="C3" s="1531" t="s">
        <v>7379</v>
      </c>
      <c r="D3" s="1531"/>
      <c r="E3" s="1531"/>
      <c r="F3" s="1531"/>
    </row>
    <row r="4" spans="1:8" ht="18" thickTop="1" x14ac:dyDescent="0.35">
      <c r="C4" s="203"/>
      <c r="D4" s="203"/>
      <c r="E4" s="95"/>
    </row>
    <row r="5" spans="1:8" ht="55.5" customHeight="1" x14ac:dyDescent="0.3">
      <c r="A5" s="1148" t="s">
        <v>6372</v>
      </c>
      <c r="B5" s="1148" t="s">
        <v>3182</v>
      </c>
      <c r="C5" s="953" t="s">
        <v>3177</v>
      </c>
      <c r="D5" s="953" t="s">
        <v>3178</v>
      </c>
      <c r="E5" s="954" t="s">
        <v>7306</v>
      </c>
      <c r="F5" s="954" t="s">
        <v>7307</v>
      </c>
    </row>
    <row r="6" spans="1:8" ht="42" customHeight="1" x14ac:dyDescent="0.35">
      <c r="A6" s="1241">
        <v>1</v>
      </c>
      <c r="B6" s="1229"/>
      <c r="C6" s="662">
        <v>1</v>
      </c>
      <c r="D6" s="657" t="s">
        <v>7380</v>
      </c>
      <c r="E6" s="660">
        <v>206</v>
      </c>
      <c r="F6" s="660">
        <v>518</v>
      </c>
    </row>
    <row r="7" spans="1:8" ht="41.9" customHeight="1" x14ac:dyDescent="0.35">
      <c r="A7" s="1241">
        <v>2</v>
      </c>
      <c r="B7" s="1229"/>
      <c r="C7" s="662">
        <v>2</v>
      </c>
      <c r="D7" s="657" t="s">
        <v>7381</v>
      </c>
      <c r="E7" s="660" t="s">
        <v>3359</v>
      </c>
      <c r="F7" s="660"/>
    </row>
    <row r="8" spans="1:8" ht="41.9" customHeight="1" x14ac:dyDescent="0.35">
      <c r="A8" s="1242">
        <v>3</v>
      </c>
      <c r="B8" s="1229"/>
      <c r="C8" s="662">
        <v>3</v>
      </c>
      <c r="D8" s="144" t="s">
        <v>7382</v>
      </c>
      <c r="E8" s="143" t="s">
        <v>3359</v>
      </c>
      <c r="F8" s="143"/>
    </row>
    <row r="9" spans="1:8" ht="41.9" customHeight="1" x14ac:dyDescent="0.35">
      <c r="A9" s="1241">
        <v>4</v>
      </c>
      <c r="B9" s="1229"/>
      <c r="C9" s="662">
        <v>4</v>
      </c>
      <c r="D9" s="657" t="s">
        <v>7383</v>
      </c>
      <c r="E9" s="143" t="s">
        <v>3359</v>
      </c>
      <c r="F9" s="143"/>
    </row>
    <row r="10" spans="1:8" ht="41.9" customHeight="1" x14ac:dyDescent="0.35">
      <c r="A10" s="1241">
        <v>5</v>
      </c>
      <c r="B10" s="1229"/>
      <c r="C10" s="662">
        <v>5</v>
      </c>
      <c r="D10" s="657" t="s">
        <v>7384</v>
      </c>
      <c r="E10" s="143" t="s">
        <v>3359</v>
      </c>
      <c r="F10" s="143"/>
    </row>
    <row r="11" spans="1:8" ht="41.9" customHeight="1" x14ac:dyDescent="0.35">
      <c r="A11" s="1241">
        <v>6</v>
      </c>
      <c r="B11" s="1229"/>
      <c r="C11" s="662">
        <v>6</v>
      </c>
      <c r="D11" s="657" t="s">
        <v>7385</v>
      </c>
      <c r="E11" s="143" t="s">
        <v>3359</v>
      </c>
      <c r="F11" s="143"/>
    </row>
    <row r="12" spans="1:8" ht="72.650000000000006" customHeight="1" x14ac:dyDescent="0.35">
      <c r="A12" s="1242">
        <v>7</v>
      </c>
      <c r="B12" s="1229"/>
      <c r="C12" s="758">
        <v>7</v>
      </c>
      <c r="D12" s="161" t="s">
        <v>7386</v>
      </c>
      <c r="E12" s="143" t="s">
        <v>3359</v>
      </c>
      <c r="F12" s="143"/>
      <c r="H12" s="295"/>
    </row>
    <row r="13" spans="1:8" ht="90" customHeight="1" x14ac:dyDescent="0.35">
      <c r="A13" s="1241">
        <v>8</v>
      </c>
      <c r="B13" s="1229"/>
      <c r="C13" s="758">
        <v>8</v>
      </c>
      <c r="D13" s="144" t="s">
        <v>7387</v>
      </c>
      <c r="E13" s="143" t="s">
        <v>3359</v>
      </c>
      <c r="F13" s="143"/>
    </row>
    <row r="14" spans="1:8" ht="41.9" customHeight="1" x14ac:dyDescent="0.35">
      <c r="A14" s="1241">
        <v>9</v>
      </c>
      <c r="B14" s="1229"/>
      <c r="C14" s="662">
        <v>9</v>
      </c>
      <c r="D14" s="657" t="s">
        <v>7388</v>
      </c>
      <c r="E14" s="143" t="s">
        <v>3359</v>
      </c>
      <c r="F14" s="143"/>
    </row>
    <row r="15" spans="1:8" ht="41.9" customHeight="1" x14ac:dyDescent="0.35">
      <c r="A15" s="1241">
        <v>10</v>
      </c>
      <c r="B15" s="1229"/>
      <c r="C15" s="662">
        <v>10</v>
      </c>
      <c r="D15" s="657" t="s">
        <v>7389</v>
      </c>
      <c r="E15" s="143">
        <v>8</v>
      </c>
      <c r="F15" s="143"/>
    </row>
    <row r="16" spans="1:8" ht="57" customHeight="1" x14ac:dyDescent="0.35">
      <c r="A16" s="1241">
        <v>11</v>
      </c>
      <c r="B16" s="1229"/>
      <c r="C16" s="758">
        <v>11</v>
      </c>
      <c r="D16" s="161" t="s">
        <v>7390</v>
      </c>
      <c r="E16" s="143" t="s">
        <v>1059</v>
      </c>
      <c r="F16" s="143"/>
    </row>
    <row r="17" spans="1:6" ht="41.9" customHeight="1" x14ac:dyDescent="0.35">
      <c r="A17" s="1241">
        <v>12</v>
      </c>
      <c r="B17" s="1229"/>
      <c r="C17" s="662">
        <v>12</v>
      </c>
      <c r="D17" s="657" t="s">
        <v>7391</v>
      </c>
      <c r="E17" s="143" t="s">
        <v>1059</v>
      </c>
      <c r="F17" s="143"/>
    </row>
    <row r="18" spans="1:6" ht="41.9" customHeight="1" x14ac:dyDescent="0.35">
      <c r="A18" s="1241">
        <v>13</v>
      </c>
      <c r="B18" s="1229"/>
      <c r="C18" s="662">
        <v>13</v>
      </c>
      <c r="D18" s="657" t="s">
        <v>7392</v>
      </c>
      <c r="E18" s="143" t="s">
        <v>1059</v>
      </c>
      <c r="F18" s="143"/>
    </row>
    <row r="19" spans="1:6" ht="41.9" customHeight="1" x14ac:dyDescent="0.35">
      <c r="A19" s="1241">
        <v>14</v>
      </c>
      <c r="B19" s="1229"/>
      <c r="C19" s="662">
        <v>14</v>
      </c>
      <c r="D19" s="657" t="s">
        <v>7393</v>
      </c>
      <c r="E19" s="660" t="s">
        <v>1059</v>
      </c>
      <c r="F19" s="660"/>
    </row>
    <row r="20" spans="1:6" ht="94.5" customHeight="1" x14ac:dyDescent="0.35">
      <c r="A20" s="1242">
        <v>15</v>
      </c>
      <c r="B20" s="1229"/>
      <c r="C20" s="662">
        <v>15</v>
      </c>
      <c r="D20" s="144" t="s">
        <v>7394</v>
      </c>
      <c r="E20" s="143" t="s">
        <v>1059</v>
      </c>
      <c r="F20" s="143"/>
    </row>
    <row r="21" spans="1:6" ht="41.9" customHeight="1" x14ac:dyDescent="0.35">
      <c r="A21" s="1241">
        <v>16</v>
      </c>
      <c r="B21" s="1229"/>
      <c r="C21" s="662">
        <v>16</v>
      </c>
      <c r="D21" s="657" t="s">
        <v>7395</v>
      </c>
      <c r="E21" s="660" t="s">
        <v>1059</v>
      </c>
      <c r="F21" s="660"/>
    </row>
    <row r="22" spans="1:6" ht="14" x14ac:dyDescent="0.3">
      <c r="A22" s="1243"/>
      <c r="B22" s="1243"/>
      <c r="C22" s="1066"/>
      <c r="D22" s="1067"/>
      <c r="E22" s="1065"/>
      <c r="F22" s="1065"/>
    </row>
    <row r="23" spans="1:6" ht="42" x14ac:dyDescent="0.3">
      <c r="A23" s="1244" t="s">
        <v>6420</v>
      </c>
      <c r="B23" s="1244" t="s">
        <v>6421</v>
      </c>
      <c r="C23" s="758">
        <v>17</v>
      </c>
      <c r="D23" s="142" t="s">
        <v>7396</v>
      </c>
      <c r="E23" s="660" t="s">
        <v>1059</v>
      </c>
      <c r="F23" s="143"/>
    </row>
    <row r="24" spans="1:6" ht="42" x14ac:dyDescent="0.3">
      <c r="A24" s="1244" t="s">
        <v>6420</v>
      </c>
      <c r="B24" s="1244" t="s">
        <v>6421</v>
      </c>
      <c r="C24" s="758">
        <v>18</v>
      </c>
      <c r="D24" s="142" t="s">
        <v>7397</v>
      </c>
      <c r="E24" s="143"/>
      <c r="F24" s="143"/>
    </row>
    <row r="25" spans="1:6" ht="14" x14ac:dyDescent="0.3">
      <c r="A25" s="1243"/>
      <c r="B25" s="1243"/>
      <c r="C25" s="1066"/>
      <c r="D25" s="1067"/>
      <c r="E25" s="1065"/>
      <c r="F25" s="1065"/>
    </row>
    <row r="26" spans="1:6" ht="56" x14ac:dyDescent="0.35">
      <c r="A26" s="1305" t="s">
        <v>6968</v>
      </c>
      <c r="B26" s="1229"/>
      <c r="C26" s="1423">
        <v>19</v>
      </c>
      <c r="D26" s="1420" t="s">
        <v>8778</v>
      </c>
      <c r="E26" s="1421"/>
      <c r="F26" s="1422"/>
    </row>
    <row r="27" spans="1:6" ht="14" x14ac:dyDescent="0.3">
      <c r="A27" s="1243"/>
      <c r="B27" s="1243"/>
      <c r="C27" s="1066"/>
      <c r="D27" s="1067"/>
      <c r="E27" s="1065"/>
      <c r="F27" s="1065"/>
    </row>
  </sheetData>
  <sheetProtection algorithmName="SHA-512" hashValue="bUXx6q8UIMCryJBTTMN+eOQycfwIePwsJRAzfLamyNK7Xxbl2TV9FBcRCUC9cUqXot2IxhLh1WXrFwEeTsoLiA==" saltValue="pMxcCDKgVwAsx6NtkB/xRQ==" spinCount="100000" sheet="1" formatCells="0" formatColumns="0" formatRows="0" autoFilter="0"/>
  <mergeCells count="1">
    <mergeCell ref="C3:F3"/>
  </mergeCells>
  <hyperlinks>
    <hyperlink ref="C3:F3" location="'Indice Archivos'!C2" display="VALIDACIONES DEL ARCHIVO CUENTAS POR COBRAR" xr:uid="{F6A6457B-A8DC-4826-9033-C388C52F8CEC}"/>
  </hyperlinks>
  <pageMargins left="0.25" right="0.25" top="0.75" bottom="0.75" header="0.3" footer="0.3"/>
  <pageSetup scale="82" orientation="landscape" r:id="rId1"/>
  <headerFooter>
    <oddFooter>&amp;C&amp;1#&amp;"Calibri"&amp;10&amp;K000000Uso Interno</oddFooter>
  </headerFooter>
  <drawing r:id="rId2"/>
  <tableParts count="1">
    <tablePart r:id="rId3"/>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8695C-22F4-493C-9038-BEB6158625DB}">
  <sheetPr codeName="Hoja34">
    <tabColor rgb="FF002060"/>
  </sheetPr>
  <dimension ref="A1:B32"/>
  <sheetViews>
    <sheetView showGridLines="0" zoomScaleNormal="100" workbookViewId="0">
      <pane xSplit="1" ySplit="5" topLeftCell="B6"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7.5" x14ac:dyDescent="0.35"/>
  <cols>
    <col min="1" max="1" width="10" style="66" customWidth="1"/>
    <col min="2" max="2" width="130.54296875" style="94" customWidth="1"/>
    <col min="3" max="3" width="21.54296875" style="55" customWidth="1"/>
    <col min="4" max="16384" width="11.453125" style="55"/>
  </cols>
  <sheetData>
    <row r="1" spans="1:2" ht="14" x14ac:dyDescent="0.3">
      <c r="A1" s="347"/>
      <c r="B1" s="127"/>
    </row>
    <row r="2" spans="1:2" ht="14" x14ac:dyDescent="0.3">
      <c r="A2" s="347"/>
    </row>
    <row r="3" spans="1:2" ht="14" x14ac:dyDescent="0.3">
      <c r="A3" s="347"/>
    </row>
    <row r="4" spans="1:2" x14ac:dyDescent="0.35">
      <c r="A4" s="99"/>
    </row>
    <row r="5" spans="1:2" x14ac:dyDescent="0.35">
      <c r="B5" s="1047" t="s">
        <v>7398</v>
      </c>
    </row>
    <row r="7" spans="1:2" x14ac:dyDescent="0.35">
      <c r="B7" s="685" t="s">
        <v>7399</v>
      </c>
    </row>
    <row r="9" spans="1:2" ht="28.5" x14ac:dyDescent="0.35">
      <c r="B9" s="98" t="s">
        <v>7400</v>
      </c>
    </row>
    <row r="10" spans="1:2" x14ac:dyDescent="0.35">
      <c r="B10" s="98"/>
    </row>
    <row r="11" spans="1:2" ht="28.5" x14ac:dyDescent="0.35">
      <c r="B11" s="98" t="s">
        <v>7401</v>
      </c>
    </row>
    <row r="13" spans="1:2" x14ac:dyDescent="0.35">
      <c r="B13" s="685" t="s">
        <v>7402</v>
      </c>
    </row>
    <row r="15" spans="1:2" ht="28.5" x14ac:dyDescent="0.35">
      <c r="B15" s="98" t="s">
        <v>7403</v>
      </c>
    </row>
    <row r="17" spans="2:2" x14ac:dyDescent="0.35">
      <c r="B17" s="685" t="s">
        <v>7404</v>
      </c>
    </row>
    <row r="19" spans="2:2" ht="28" x14ac:dyDescent="0.35">
      <c r="B19" s="674" t="s">
        <v>7405</v>
      </c>
    </row>
    <row r="21" spans="2:2" x14ac:dyDescent="0.35">
      <c r="B21" s="685" t="s">
        <v>7406</v>
      </c>
    </row>
    <row r="23" spans="2:2" x14ac:dyDescent="0.35">
      <c r="B23" s="94" t="s">
        <v>6262</v>
      </c>
    </row>
    <row r="24" spans="2:2" x14ac:dyDescent="0.35">
      <c r="B24" s="96" t="s">
        <v>7407</v>
      </c>
    </row>
    <row r="25" spans="2:2" x14ac:dyDescent="0.35">
      <c r="B25" s="96" t="s">
        <v>7408</v>
      </c>
    </row>
    <row r="26" spans="2:2" x14ac:dyDescent="0.35">
      <c r="B26" s="96" t="s">
        <v>7409</v>
      </c>
    </row>
    <row r="27" spans="2:2" x14ac:dyDescent="0.35">
      <c r="B27" s="96" t="s">
        <v>7410</v>
      </c>
    </row>
    <row r="28" spans="2:2" x14ac:dyDescent="0.35">
      <c r="B28" s="94" t="s">
        <v>7237</v>
      </c>
    </row>
    <row r="30" spans="2:2" x14ac:dyDescent="0.35">
      <c r="B30" s="685" t="s">
        <v>7411</v>
      </c>
    </row>
    <row r="32" spans="2:2" ht="28" x14ac:dyDescent="0.35">
      <c r="B32" s="674" t="s">
        <v>7412</v>
      </c>
    </row>
  </sheetData>
  <sheetProtection algorithmName="SHA-512" hashValue="T6bPqIYiRLekE62j70AKlyaYims/k/VBFpEtgziO4i5x5BhnRkJH6uyG0bk+ixIN+wRR9af8rkpEgO14qjS19w==" saltValue="8Y0wQy8oNvxK+EfF3LDyiw==" spinCount="100000" sheet="1" formatCells="0" formatColumns="0" formatRows="0" autoFilter="0"/>
  <hyperlinks>
    <hyperlink ref="B5" location="'Indice Archivos'!C2" display="ARCHIVO CREDITOS SINDICADOS" xr:uid="{B4870AB5-9385-43F5-8DFA-92CAFFD85870}"/>
  </hyperlinks>
  <pageMargins left="0.7" right="0.7" top="0.75" bottom="0.75" header="0.3" footer="0.3"/>
  <pageSetup orientation="portrait" horizontalDpi="90" verticalDpi="90" r:id="rId1"/>
  <headerFooter>
    <oddFooter>&amp;C&amp;1#&amp;"Calibri"&amp;10&amp;K000000Uso Interno</oddFooter>
  </headerFooter>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4B734-18CE-4275-A0C3-9387D34FE575}">
  <sheetPr codeName="Hoja35">
    <tabColor rgb="FF002060"/>
  </sheetPr>
  <dimension ref="A1:L10"/>
  <sheetViews>
    <sheetView showGridLines="0" topLeftCell="C1" zoomScaleNormal="100" workbookViewId="0">
      <pane ySplit="5" topLeftCell="A8" activePane="bottomLeft" state="frozen"/>
      <selection activeCell="C206" sqref="C206"/>
      <selection pane="bottomLeft" activeCell="C206" sqref="C206"/>
    </sheetView>
  </sheetViews>
  <sheetFormatPr baseColWidth="10" defaultColWidth="11.453125" defaultRowHeight="17.5" x14ac:dyDescent="0.35"/>
  <cols>
    <col min="1" max="1" width="7.453125" style="66" customWidth="1"/>
    <col min="2" max="2" width="30.54296875" style="94" customWidth="1"/>
    <col min="3" max="6" width="16.54296875" style="94" customWidth="1"/>
    <col min="7" max="7" width="100.54296875" style="94" customWidth="1"/>
    <col min="8" max="8" width="20.54296875" style="127" customWidth="1"/>
    <col min="9" max="9" width="21.54296875" style="55" customWidth="1"/>
    <col min="10" max="16384" width="11.453125" style="55"/>
  </cols>
  <sheetData>
    <row r="1" spans="1:12" ht="14" x14ac:dyDescent="0.3">
      <c r="A1" s="347"/>
    </row>
    <row r="2" spans="1:12" ht="14" x14ac:dyDescent="0.3">
      <c r="A2" s="347"/>
    </row>
    <row r="3" spans="1:12" ht="25" x14ac:dyDescent="0.3">
      <c r="A3" s="347"/>
      <c r="B3" s="1442" t="s">
        <v>7413</v>
      </c>
      <c r="C3" s="1442"/>
      <c r="D3" s="1442"/>
      <c r="E3" s="1442"/>
      <c r="F3" s="1442"/>
      <c r="G3" s="1442"/>
      <c r="H3" s="1442"/>
      <c r="I3" s="101"/>
      <c r="J3" s="101"/>
      <c r="K3" s="101"/>
      <c r="L3" s="101"/>
    </row>
    <row r="4" spans="1:12" ht="18" thickTop="1" x14ac:dyDescent="0.35"/>
    <row r="5" spans="1:12" ht="28" x14ac:dyDescent="0.35">
      <c r="A5" s="66" t="s">
        <v>7414</v>
      </c>
      <c r="B5" s="182" t="s">
        <v>6293</v>
      </c>
      <c r="C5" s="153" t="s">
        <v>6191</v>
      </c>
      <c r="D5" s="153" t="s">
        <v>7297</v>
      </c>
      <c r="E5" s="182" t="s">
        <v>6193</v>
      </c>
      <c r="F5" s="182" t="s">
        <v>6194</v>
      </c>
      <c r="G5" s="182" t="s">
        <v>6195</v>
      </c>
      <c r="H5" s="206" t="s">
        <v>6196</v>
      </c>
    </row>
    <row r="6" spans="1:12" ht="70" x14ac:dyDescent="0.35">
      <c r="B6" s="172" t="s">
        <v>6294</v>
      </c>
      <c r="C6" s="157"/>
      <c r="D6" s="157"/>
      <c r="E6" s="157"/>
      <c r="F6" s="157"/>
      <c r="G6" s="134" t="s">
        <v>7415</v>
      </c>
      <c r="H6" s="157"/>
    </row>
    <row r="7" spans="1:12" ht="56" x14ac:dyDescent="0.35">
      <c r="B7" s="172" t="s">
        <v>6619</v>
      </c>
      <c r="C7" s="157" t="s">
        <v>6213</v>
      </c>
      <c r="D7" s="157" t="s">
        <v>6620</v>
      </c>
      <c r="E7" s="157" t="s">
        <v>4484</v>
      </c>
      <c r="F7" s="157" t="s">
        <v>4918</v>
      </c>
      <c r="G7" s="134" t="s">
        <v>7416</v>
      </c>
      <c r="H7" s="157"/>
    </row>
    <row r="8" spans="1:12" ht="84" x14ac:dyDescent="0.35">
      <c r="B8" s="198" t="s">
        <v>7417</v>
      </c>
      <c r="C8" s="157" t="s">
        <v>6198</v>
      </c>
      <c r="D8" s="157" t="s">
        <v>6217</v>
      </c>
      <c r="E8" s="157" t="s">
        <v>4484</v>
      </c>
      <c r="F8" s="157" t="s">
        <v>4918</v>
      </c>
      <c r="G8" s="135" t="s">
        <v>8762</v>
      </c>
      <c r="H8" s="145" t="s">
        <v>6301</v>
      </c>
    </row>
    <row r="9" spans="1:12" ht="42" x14ac:dyDescent="0.35">
      <c r="B9" s="198" t="s">
        <v>7418</v>
      </c>
      <c r="C9" s="157" t="s">
        <v>6213</v>
      </c>
      <c r="D9" s="157" t="s">
        <v>6214</v>
      </c>
      <c r="E9" s="157" t="s">
        <v>4484</v>
      </c>
      <c r="F9" s="157" t="s">
        <v>4918</v>
      </c>
      <c r="G9" s="168" t="s">
        <v>7419</v>
      </c>
      <c r="H9" s="157"/>
    </row>
    <row r="10" spans="1:12" ht="56" x14ac:dyDescent="0.35">
      <c r="B10" s="172" t="s">
        <v>7420</v>
      </c>
      <c r="C10" s="157" t="s">
        <v>6213</v>
      </c>
      <c r="D10" s="157" t="s">
        <v>6620</v>
      </c>
      <c r="E10" s="157" t="s">
        <v>4484</v>
      </c>
      <c r="F10" s="157" t="s">
        <v>4918</v>
      </c>
      <c r="G10" s="135" t="s">
        <v>7421</v>
      </c>
      <c r="H10" s="157"/>
    </row>
  </sheetData>
  <sheetProtection algorithmName="SHA-512" hashValue="4QK6mQp4f4CZjeRondEfVV7UGzjmfJWWPlKfh6ARrn82YNrhl+TAuEExU6ERDaElmVDhkgSbTk3wtNUCYE2+7A==" saltValue="tGhf7huNE/AhKgxPYQGN0Q==" spinCount="100000" sheet="1" formatCells="0" formatColumns="0" formatRows="0" autoFilter="0"/>
  <mergeCells count="1">
    <mergeCell ref="B3:H3"/>
  </mergeCells>
  <hyperlinks>
    <hyperlink ref="H8" location="TIPO_PERSONA" tooltip="TIPO_PERSONA" display="TIPO_PERSONA" xr:uid="{7F7EB8E3-3C0F-4700-BC1C-EE568B6EC65F}"/>
    <hyperlink ref="B3:H3" location="'Indice Archivos'!C2" display="CAMPOS ARCHIVO CREDITOS SINDICADOS" xr:uid="{C70A3049-3F9B-4268-AD85-B63F923A8EE0}"/>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92D70-1AEF-4757-A08C-881B1169C4BD}">
  <sheetPr codeName="Hoja36">
    <tabColor rgb="FF002060"/>
  </sheetPr>
  <dimension ref="A1:H18"/>
  <sheetViews>
    <sheetView showGridLines="0"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22.26953125" style="66" customWidth="1"/>
    <col min="2" max="2" width="27.81640625" style="66" customWidth="1"/>
    <col min="3" max="3" width="10.54296875" style="94" customWidth="1"/>
    <col min="4" max="4" width="120.54296875" style="94" customWidth="1"/>
    <col min="5" max="6" width="10.54296875" style="94" customWidth="1"/>
    <col min="7" max="7" width="20.54296875" style="94" customWidth="1"/>
    <col min="8" max="8" width="0" style="590" hidden="1" customWidth="1"/>
    <col min="9" max="16384" width="11.453125" style="55"/>
  </cols>
  <sheetData>
    <row r="1" spans="1:8" ht="14" x14ac:dyDescent="0.3">
      <c r="A1" s="347"/>
      <c r="B1" s="347"/>
      <c r="G1" s="127"/>
    </row>
    <row r="2" spans="1:8" ht="14" x14ac:dyDescent="0.3">
      <c r="A2" s="347"/>
      <c r="B2" s="347"/>
    </row>
    <row r="3" spans="1:8" ht="14.5" thickBot="1" x14ac:dyDescent="0.35">
      <c r="A3" s="347"/>
      <c r="B3" s="347"/>
      <c r="C3" s="1531" t="s">
        <v>7422</v>
      </c>
      <c r="D3" s="1531"/>
      <c r="E3" s="1531"/>
      <c r="F3" s="1531"/>
      <c r="G3" s="1531"/>
    </row>
    <row r="4" spans="1:8" ht="18" thickTop="1" x14ac:dyDescent="0.35"/>
    <row r="5" spans="1:8" ht="28" x14ac:dyDescent="0.3">
      <c r="A5" s="1233" t="s">
        <v>6372</v>
      </c>
      <c r="B5" s="1233" t="s">
        <v>3182</v>
      </c>
      <c r="C5" s="943" t="s">
        <v>3177</v>
      </c>
      <c r="D5" s="943" t="s">
        <v>3178</v>
      </c>
      <c r="E5" s="943" t="s">
        <v>6373</v>
      </c>
      <c r="F5" s="943" t="s">
        <v>6374</v>
      </c>
      <c r="G5" s="943" t="s">
        <v>6375</v>
      </c>
      <c r="H5" s="592" t="s">
        <v>7423</v>
      </c>
    </row>
    <row r="6" spans="1:8" ht="49.5" customHeight="1" x14ac:dyDescent="0.3">
      <c r="A6" s="1245">
        <v>1</v>
      </c>
      <c r="B6" s="1246"/>
      <c r="C6" s="664">
        <v>1</v>
      </c>
      <c r="D6" s="942" t="s">
        <v>7424</v>
      </c>
      <c r="E6" s="668" t="s">
        <v>3359</v>
      </c>
      <c r="F6" s="668"/>
      <c r="G6" s="668"/>
      <c r="H6" s="502" t="s">
        <v>7425</v>
      </c>
    </row>
    <row r="7" spans="1:8" ht="50.25" customHeight="1" x14ac:dyDescent="0.3">
      <c r="A7" s="1245">
        <v>2</v>
      </c>
      <c r="B7" s="1246"/>
      <c r="C7" s="664">
        <v>2</v>
      </c>
      <c r="D7" s="942" t="s">
        <v>7426</v>
      </c>
      <c r="E7" s="668" t="s">
        <v>3359</v>
      </c>
      <c r="F7" s="668"/>
      <c r="G7" s="668"/>
      <c r="H7" s="502" t="s">
        <v>7427</v>
      </c>
    </row>
    <row r="8" spans="1:8" ht="42" x14ac:dyDescent="0.3">
      <c r="A8" s="1245">
        <v>3</v>
      </c>
      <c r="B8" s="1246"/>
      <c r="C8" s="664">
        <v>3</v>
      </c>
      <c r="D8" s="942" t="s">
        <v>7428</v>
      </c>
      <c r="E8" s="668" t="s">
        <v>3359</v>
      </c>
      <c r="F8" s="668"/>
      <c r="G8" s="668"/>
      <c r="H8" s="55"/>
    </row>
    <row r="9" spans="1:8" ht="42" x14ac:dyDescent="0.3">
      <c r="A9" s="1245">
        <v>4</v>
      </c>
      <c r="B9" s="1246"/>
      <c r="C9" s="664">
        <v>4</v>
      </c>
      <c r="D9" s="942" t="s">
        <v>7429</v>
      </c>
      <c r="E9" s="668" t="s">
        <v>3359</v>
      </c>
      <c r="F9" s="668"/>
      <c r="G9" s="668"/>
      <c r="H9" s="55"/>
    </row>
    <row r="10" spans="1:8" ht="27" customHeight="1" x14ac:dyDescent="0.3">
      <c r="A10" s="1245">
        <v>7</v>
      </c>
      <c r="B10" s="1246"/>
      <c r="C10" s="664">
        <v>5</v>
      </c>
      <c r="D10" s="942" t="s">
        <v>7430</v>
      </c>
      <c r="E10" s="668" t="s">
        <v>3359</v>
      </c>
      <c r="F10" s="668"/>
      <c r="G10" s="668"/>
      <c r="H10" s="55"/>
    </row>
    <row r="11" spans="1:8" ht="14" x14ac:dyDescent="0.3">
      <c r="A11" s="1247"/>
      <c r="B11" s="1247"/>
      <c r="C11" s="1068"/>
      <c r="D11" s="1058"/>
      <c r="E11" s="1062"/>
      <c r="F11" s="1062"/>
      <c r="G11" s="1062"/>
    </row>
    <row r="12" spans="1:8" ht="42" x14ac:dyDescent="0.3">
      <c r="A12" s="1245" t="s">
        <v>6420</v>
      </c>
      <c r="B12" s="1245" t="s">
        <v>6421</v>
      </c>
      <c r="C12" s="664">
        <v>6</v>
      </c>
      <c r="D12" s="942" t="s">
        <v>7431</v>
      </c>
      <c r="E12" s="668"/>
      <c r="F12" s="668"/>
      <c r="G12" s="668"/>
    </row>
    <row r="13" spans="1:8" ht="42" x14ac:dyDescent="0.3">
      <c r="A13" s="1245" t="s">
        <v>6420</v>
      </c>
      <c r="B13" s="1245" t="s">
        <v>6421</v>
      </c>
      <c r="C13" s="664">
        <v>7</v>
      </c>
      <c r="D13" s="942" t="s">
        <v>7432</v>
      </c>
      <c r="E13" s="668"/>
      <c r="F13" s="668"/>
      <c r="G13" s="668"/>
    </row>
    <row r="14" spans="1:8" ht="42" x14ac:dyDescent="0.3">
      <c r="A14" s="1245" t="s">
        <v>6420</v>
      </c>
      <c r="B14" s="1245" t="s">
        <v>6421</v>
      </c>
      <c r="C14" s="664">
        <v>8</v>
      </c>
      <c r="D14" s="942" t="s">
        <v>7433</v>
      </c>
      <c r="E14" s="668"/>
      <c r="F14" s="668"/>
      <c r="G14" s="668"/>
    </row>
    <row r="15" spans="1:8" ht="14" x14ac:dyDescent="0.3">
      <c r="A15" s="1247"/>
      <c r="B15" s="1247"/>
      <c r="C15" s="1247"/>
      <c r="D15" s="1058"/>
      <c r="E15" s="1247"/>
      <c r="F15" s="1247"/>
      <c r="G15" s="1247"/>
    </row>
    <row r="16" spans="1:8" x14ac:dyDescent="0.35">
      <c r="D16" s="222"/>
    </row>
    <row r="17" spans="4:4" x14ac:dyDescent="0.35">
      <c r="D17" s="222"/>
    </row>
    <row r="18" spans="4:4" x14ac:dyDescent="0.35">
      <c r="D18" s="222"/>
    </row>
  </sheetData>
  <sheetProtection algorithmName="SHA-512" hashValue="+g23oI6KXsbBRY17U4dN1XLs6r2DfC43suenStDW2Uv1N+rOh22cdC/VPtUtDulCJfCdIa2fpI9q12KXRV3SFw==" saltValue="giosDgIa8Y18zHUD5EIlow==" spinCount="100000" sheet="1" formatCells="0" formatColumns="0" formatRows="0" autoFilter="0"/>
  <mergeCells count="1">
    <mergeCell ref="C3:G3"/>
  </mergeCells>
  <hyperlinks>
    <hyperlink ref="C3:G3" location="'Indice Archivos'!C2" display="VALIDACIONES ARCHIVO CREDITOS SINDICADOS" xr:uid="{46ABCB5D-D5F7-46D9-A49A-64259D501901}"/>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CC284-A170-4D56-9D68-E831C1D57159}">
  <sheetPr codeName="Hoja37">
    <tabColor rgb="FF002060"/>
  </sheetPr>
  <dimension ref="A1:B31"/>
  <sheetViews>
    <sheetView showGridLines="0" zoomScaleNormal="100" workbookViewId="0">
      <pane xSplit="1" ySplit="5" topLeftCell="B6"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7.5" x14ac:dyDescent="0.35"/>
  <cols>
    <col min="1" max="1" width="11.453125" style="66" customWidth="1"/>
    <col min="2" max="2" width="130.54296875" style="94" customWidth="1"/>
    <col min="3" max="3" width="21.54296875" style="55" customWidth="1"/>
    <col min="4" max="16384" width="11.453125" style="55"/>
  </cols>
  <sheetData>
    <row r="1" spans="1:2" ht="14" x14ac:dyDescent="0.3">
      <c r="A1" s="347"/>
      <c r="B1" s="127"/>
    </row>
    <row r="2" spans="1:2" ht="14" x14ac:dyDescent="0.3">
      <c r="A2" s="347"/>
    </row>
    <row r="3" spans="1:2" ht="14" x14ac:dyDescent="0.3">
      <c r="A3" s="347"/>
    </row>
    <row r="5" spans="1:2" x14ac:dyDescent="0.35">
      <c r="B5" s="1047" t="s">
        <v>7434</v>
      </c>
    </row>
    <row r="7" spans="1:2" x14ac:dyDescent="0.35">
      <c r="B7" s="685" t="s">
        <v>7435</v>
      </c>
    </row>
    <row r="9" spans="1:2" ht="28" x14ac:dyDescent="0.35">
      <c r="B9" s="970" t="s">
        <v>7436</v>
      </c>
    </row>
    <row r="10" spans="1:2" x14ac:dyDescent="0.35">
      <c r="B10" s="674"/>
    </row>
    <row r="11" spans="1:2" ht="28.5" x14ac:dyDescent="0.35">
      <c r="B11" s="98" t="s">
        <v>7437</v>
      </c>
    </row>
    <row r="13" spans="1:2" x14ac:dyDescent="0.35">
      <c r="B13" s="685" t="s">
        <v>7438</v>
      </c>
    </row>
    <row r="15" spans="1:2" ht="28" x14ac:dyDescent="0.35">
      <c r="B15" s="674" t="s">
        <v>7439</v>
      </c>
    </row>
    <row r="17" spans="2:2" x14ac:dyDescent="0.35">
      <c r="B17" s="685" t="s">
        <v>7440</v>
      </c>
    </row>
    <row r="19" spans="2:2" x14ac:dyDescent="0.35">
      <c r="B19" s="674" t="s">
        <v>6510</v>
      </c>
    </row>
    <row r="21" spans="2:2" x14ac:dyDescent="0.35">
      <c r="B21" s="685" t="s">
        <v>7441</v>
      </c>
    </row>
    <row r="23" spans="2:2" x14ac:dyDescent="0.35">
      <c r="B23" s="132" t="s">
        <v>6262</v>
      </c>
    </row>
    <row r="24" spans="2:2" x14ac:dyDescent="0.35">
      <c r="B24" s="180" t="s">
        <v>7442</v>
      </c>
    </row>
    <row r="25" spans="2:2" x14ac:dyDescent="0.35">
      <c r="B25" s="96" t="s">
        <v>7443</v>
      </c>
    </row>
    <row r="26" spans="2:2" x14ac:dyDescent="0.35">
      <c r="B26" s="180" t="s">
        <v>7444</v>
      </c>
    </row>
    <row r="27" spans="2:2" x14ac:dyDescent="0.35">
      <c r="B27" s="132" t="s">
        <v>7237</v>
      </c>
    </row>
    <row r="29" spans="2:2" x14ac:dyDescent="0.35">
      <c r="B29" s="685" t="s">
        <v>7445</v>
      </c>
    </row>
    <row r="31" spans="2:2" x14ac:dyDescent="0.35">
      <c r="B31" s="199" t="s">
        <v>7446</v>
      </c>
    </row>
  </sheetData>
  <sheetProtection algorithmName="SHA-512" hashValue="u7Pwb5xy2khsEs9/hkvhSG8KsUuzqA2gM/kIg87+efiS7659TlGaIbVtsI8cVOP/iq7CskdJZoKAAuNlZGTqig==" saltValue="kap/hxYyk/ZPtmVTfEBkNQ==" spinCount="100000" sheet="1" formatCells="0" formatColumns="0" formatRows="0" autoFilter="0"/>
  <hyperlinks>
    <hyperlink ref="B5" location="'Indice Archivos'!C2" display="ARCHIVO CODEUDORES." xr:uid="{CFBFA442-9476-426E-AF6D-3A8F8133FC7E}"/>
  </hyperlinks>
  <pageMargins left="0.7" right="0.7" top="0.75" bottom="0.75" header="0.3" footer="0.3"/>
  <pageSetup orientation="portrait" horizontalDpi="90" verticalDpi="90" r:id="rId1"/>
  <headerFooter>
    <oddFooter>&amp;C&amp;1#&amp;"Calibri"&amp;10&amp;K000000Uso Interno</oddFooter>
  </headerFooter>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C44A0-3151-4751-BEE0-965AC0D068E6}">
  <sheetPr codeName="Hoja38">
    <tabColor rgb="FF002060"/>
  </sheetPr>
  <dimension ref="A1:H9"/>
  <sheetViews>
    <sheetView showGridLines="0" topLeftCell="B1"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6.54296875" style="66" customWidth="1"/>
    <col min="2" max="2" width="30.54296875" style="94" customWidth="1"/>
    <col min="3" max="6" width="16.54296875" style="164" customWidth="1"/>
    <col min="7" max="7" width="100.54296875" style="94" customWidth="1"/>
    <col min="8" max="8" width="20.54296875" style="94" customWidth="1"/>
    <col min="9" max="9" width="21.54296875" style="55" customWidth="1"/>
    <col min="10" max="16384" width="11.453125" style="55"/>
  </cols>
  <sheetData>
    <row r="1" spans="1:8" ht="14" x14ac:dyDescent="0.3">
      <c r="A1" s="347"/>
      <c r="H1" s="127"/>
    </row>
    <row r="2" spans="1:8" ht="14" x14ac:dyDescent="0.3">
      <c r="A2" s="347"/>
    </row>
    <row r="3" spans="1:8" ht="25.5" thickBot="1" x14ac:dyDescent="0.35">
      <c r="A3" s="347"/>
      <c r="B3" s="1442" t="s">
        <v>7447</v>
      </c>
      <c r="C3" s="1442"/>
      <c r="D3" s="1442"/>
      <c r="E3" s="1442"/>
      <c r="F3" s="1442"/>
      <c r="G3" s="1442"/>
      <c r="H3" s="1442"/>
    </row>
    <row r="4" spans="1:8" ht="18" thickTop="1" x14ac:dyDescent="0.35"/>
    <row r="5" spans="1:8" ht="28" x14ac:dyDescent="0.35">
      <c r="B5" s="182" t="s">
        <v>6293</v>
      </c>
      <c r="C5" s="153" t="s">
        <v>6191</v>
      </c>
      <c r="D5" s="153" t="s">
        <v>6192</v>
      </c>
      <c r="E5" s="153" t="s">
        <v>6193</v>
      </c>
      <c r="F5" s="153" t="s">
        <v>6194</v>
      </c>
      <c r="G5" s="182" t="s">
        <v>6195</v>
      </c>
      <c r="H5" s="206" t="s">
        <v>6196</v>
      </c>
    </row>
    <row r="6" spans="1:8" ht="70" x14ac:dyDescent="0.35">
      <c r="B6" s="172" t="s">
        <v>6294</v>
      </c>
      <c r="C6" s="157"/>
      <c r="D6" s="157"/>
      <c r="E6" s="157"/>
      <c r="F6" s="157"/>
      <c r="G6" s="134" t="s">
        <v>7448</v>
      </c>
      <c r="H6" s="157"/>
    </row>
    <row r="7" spans="1:8" ht="42" x14ac:dyDescent="0.35">
      <c r="B7" s="155" t="s">
        <v>6619</v>
      </c>
      <c r="C7" s="157" t="s">
        <v>6213</v>
      </c>
      <c r="D7" s="157" t="s">
        <v>6620</v>
      </c>
      <c r="E7" s="157" t="s">
        <v>4484</v>
      </c>
      <c r="F7" s="157" t="s">
        <v>4918</v>
      </c>
      <c r="G7" s="168" t="s">
        <v>7241</v>
      </c>
      <c r="H7" s="157"/>
    </row>
    <row r="8" spans="1:8" ht="70" x14ac:dyDescent="0.35">
      <c r="B8" s="198" t="s">
        <v>7449</v>
      </c>
      <c r="C8" s="157" t="s">
        <v>6198</v>
      </c>
      <c r="D8" s="157" t="s">
        <v>6217</v>
      </c>
      <c r="E8" s="157" t="s">
        <v>4484</v>
      </c>
      <c r="F8" s="157" t="s">
        <v>4918</v>
      </c>
      <c r="G8" s="135" t="s">
        <v>7450</v>
      </c>
      <c r="H8" s="145" t="s">
        <v>6301</v>
      </c>
    </row>
    <row r="9" spans="1:8" ht="112" x14ac:dyDescent="0.35">
      <c r="B9" s="198" t="s">
        <v>7451</v>
      </c>
      <c r="C9" s="157" t="s">
        <v>6213</v>
      </c>
      <c r="D9" s="157" t="s">
        <v>6214</v>
      </c>
      <c r="E9" s="157" t="s">
        <v>4484</v>
      </c>
      <c r="F9" s="157" t="s">
        <v>4918</v>
      </c>
      <c r="G9" s="134" t="s">
        <v>7452</v>
      </c>
      <c r="H9" s="157"/>
    </row>
  </sheetData>
  <sheetProtection algorithmName="SHA-512" hashValue="Zejp4nnxNBWT9c9H1gcBlRX5yW5CGY4q1dRG/zhN4Fpzq8HC8CCYYeX55MwceOjpuTtoOPAP/Q1QQkeUS//g6g==" saltValue="9zc1UOXoiGfBrnfZ1x9OKQ==" spinCount="100000" sheet="1" formatCells="0" formatColumns="0" formatRows="0" autoFilter="0"/>
  <mergeCells count="1">
    <mergeCell ref="B3:H3"/>
  </mergeCells>
  <hyperlinks>
    <hyperlink ref="H8" location="TIPO_PERSONA" tooltip="TIPO_PERSONA" display="TIPO_PERSONA" xr:uid="{EC952B71-435F-4452-B789-32C44C675714}"/>
    <hyperlink ref="B3:H3" location="'Indice Archivos'!C2" display="CAMPOS ARCHIVO CODEUDORES." xr:uid="{88639205-7B0A-4FE3-B827-C0164AD53419}"/>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4A076-BBF1-45F5-B6BC-2B3B5A8EFBE6}">
  <sheetPr codeName="Hoja39"/>
  <dimension ref="A1:G18"/>
  <sheetViews>
    <sheetView showGridLines="0" zoomScaleNormal="100" workbookViewId="0">
      <selection activeCell="D16" sqref="D16"/>
    </sheetView>
  </sheetViews>
  <sheetFormatPr baseColWidth="10" defaultColWidth="11.453125" defaultRowHeight="14.5" x14ac:dyDescent="0.35"/>
  <cols>
    <col min="1" max="1" width="18" customWidth="1"/>
    <col min="2" max="2" width="23.7265625" customWidth="1"/>
    <col min="3" max="3" width="18.54296875" customWidth="1"/>
    <col min="4" max="4" width="68.7265625" customWidth="1"/>
    <col min="5" max="5" width="16.81640625" customWidth="1"/>
  </cols>
  <sheetData>
    <row r="1" spans="1:7" s="55" customFormat="1" ht="17.5" x14ac:dyDescent="0.35">
      <c r="B1" s="385"/>
      <c r="C1" s="94"/>
      <c r="D1" s="94"/>
      <c r="E1" s="94"/>
      <c r="F1" s="94"/>
      <c r="G1" s="94"/>
    </row>
    <row r="2" spans="1:7" s="55" customFormat="1" ht="17.5" x14ac:dyDescent="0.35">
      <c r="B2" s="385"/>
      <c r="C2" s="94"/>
      <c r="D2" s="94"/>
      <c r="E2" s="94"/>
      <c r="F2" s="94"/>
      <c r="G2" s="94"/>
    </row>
    <row r="3" spans="1:7" s="55" customFormat="1" ht="25.5" thickBot="1" x14ac:dyDescent="0.4">
      <c r="B3" s="385"/>
      <c r="C3" s="1442" t="s">
        <v>7453</v>
      </c>
      <c r="D3" s="1442"/>
      <c r="E3" s="1442"/>
      <c r="F3" s="994"/>
      <c r="G3" s="94"/>
    </row>
    <row r="4" spans="1:7" s="55" customFormat="1" ht="18" thickTop="1" x14ac:dyDescent="0.35">
      <c r="B4" s="66"/>
      <c r="C4" s="97"/>
      <c r="D4" s="97"/>
      <c r="E4" s="97"/>
      <c r="F4" s="97"/>
      <c r="G4" s="94"/>
    </row>
    <row r="5" spans="1:7" s="55" customFormat="1" ht="42" x14ac:dyDescent="0.3">
      <c r="A5" s="1233" t="s">
        <v>6372</v>
      </c>
      <c r="B5" s="1233" t="s">
        <v>3182</v>
      </c>
      <c r="C5" s="943" t="s">
        <v>3177</v>
      </c>
      <c r="D5" s="943" t="s">
        <v>3178</v>
      </c>
      <c r="E5" s="945" t="s">
        <v>7306</v>
      </c>
      <c r="F5" s="200" t="s">
        <v>7250</v>
      </c>
      <c r="G5" s="94"/>
    </row>
    <row r="6" spans="1:7" s="55" customFormat="1" ht="56" x14ac:dyDescent="0.35">
      <c r="A6" s="1248" t="s">
        <v>6934</v>
      </c>
      <c r="B6" s="1229"/>
      <c r="C6" s="682" t="s">
        <v>6934</v>
      </c>
      <c r="D6" s="657" t="s">
        <v>7454</v>
      </c>
      <c r="E6" s="698">
        <v>69</v>
      </c>
      <c r="F6" s="157">
        <v>135</v>
      </c>
      <c r="G6" s="94"/>
    </row>
    <row r="7" spans="1:7" s="55" customFormat="1" ht="70" x14ac:dyDescent="0.35">
      <c r="A7" s="1248" t="s">
        <v>6935</v>
      </c>
      <c r="B7" s="1229"/>
      <c r="C7" s="682" t="s">
        <v>6935</v>
      </c>
      <c r="D7" s="657" t="s">
        <v>7455</v>
      </c>
      <c r="E7" s="698">
        <v>79</v>
      </c>
      <c r="F7" s="157">
        <v>144</v>
      </c>
      <c r="G7" s="94"/>
    </row>
    <row r="8" spans="1:7" s="55" customFormat="1" ht="56" x14ac:dyDescent="0.35">
      <c r="A8" s="1248" t="s">
        <v>6936</v>
      </c>
      <c r="B8" s="1229"/>
      <c r="C8" s="682" t="s">
        <v>6936</v>
      </c>
      <c r="D8" s="657" t="s">
        <v>7456</v>
      </c>
      <c r="E8" s="698" t="s">
        <v>3359</v>
      </c>
      <c r="F8" s="157"/>
      <c r="G8" s="94"/>
    </row>
    <row r="9" spans="1:7" s="55" customFormat="1" ht="70" x14ac:dyDescent="0.35">
      <c r="A9" s="1248" t="s">
        <v>6939</v>
      </c>
      <c r="B9" s="1229"/>
      <c r="C9" s="682" t="s">
        <v>6939</v>
      </c>
      <c r="D9" s="657" t="s">
        <v>7457</v>
      </c>
      <c r="E9" s="698" t="s">
        <v>3359</v>
      </c>
      <c r="F9" s="157"/>
      <c r="G9" s="94"/>
    </row>
    <row r="10" spans="1:7" s="55" customFormat="1" ht="56" x14ac:dyDescent="0.35">
      <c r="A10" s="1248" t="s">
        <v>6941</v>
      </c>
      <c r="B10" s="1229"/>
      <c r="C10" s="682" t="s">
        <v>6941</v>
      </c>
      <c r="D10" s="657" t="s">
        <v>7458</v>
      </c>
      <c r="E10" s="698"/>
      <c r="F10" s="157"/>
      <c r="G10" s="94"/>
    </row>
    <row r="11" spans="1:7" s="55" customFormat="1" ht="42" x14ac:dyDescent="0.35">
      <c r="A11" s="1249" t="s">
        <v>6943</v>
      </c>
      <c r="B11" s="1250"/>
      <c r="C11" s="682" t="s">
        <v>6943</v>
      </c>
      <c r="D11" s="657" t="s">
        <v>7459</v>
      </c>
      <c r="E11" s="1069"/>
      <c r="F11" s="157" t="s">
        <v>6938</v>
      </c>
      <c r="G11" s="94"/>
    </row>
    <row r="12" spans="1:7" s="55" customFormat="1" ht="14" x14ac:dyDescent="0.3">
      <c r="A12" s="1252"/>
      <c r="B12" s="1059"/>
      <c r="C12" s="1059" t="s">
        <v>6811</v>
      </c>
      <c r="D12" s="1252"/>
      <c r="E12" s="1059"/>
      <c r="F12" s="1059"/>
      <c r="G12" s="94"/>
    </row>
    <row r="13" spans="1:7" ht="42" x14ac:dyDescent="0.35">
      <c r="A13" s="1251" t="s">
        <v>6420</v>
      </c>
      <c r="B13" s="1251" t="s">
        <v>6421</v>
      </c>
      <c r="C13" s="1112" t="s">
        <v>6945</v>
      </c>
      <c r="D13" s="1253" t="s">
        <v>7460</v>
      </c>
      <c r="E13" s="696"/>
      <c r="F13" s="214"/>
    </row>
    <row r="14" spans="1:7" ht="42" x14ac:dyDescent="0.35">
      <c r="A14" s="1251" t="s">
        <v>6420</v>
      </c>
      <c r="B14" s="1251" t="s">
        <v>6421</v>
      </c>
      <c r="C14" s="1112" t="s">
        <v>6947</v>
      </c>
      <c r="D14" s="1324" t="s">
        <v>7461</v>
      </c>
      <c r="E14" s="696"/>
      <c r="F14" s="214"/>
    </row>
    <row r="15" spans="1:7" s="55" customFormat="1" ht="14" x14ac:dyDescent="0.3">
      <c r="A15" s="1252"/>
      <c r="B15" s="1059"/>
      <c r="C15" s="1059" t="s">
        <v>6811</v>
      </c>
      <c r="D15" s="1252"/>
      <c r="E15" s="1059"/>
      <c r="F15" s="1059"/>
      <c r="G15" s="94"/>
    </row>
    <row r="16" spans="1:7" ht="136" customHeight="1" x14ac:dyDescent="0.35">
      <c r="A16" s="1395" t="s">
        <v>6948</v>
      </c>
      <c r="B16" s="1304"/>
      <c r="C16" s="1396" t="s">
        <v>6948</v>
      </c>
      <c r="D16" s="1397" t="s">
        <v>8779</v>
      </c>
      <c r="E16" s="1398" t="s">
        <v>3359</v>
      </c>
      <c r="F16" s="1399"/>
    </row>
    <row r="17" spans="1:7" s="55" customFormat="1" ht="14" x14ac:dyDescent="0.3">
      <c r="A17" s="1252"/>
      <c r="B17" s="1059"/>
      <c r="C17" s="1059" t="s">
        <v>6811</v>
      </c>
      <c r="D17" s="1252"/>
      <c r="E17" s="1059"/>
      <c r="F17" s="1059"/>
      <c r="G17" s="94"/>
    </row>
    <row r="18" spans="1:7" ht="16.5" x14ac:dyDescent="0.45">
      <c r="A18" s="1323"/>
    </row>
  </sheetData>
  <sheetProtection algorithmName="SHA-512" hashValue="N55rWSTZl32NB8Almn6QaRhtz0De7DoNE2+3EuXp4by7gCKauJV6T1pkvz+rnQS4jN56/N5cr48mSV9K2BZO/Q==" saltValue="DhO6jpyVj05Glrf7r7zUBQ==" spinCount="100000" sheet="1" objects="1" scenarios="1"/>
  <mergeCells count="1">
    <mergeCell ref="C3:E3"/>
  </mergeCells>
  <hyperlinks>
    <hyperlink ref="C3:E3" location="'Indice Archivos'!C2" display="VALIDACIONES ARCHIVO CODEUDORES" xr:uid="{E69053F8-9C87-406B-99C4-7E2B0979A7B8}"/>
  </hyperlinks>
  <pageMargins left="0.7" right="0.7" top="0.75" bottom="0.75" header="0.3" footer="0.3"/>
  <pageSetup orientation="portrait" horizontalDpi="90" verticalDpi="90" r:id="rId1"/>
  <drawing r:id="rId2"/>
  <tableParts count="1">
    <tablePart r:id="rId3"/>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2D228-75C5-4318-B5ED-2D31B7924C5C}">
  <sheetPr codeName="Hoja18">
    <tabColor rgb="FF002060"/>
    <pageSetUpPr autoPageBreaks="0"/>
  </sheetPr>
  <dimension ref="A1:B35"/>
  <sheetViews>
    <sheetView showGridLines="0" zoomScaleNormal="100" zoomScaleSheetLayoutView="100" workbookViewId="0">
      <pane xSplit="1" ySplit="5" topLeftCell="B18" activePane="bottomRight" state="frozen"/>
      <selection activeCell="C206" sqref="C206"/>
      <selection pane="topRight" activeCell="C206" sqref="C206"/>
      <selection pane="bottomLeft" activeCell="C206" sqref="C206"/>
      <selection pane="bottomRight" activeCell="B18" sqref="B18"/>
    </sheetView>
  </sheetViews>
  <sheetFormatPr baseColWidth="10" defaultColWidth="7.54296875" defaultRowHeight="17.5" x14ac:dyDescent="0.35"/>
  <cols>
    <col min="1" max="1" width="9.54296875" style="66" customWidth="1"/>
    <col min="2" max="2" width="130.54296875" style="98" customWidth="1"/>
    <col min="3" max="3" width="21.54296875" style="55" customWidth="1"/>
    <col min="4" max="16384" width="7.54296875" style="55"/>
  </cols>
  <sheetData>
    <row r="1" spans="1:2" ht="14" x14ac:dyDescent="0.3">
      <c r="A1" s="347"/>
      <c r="B1" s="127"/>
    </row>
    <row r="2" spans="1:2" ht="14" x14ac:dyDescent="0.3">
      <c r="A2" s="347"/>
      <c r="B2" s="94"/>
    </row>
    <row r="3" spans="1:2" ht="14" x14ac:dyDescent="0.3">
      <c r="A3" s="347"/>
    </row>
    <row r="5" spans="1:2" x14ac:dyDescent="0.35">
      <c r="B5" s="1050" t="s">
        <v>7462</v>
      </c>
    </row>
    <row r="7" spans="1:2" x14ac:dyDescent="0.35">
      <c r="B7" s="673" t="s">
        <v>7463</v>
      </c>
    </row>
    <row r="9" spans="1:2" x14ac:dyDescent="0.35">
      <c r="B9" s="674" t="s">
        <v>7464</v>
      </c>
    </row>
    <row r="10" spans="1:2" x14ac:dyDescent="0.35">
      <c r="B10" s="674"/>
    </row>
    <row r="11" spans="1:2" x14ac:dyDescent="0.35">
      <c r="B11" s="674" t="s">
        <v>7465</v>
      </c>
    </row>
    <row r="12" spans="1:2" x14ac:dyDescent="0.35">
      <c r="B12" s="674"/>
    </row>
    <row r="13" spans="1:2" x14ac:dyDescent="0.35">
      <c r="B13" s="673" t="s">
        <v>7466</v>
      </c>
    </row>
    <row r="15" spans="1:2" x14ac:dyDescent="0.35">
      <c r="B15" s="674" t="s">
        <v>7232</v>
      </c>
    </row>
    <row r="17" spans="2:2" x14ac:dyDescent="0.35">
      <c r="B17" s="673" t="s">
        <v>7467</v>
      </c>
    </row>
    <row r="18" spans="2:2" x14ac:dyDescent="0.35">
      <c r="B18" s="675"/>
    </row>
    <row r="19" spans="2:2" x14ac:dyDescent="0.35">
      <c r="B19" s="98" t="s">
        <v>6510</v>
      </c>
    </row>
    <row r="21" spans="2:2" x14ac:dyDescent="0.35">
      <c r="B21" s="673" t="s">
        <v>7468</v>
      </c>
    </row>
    <row r="23" spans="2:2" x14ac:dyDescent="0.35">
      <c r="B23" s="676" t="s">
        <v>7469</v>
      </c>
    </row>
    <row r="24" spans="2:2" x14ac:dyDescent="0.35">
      <c r="B24" s="677" t="s">
        <v>6513</v>
      </c>
    </row>
    <row r="25" spans="2:2" x14ac:dyDescent="0.35">
      <c r="B25" s="677" t="s">
        <v>7470</v>
      </c>
    </row>
    <row r="26" spans="2:2" x14ac:dyDescent="0.35">
      <c r="B26" s="677" t="s">
        <v>7471</v>
      </c>
    </row>
    <row r="27" spans="2:2" x14ac:dyDescent="0.35">
      <c r="B27" s="676" t="s">
        <v>6289</v>
      </c>
    </row>
    <row r="29" spans="2:2" x14ac:dyDescent="0.35">
      <c r="B29" s="673" t="s">
        <v>7472</v>
      </c>
    </row>
    <row r="31" spans="2:2" ht="28.5" x14ac:dyDescent="0.35">
      <c r="B31" s="98" t="s">
        <v>7473</v>
      </c>
    </row>
    <row r="35" spans="2:2" x14ac:dyDescent="0.35">
      <c r="B35" s="678"/>
    </row>
  </sheetData>
  <sheetProtection algorithmName="SHA-512" hashValue="Xw7Ukql+9amtsmBbakkeOqSTgfVQJqWpCRSHvLVLaZMLFWnWEFBAUa+222zP6o5l5CA0nVeKweoWLJdVUnzbkQ==" saltValue="FYa9RIUXsAiukU9iWCGE0w==" spinCount="100000" sheet="1" formatCells="0" formatColumns="0" formatRows="0" autoFilter="0"/>
  <hyperlinks>
    <hyperlink ref="B5" location="'Indice Archivos'!C2" display="ARCHIVO MODIFICACIONES" xr:uid="{9858D5FA-CBDF-468E-BD00-C88304A1FF95}"/>
  </hyperlinks>
  <pageMargins left="0.25" right="0.25" top="0.75" bottom="0.75" header="0.3" footer="0.3"/>
  <pageSetup scale="82" orientation="landscape" r:id="rId1"/>
  <headerFooter>
    <oddFooter>&amp;C&amp;1#&amp;"Calibri"&amp;10&amp;K000000Uso Interno</oddFooter>
  </headerFooter>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63614-022B-4D45-B576-327C4B349D03}">
  <sheetPr codeName="Hoja23">
    <tabColor rgb="FF002060"/>
    <pageSetUpPr autoPageBreaks="0"/>
  </sheetPr>
  <dimension ref="A1:L10"/>
  <sheetViews>
    <sheetView showGridLines="0" zoomScaleNormal="100" zoomScaleSheetLayoutView="100" workbookViewId="0">
      <pane ySplit="5" topLeftCell="A6" activePane="bottomLeft" state="frozen"/>
      <selection activeCell="C206" sqref="C206"/>
      <selection pane="bottomLeft" activeCell="C206" sqref="C206"/>
    </sheetView>
  </sheetViews>
  <sheetFormatPr baseColWidth="10" defaultColWidth="7.54296875" defaultRowHeight="17.5" x14ac:dyDescent="0.35"/>
  <cols>
    <col min="1" max="1" width="8.453125" style="66" customWidth="1"/>
    <col min="2" max="2" width="30.54296875" style="94" customWidth="1"/>
    <col min="3" max="6" width="16.54296875" style="94" customWidth="1"/>
    <col min="7" max="7" width="100.54296875" style="94" customWidth="1"/>
    <col min="8" max="8" width="20.54296875" style="94" customWidth="1"/>
    <col min="9" max="9" width="21.54296875" style="55" customWidth="1"/>
    <col min="10" max="16384" width="7.54296875" style="55"/>
  </cols>
  <sheetData>
    <row r="1" spans="1:12" ht="14" x14ac:dyDescent="0.3">
      <c r="A1" s="347"/>
      <c r="H1" s="127"/>
    </row>
    <row r="2" spans="1:12" ht="14" x14ac:dyDescent="0.3">
      <c r="A2" s="347"/>
    </row>
    <row r="3" spans="1:12" ht="25.5" thickBot="1" x14ac:dyDescent="0.35">
      <c r="A3" s="347"/>
      <c r="B3" s="1442" t="s">
        <v>7474</v>
      </c>
      <c r="C3" s="1442"/>
      <c r="D3" s="1442"/>
      <c r="E3" s="1442"/>
      <c r="F3" s="1442"/>
      <c r="G3" s="1442"/>
      <c r="H3" s="1442"/>
      <c r="K3" s="100"/>
    </row>
    <row r="4" spans="1:12" ht="18" thickTop="1" x14ac:dyDescent="0.35">
      <c r="K4" s="100"/>
    </row>
    <row r="5" spans="1:12" ht="28" x14ac:dyDescent="0.35">
      <c r="B5" s="153" t="s">
        <v>6293</v>
      </c>
      <c r="C5" s="205" t="s">
        <v>6191</v>
      </c>
      <c r="D5" s="205" t="s">
        <v>6192</v>
      </c>
      <c r="E5" s="205" t="s">
        <v>6193</v>
      </c>
      <c r="F5" s="205" t="s">
        <v>6194</v>
      </c>
      <c r="G5" s="205" t="s">
        <v>97</v>
      </c>
      <c r="H5" s="206" t="s">
        <v>6196</v>
      </c>
      <c r="K5" s="100"/>
    </row>
    <row r="6" spans="1:12" ht="70" x14ac:dyDescent="0.35">
      <c r="B6" s="207" t="s">
        <v>6294</v>
      </c>
      <c r="C6" s="208"/>
      <c r="D6" s="208"/>
      <c r="E6" s="208"/>
      <c r="F6" s="208"/>
      <c r="G6" s="209" t="s">
        <v>7475</v>
      </c>
      <c r="H6" s="150"/>
      <c r="J6" s="102"/>
      <c r="K6" s="100"/>
    </row>
    <row r="7" spans="1:12" ht="56" x14ac:dyDescent="0.35">
      <c r="B7" s="211" t="s">
        <v>6619</v>
      </c>
      <c r="C7" s="212" t="s">
        <v>6213</v>
      </c>
      <c r="D7" s="212" t="s">
        <v>6620</v>
      </c>
      <c r="E7" s="212" t="s">
        <v>4484</v>
      </c>
      <c r="F7" s="213" t="s">
        <v>4918</v>
      </c>
      <c r="G7" s="209" t="s">
        <v>7476</v>
      </c>
      <c r="H7" s="150"/>
      <c r="J7" s="102"/>
      <c r="K7" s="100"/>
    </row>
    <row r="8" spans="1:12" ht="42" x14ac:dyDescent="0.35">
      <c r="B8" s="211" t="s">
        <v>7477</v>
      </c>
      <c r="C8" s="214" t="s">
        <v>3778</v>
      </c>
      <c r="D8" s="214" t="s">
        <v>6210</v>
      </c>
      <c r="E8" s="214" t="s">
        <v>4484</v>
      </c>
      <c r="F8" s="212" t="s">
        <v>4918</v>
      </c>
      <c r="G8" s="209" t="s">
        <v>7478</v>
      </c>
      <c r="H8" s="150"/>
      <c r="J8" s="102"/>
    </row>
    <row r="9" spans="1:12" ht="70" x14ac:dyDescent="0.35">
      <c r="B9" s="217" t="s">
        <v>7479</v>
      </c>
      <c r="C9" s="219" t="s">
        <v>6198</v>
      </c>
      <c r="D9" s="218" t="s">
        <v>6646</v>
      </c>
      <c r="E9" s="218" t="s">
        <v>4484</v>
      </c>
      <c r="F9" s="220" t="s">
        <v>4918</v>
      </c>
      <c r="G9" s="221" t="s">
        <v>7480</v>
      </c>
      <c r="H9" s="145" t="s">
        <v>7481</v>
      </c>
      <c r="J9" s="102"/>
      <c r="K9" s="114"/>
      <c r="L9" s="114"/>
    </row>
    <row r="10" spans="1:12" x14ac:dyDescent="0.35">
      <c r="K10" s="114"/>
    </row>
  </sheetData>
  <sheetProtection algorithmName="SHA-512" hashValue="lQAAv+NNhIzlDTRC9GUMoRNL25X2lz+ansv5DWZ11ALCqqIPZTiJ0Wighh2xtO45KOwnNrsTGvR/EZTc0k05Jg==" saltValue="RcTd60WX0nD9Ofu/SHFdzA==" spinCount="100000" sheet="1" formatCells="0" formatColumns="0" formatRows="0" autoFilter="0"/>
  <mergeCells count="1">
    <mergeCell ref="B3:H3"/>
  </mergeCells>
  <hyperlinks>
    <hyperlink ref="H9" location="TIPO_MODIFICACION_OPERACION" tooltip="TIPO_MODIFICACION_OPERACION" display="TIPO_MODIFICACION_OPERACION" xr:uid="{A34B3CAC-9CC4-416C-907B-5294CB0907EB}"/>
    <hyperlink ref="B3:H3" location="'Indice Archivos'!C2" display="CAMPOS ARCHIVO MODIFICACIONES" xr:uid="{A99D2CF4-C5C2-4367-937E-10AF73ED7721}"/>
  </hyperlinks>
  <pageMargins left="0.25" right="0.25" top="0.75" bottom="0.75" header="0.3" footer="0.3"/>
  <pageSetup scale="82" orientation="landscape" r:id="rId1"/>
  <headerFooter>
    <oddFooter>&amp;C&amp;1#&amp;"Calibri"&amp;10&amp;K000000Uso Interno</oddFooter>
  </headerFooter>
  <drawing r:id="rId2"/>
  <tableParts count="1">
    <tablePart r:id="rId3"/>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6410B-7F9E-4B60-A7A8-77490168F816}">
  <sheetPr codeName="Hoja19">
    <tabColor rgb="FF002060"/>
  </sheetPr>
  <dimension ref="A1:I23"/>
  <sheetViews>
    <sheetView showGridLines="0" topLeftCell="B10" zoomScaleNormal="100" workbookViewId="0">
      <selection activeCell="D13" sqref="D13"/>
    </sheetView>
  </sheetViews>
  <sheetFormatPr baseColWidth="10" defaultColWidth="7.54296875" defaultRowHeight="17.5" x14ac:dyDescent="0.35"/>
  <cols>
    <col min="1" max="1" width="20.1796875" style="55" customWidth="1"/>
    <col min="2" max="2" width="13.54296875" style="66" customWidth="1"/>
    <col min="3" max="3" width="10.54296875" style="94" customWidth="1"/>
    <col min="4" max="4" width="120.54296875" style="94" customWidth="1"/>
    <col min="5" max="6" width="10.54296875" style="94" customWidth="1"/>
    <col min="7" max="7" width="20.54296875" style="94" customWidth="1"/>
    <col min="8" max="8" width="31.453125" style="55" hidden="1" customWidth="1"/>
    <col min="9" max="9" width="0" hidden="1" customWidth="1"/>
    <col min="10" max="16384" width="7.54296875" style="55"/>
  </cols>
  <sheetData>
    <row r="1" spans="1:8" ht="14.5" x14ac:dyDescent="0.35">
      <c r="B1" s="347"/>
      <c r="G1" s="127"/>
    </row>
    <row r="2" spans="1:8" ht="14.5" x14ac:dyDescent="0.35">
      <c r="B2" s="347"/>
    </row>
    <row r="3" spans="1:8" ht="15" thickBot="1" x14ac:dyDescent="0.4">
      <c r="B3" s="347"/>
      <c r="C3" s="1531" t="s">
        <v>7482</v>
      </c>
      <c r="D3" s="1531"/>
      <c r="E3" s="1531"/>
      <c r="F3" s="1531"/>
      <c r="G3" s="1531"/>
    </row>
    <row r="4" spans="1:8" ht="18" thickTop="1" x14ac:dyDescent="0.35">
      <c r="C4" s="1543"/>
      <c r="D4" s="1543"/>
      <c r="E4" s="1543"/>
    </row>
    <row r="5" spans="1:8" ht="42" x14ac:dyDescent="0.35">
      <c r="A5" s="1233" t="s">
        <v>6372</v>
      </c>
      <c r="B5" s="1233" t="s">
        <v>3182</v>
      </c>
      <c r="C5" s="945" t="s">
        <v>3177</v>
      </c>
      <c r="D5" s="943" t="s">
        <v>3178</v>
      </c>
      <c r="E5" s="945" t="s">
        <v>7306</v>
      </c>
      <c r="F5" s="945" t="s">
        <v>7250</v>
      </c>
      <c r="G5" s="945" t="s">
        <v>3807</v>
      </c>
      <c r="H5" s="592" t="s">
        <v>7251</v>
      </c>
    </row>
    <row r="6" spans="1:8" ht="28" x14ac:dyDescent="0.35">
      <c r="A6" s="1228">
        <v>1</v>
      </c>
      <c r="B6" s="1229"/>
      <c r="C6" s="664">
        <v>1</v>
      </c>
      <c r="D6" s="161" t="s">
        <v>7483</v>
      </c>
      <c r="E6" s="668">
        <v>38</v>
      </c>
      <c r="F6" s="668">
        <v>71</v>
      </c>
      <c r="G6" s="668"/>
    </row>
    <row r="7" spans="1:8" ht="69" x14ac:dyDescent="0.35">
      <c r="A7" s="1228">
        <v>2</v>
      </c>
      <c r="B7" s="1229"/>
      <c r="C7" s="664">
        <v>2</v>
      </c>
      <c r="D7" s="667" t="s">
        <v>7484</v>
      </c>
      <c r="E7" s="668">
        <v>169</v>
      </c>
      <c r="F7" s="668">
        <v>262</v>
      </c>
      <c r="G7" s="668"/>
      <c r="H7" s="725" t="s">
        <v>7485</v>
      </c>
    </row>
    <row r="8" spans="1:8" ht="42" x14ac:dyDescent="0.35">
      <c r="A8" s="1228">
        <v>3</v>
      </c>
      <c r="B8" s="1229"/>
      <c r="C8" s="664">
        <v>3</v>
      </c>
      <c r="D8" s="667" t="s">
        <v>7486</v>
      </c>
      <c r="E8" s="668">
        <v>174</v>
      </c>
      <c r="F8" s="668">
        <v>267</v>
      </c>
      <c r="G8" s="668"/>
      <c r="H8" s="726"/>
    </row>
    <row r="9" spans="1:8" ht="70" x14ac:dyDescent="0.35">
      <c r="A9" s="1228">
        <v>4</v>
      </c>
      <c r="B9" s="1229"/>
      <c r="C9" s="664">
        <v>4</v>
      </c>
      <c r="D9" s="667" t="s">
        <v>7487</v>
      </c>
      <c r="E9" s="668">
        <v>202</v>
      </c>
      <c r="F9" s="668">
        <v>329</v>
      </c>
      <c r="G9" s="668"/>
      <c r="H9" s="726"/>
    </row>
    <row r="10" spans="1:8" ht="57.5" x14ac:dyDescent="0.35">
      <c r="A10" s="1228">
        <v>5</v>
      </c>
      <c r="B10" s="1229"/>
      <c r="C10" s="664">
        <v>5</v>
      </c>
      <c r="D10" s="667" t="s">
        <v>7488</v>
      </c>
      <c r="E10" s="668">
        <v>203</v>
      </c>
      <c r="F10" s="668">
        <v>330</v>
      </c>
      <c r="G10" s="668" t="s">
        <v>7489</v>
      </c>
      <c r="H10" s="727" t="s">
        <v>7490</v>
      </c>
    </row>
    <row r="11" spans="1:8" ht="56" x14ac:dyDescent="0.35">
      <c r="A11" s="1228">
        <v>6</v>
      </c>
      <c r="B11" s="1229"/>
      <c r="C11" s="664">
        <v>6</v>
      </c>
      <c r="D11" s="667" t="s">
        <v>7491</v>
      </c>
      <c r="E11" s="668">
        <v>222</v>
      </c>
      <c r="F11" s="668" t="s">
        <v>7258</v>
      </c>
      <c r="G11" s="668"/>
      <c r="H11" s="726"/>
    </row>
    <row r="12" spans="1:8" ht="42" x14ac:dyDescent="0.35">
      <c r="A12" s="1228">
        <v>7</v>
      </c>
      <c r="B12" s="1229"/>
      <c r="C12" s="664">
        <v>7</v>
      </c>
      <c r="D12" s="667" t="s">
        <v>7492</v>
      </c>
      <c r="E12" s="668">
        <v>223</v>
      </c>
      <c r="F12" s="668" t="s">
        <v>7258</v>
      </c>
      <c r="G12" s="668"/>
      <c r="H12" s="726"/>
    </row>
    <row r="13" spans="1:8" ht="42" x14ac:dyDescent="0.35">
      <c r="A13" s="1228">
        <v>8</v>
      </c>
      <c r="B13" s="1229"/>
      <c r="C13" s="664">
        <v>8</v>
      </c>
      <c r="D13" s="667" t="s">
        <v>7493</v>
      </c>
      <c r="E13" s="668">
        <v>231</v>
      </c>
      <c r="F13" s="668" t="s">
        <v>7258</v>
      </c>
      <c r="G13" s="668"/>
      <c r="H13" s="726"/>
    </row>
    <row r="14" spans="1:8" ht="56" x14ac:dyDescent="0.35">
      <c r="A14" s="1228">
        <v>9</v>
      </c>
      <c r="B14" s="1229"/>
      <c r="C14" s="664">
        <v>9</v>
      </c>
      <c r="D14" s="667" t="s">
        <v>7494</v>
      </c>
      <c r="E14" s="668" t="s">
        <v>3359</v>
      </c>
      <c r="F14" s="668"/>
      <c r="G14" s="668"/>
      <c r="H14" s="726"/>
    </row>
    <row r="15" spans="1:8" ht="69" x14ac:dyDescent="0.35">
      <c r="A15" s="1228">
        <v>10</v>
      </c>
      <c r="B15" s="1229"/>
      <c r="C15" s="664">
        <v>10</v>
      </c>
      <c r="D15" s="667" t="s">
        <v>7495</v>
      </c>
      <c r="E15" s="668" t="s">
        <v>3359</v>
      </c>
      <c r="F15" s="668"/>
      <c r="G15" s="668"/>
      <c r="H15" s="728" t="s">
        <v>7496</v>
      </c>
    </row>
    <row r="16" spans="1:8" ht="80.5" x14ac:dyDescent="0.35">
      <c r="A16" s="1228">
        <v>11</v>
      </c>
      <c r="B16" s="1229"/>
      <c r="C16" s="664">
        <v>11</v>
      </c>
      <c r="D16" s="657" t="s">
        <v>7497</v>
      </c>
      <c r="E16" s="668" t="s">
        <v>3359</v>
      </c>
      <c r="F16" s="668"/>
      <c r="G16" s="668"/>
      <c r="H16" s="729" t="s">
        <v>7498</v>
      </c>
    </row>
    <row r="17" spans="1:8" ht="28" x14ac:dyDescent="0.35">
      <c r="A17" s="1228">
        <v>12</v>
      </c>
      <c r="B17" s="1229"/>
      <c r="C17" s="664">
        <v>12</v>
      </c>
      <c r="D17" s="1040" t="s">
        <v>7499</v>
      </c>
      <c r="E17" s="668" t="s">
        <v>3359</v>
      </c>
      <c r="F17" s="668"/>
      <c r="G17" s="668"/>
      <c r="H17" s="726"/>
    </row>
    <row r="18" spans="1:8" ht="42" x14ac:dyDescent="0.35">
      <c r="A18" s="1228">
        <v>13</v>
      </c>
      <c r="B18" s="1229"/>
      <c r="C18" s="1228">
        <v>13</v>
      </c>
      <c r="D18" s="1040" t="s">
        <v>7500</v>
      </c>
      <c r="E18" s="1134" t="s">
        <v>3359</v>
      </c>
      <c r="F18" s="1134"/>
      <c r="G18" s="1134"/>
      <c r="H18" s="726"/>
    </row>
    <row r="19" spans="1:8" ht="28" x14ac:dyDescent="0.35">
      <c r="A19" s="1228" t="s">
        <v>6956</v>
      </c>
      <c r="B19" s="1229"/>
      <c r="C19" s="664" t="s">
        <v>6958</v>
      </c>
      <c r="D19" s="1400" t="s">
        <v>7501</v>
      </c>
      <c r="E19" s="668"/>
      <c r="F19" s="668"/>
      <c r="G19" s="668"/>
      <c r="H19" s="726"/>
    </row>
    <row r="20" spans="1:8" x14ac:dyDescent="0.35">
      <c r="A20" s="1228" t="s">
        <v>6958</v>
      </c>
      <c r="B20" s="1229"/>
      <c r="C20" s="664">
        <v>15</v>
      </c>
      <c r="D20" s="1040" t="s">
        <v>7502</v>
      </c>
      <c r="E20" s="668" t="s">
        <v>3359</v>
      </c>
      <c r="F20" s="668"/>
      <c r="G20" s="668"/>
      <c r="H20" s="726"/>
    </row>
    <row r="21" spans="1:8" ht="14.5" x14ac:dyDescent="0.35">
      <c r="A21" s="1247"/>
      <c r="B21" s="1247"/>
      <c r="C21" s="1068"/>
      <c r="D21" s="1071"/>
      <c r="E21" s="1062"/>
      <c r="F21" s="1062"/>
      <c r="G21" s="1062"/>
    </row>
    <row r="22" spans="1:8" ht="56" x14ac:dyDescent="0.35">
      <c r="A22" s="1228" t="s">
        <v>6420</v>
      </c>
      <c r="B22" s="1228" t="s">
        <v>6421</v>
      </c>
      <c r="C22" s="664">
        <v>16</v>
      </c>
      <c r="D22" s="1040" t="s">
        <v>7503</v>
      </c>
      <c r="E22" s="668"/>
      <c r="F22" s="668"/>
      <c r="G22" s="668"/>
    </row>
    <row r="23" spans="1:8" ht="14.5" x14ac:dyDescent="0.35">
      <c r="A23" s="1247"/>
      <c r="B23" s="1247"/>
      <c r="C23" s="1068"/>
      <c r="D23" s="1071"/>
      <c r="E23" s="1062"/>
      <c r="F23" s="1062"/>
      <c r="G23" s="1062"/>
    </row>
  </sheetData>
  <sheetProtection algorithmName="SHA-512" hashValue="zfFGMR9lO71WTJibw7+xJEIJ1Q/FLRNw1Aqkixpdg+G+b/Znuj2H7wBAksLKuv8I3phCuK66Iy+3tvaJwSRvUg==" saltValue="mQXr97r2oTCqujvcrJ03Jw==" spinCount="100000" sheet="1" objects="1" scenarios="1"/>
  <mergeCells count="2">
    <mergeCell ref="C3:G3"/>
    <mergeCell ref="C4:E4"/>
  </mergeCells>
  <hyperlinks>
    <hyperlink ref="C3:G3" location="'Indice Archivos'!C2" display="VALIDACIONES ARCHIVO MODIFICACIONES" xr:uid="{4F5724AA-C132-4C4E-B88F-EC69FC427011}"/>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A2C71-8A11-4B6B-B28B-D318314A9658}">
  <sheetPr codeName="Hoja40">
    <tabColor rgb="FF002060"/>
  </sheetPr>
  <dimension ref="A1:B35"/>
  <sheetViews>
    <sheetView showGridLines="0" zoomScaleNormal="100" workbookViewId="0">
      <pane xSplit="1" ySplit="5" topLeftCell="B6"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7.5" x14ac:dyDescent="0.35"/>
  <cols>
    <col min="1" max="1" width="21.54296875" style="66" customWidth="1"/>
    <col min="2" max="2" width="130.54296875" style="174" customWidth="1"/>
    <col min="3" max="3" width="21.54296875" style="55" customWidth="1"/>
    <col min="4" max="16384" width="11.453125" style="55"/>
  </cols>
  <sheetData>
    <row r="1" spans="1:2" ht="14" x14ac:dyDescent="0.3">
      <c r="A1" s="347"/>
      <c r="B1" s="157"/>
    </row>
    <row r="2" spans="1:2" ht="14" x14ac:dyDescent="0.3">
      <c r="A2" s="347"/>
    </row>
    <row r="3" spans="1:2" ht="14" x14ac:dyDescent="0.3">
      <c r="A3" s="347"/>
    </row>
    <row r="5" spans="1:2" x14ac:dyDescent="0.35">
      <c r="B5" s="1051" t="s">
        <v>7504</v>
      </c>
    </row>
    <row r="7" spans="1:2" x14ac:dyDescent="0.35">
      <c r="B7" s="679" t="s">
        <v>7505</v>
      </c>
    </row>
    <row r="9" spans="1:2" ht="28" x14ac:dyDescent="0.35">
      <c r="B9" s="168" t="s">
        <v>7506</v>
      </c>
    </row>
    <row r="10" spans="1:2" x14ac:dyDescent="0.35">
      <c r="B10" s="168"/>
    </row>
    <row r="11" spans="1:2" x14ac:dyDescent="0.35">
      <c r="B11" s="168" t="s">
        <v>7507</v>
      </c>
    </row>
    <row r="12" spans="1:2" x14ac:dyDescent="0.35">
      <c r="B12" s="168"/>
    </row>
    <row r="13" spans="1:2" x14ac:dyDescent="0.35">
      <c r="B13" s="679" t="s">
        <v>7508</v>
      </c>
    </row>
    <row r="15" spans="1:2" ht="28" x14ac:dyDescent="0.35">
      <c r="B15" s="168" t="s">
        <v>7509</v>
      </c>
    </row>
    <row r="17" spans="2:2" x14ac:dyDescent="0.35">
      <c r="B17" s="679" t="s">
        <v>7510</v>
      </c>
    </row>
    <row r="19" spans="2:2" x14ac:dyDescent="0.35">
      <c r="B19" s="168" t="s">
        <v>7511</v>
      </c>
    </row>
    <row r="21" spans="2:2" x14ac:dyDescent="0.35">
      <c r="B21" s="679" t="s">
        <v>7512</v>
      </c>
    </row>
    <row r="23" spans="2:2" x14ac:dyDescent="0.35">
      <c r="B23" s="174" t="s">
        <v>6262</v>
      </c>
    </row>
    <row r="24" spans="2:2" x14ac:dyDescent="0.35">
      <c r="B24" s="180" t="s">
        <v>7442</v>
      </c>
    </row>
    <row r="25" spans="2:2" x14ac:dyDescent="0.35">
      <c r="B25" s="180" t="s">
        <v>7513</v>
      </c>
    </row>
    <row r="26" spans="2:2" x14ac:dyDescent="0.35">
      <c r="B26" s="180" t="s">
        <v>7514</v>
      </c>
    </row>
    <row r="27" spans="2:2" x14ac:dyDescent="0.35">
      <c r="B27" s="180" t="s">
        <v>7515</v>
      </c>
    </row>
    <row r="28" spans="2:2" x14ac:dyDescent="0.35">
      <c r="B28" s="180" t="s">
        <v>7516</v>
      </c>
    </row>
    <row r="29" spans="2:2" x14ac:dyDescent="0.35">
      <c r="B29" s="180" t="s">
        <v>7517</v>
      </c>
    </row>
    <row r="30" spans="2:2" x14ac:dyDescent="0.35">
      <c r="B30" s="180" t="s">
        <v>7518</v>
      </c>
    </row>
    <row r="31" spans="2:2" x14ac:dyDescent="0.35">
      <c r="B31" s="174" t="s">
        <v>7237</v>
      </c>
    </row>
    <row r="33" spans="2:2" x14ac:dyDescent="0.35">
      <c r="B33" s="679" t="s">
        <v>7519</v>
      </c>
    </row>
    <row r="35" spans="2:2" ht="28" x14ac:dyDescent="0.35">
      <c r="B35" s="144" t="s">
        <v>7520</v>
      </c>
    </row>
  </sheetData>
  <sheetProtection algorithmName="SHA-512" hashValue="dw+JyxU6xY7Kw1nfieDXDHBl+9ID8hQo9cvU8/FupupNb8LRhWh/dLO/+sw3OhtA/DaT/rFYnMx56K5asr5/eA==" saltValue="htZ7A7VmBLqTVQ143aZZFQ==" spinCount="100000" sheet="1" formatCells="0" formatColumns="0" formatRows="0" autoFilter="0"/>
  <hyperlinks>
    <hyperlink ref="B5" location="'Indice Archivos'!C2" display="ARCHIVO OPERACIONES COMPRADAS ó REFINANCIADAS." xr:uid="{223106A4-A41B-40DF-B799-2093DA29E49B}"/>
  </hyperlinks>
  <pageMargins left="0.7" right="0.7" top="0.75" bottom="0.75" header="0.3" footer="0.3"/>
  <pageSetup orientation="portrait" horizontalDpi="90" verticalDpi="90" r:id="rId1"/>
  <headerFooter>
    <oddFooter>&amp;C&amp;1#&amp;"Calibri"&amp;10&amp;K000000Uso Interno</oddFooter>
  </headerFooter>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6F190-1617-4571-8407-15507605D4AA}">
  <sheetPr codeName="Hoja41">
    <tabColor rgb="FF002060"/>
  </sheetPr>
  <dimension ref="A1:H13"/>
  <sheetViews>
    <sheetView showGridLines="0"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8.54296875" style="66" customWidth="1"/>
    <col min="2" max="2" width="30.54296875" style="94" customWidth="1"/>
    <col min="3" max="6" width="16.54296875" style="94" customWidth="1"/>
    <col min="7" max="7" width="100.54296875" style="94" customWidth="1"/>
    <col min="8" max="8" width="20.54296875" style="94" customWidth="1"/>
    <col min="9" max="9" width="21.54296875" style="55" customWidth="1"/>
    <col min="10" max="16384" width="11.453125" style="55"/>
  </cols>
  <sheetData>
    <row r="1" spans="1:8" ht="14" x14ac:dyDescent="0.3">
      <c r="A1" s="347"/>
      <c r="H1" s="127"/>
    </row>
    <row r="2" spans="1:8" ht="14" x14ac:dyDescent="0.3">
      <c r="A2" s="347"/>
    </row>
    <row r="3" spans="1:8" ht="25.5" thickBot="1" x14ac:dyDescent="0.35">
      <c r="A3" s="347"/>
      <c r="B3" s="1442" t="s">
        <v>7521</v>
      </c>
      <c r="C3" s="1442"/>
      <c r="D3" s="1442"/>
      <c r="E3" s="1442"/>
      <c r="F3" s="1442"/>
      <c r="G3" s="1442"/>
      <c r="H3" s="1442"/>
    </row>
    <row r="4" spans="1:8" ht="18" thickTop="1" x14ac:dyDescent="0.35"/>
    <row r="5" spans="1:8" ht="28" x14ac:dyDescent="0.35">
      <c r="B5" s="182" t="s">
        <v>6293</v>
      </c>
      <c r="C5" s="153" t="s">
        <v>6191</v>
      </c>
      <c r="D5" s="153" t="s">
        <v>6192</v>
      </c>
      <c r="E5" s="153" t="s">
        <v>6193</v>
      </c>
      <c r="F5" s="153" t="s">
        <v>6194</v>
      </c>
      <c r="G5" s="182" t="s">
        <v>6195</v>
      </c>
      <c r="H5" s="206" t="s">
        <v>6196</v>
      </c>
    </row>
    <row r="6" spans="1:8" ht="70" x14ac:dyDescent="0.35">
      <c r="B6" s="155" t="s">
        <v>6294</v>
      </c>
      <c r="C6" s="157"/>
      <c r="D6" s="157"/>
      <c r="E6" s="157"/>
      <c r="F6" s="157"/>
      <c r="G6" s="135" t="s">
        <v>7415</v>
      </c>
      <c r="H6" s="157"/>
    </row>
    <row r="7" spans="1:8" ht="42" x14ac:dyDescent="0.35">
      <c r="A7" s="66" t="s">
        <v>2932</v>
      </c>
      <c r="B7" s="155" t="s">
        <v>6619</v>
      </c>
      <c r="C7" s="157" t="s">
        <v>6213</v>
      </c>
      <c r="D7" s="157" t="s">
        <v>6620</v>
      </c>
      <c r="E7" s="157" t="s">
        <v>4484</v>
      </c>
      <c r="F7" s="157" t="s">
        <v>4918</v>
      </c>
      <c r="G7" s="135" t="s">
        <v>7241</v>
      </c>
      <c r="H7" s="157"/>
    </row>
    <row r="8" spans="1:8" ht="84" x14ac:dyDescent="0.35">
      <c r="B8" s="198" t="s">
        <v>7522</v>
      </c>
      <c r="C8" s="157" t="s">
        <v>6198</v>
      </c>
      <c r="D8" s="157" t="s">
        <v>6334</v>
      </c>
      <c r="E8" s="157" t="s">
        <v>4484</v>
      </c>
      <c r="F8" s="157" t="s">
        <v>4918</v>
      </c>
      <c r="G8" s="135" t="s">
        <v>7523</v>
      </c>
      <c r="H8" s="145" t="s">
        <v>6301</v>
      </c>
    </row>
    <row r="9" spans="1:8" ht="42" x14ac:dyDescent="0.35">
      <c r="A9" s="66" t="s">
        <v>2932</v>
      </c>
      <c r="B9" s="155" t="s">
        <v>7524</v>
      </c>
      <c r="C9" s="157" t="s">
        <v>6213</v>
      </c>
      <c r="D9" s="143" t="s">
        <v>6214</v>
      </c>
      <c r="E9" s="157" t="s">
        <v>4484</v>
      </c>
      <c r="F9" s="157" t="s">
        <v>4918</v>
      </c>
      <c r="G9" s="135" t="s">
        <v>7525</v>
      </c>
      <c r="H9" s="157"/>
    </row>
    <row r="10" spans="1:8" ht="84" x14ac:dyDescent="0.35">
      <c r="B10" s="198" t="s">
        <v>6300</v>
      </c>
      <c r="C10" s="157" t="s">
        <v>6198</v>
      </c>
      <c r="D10" s="157" t="s">
        <v>6217</v>
      </c>
      <c r="E10" s="157" t="s">
        <v>4484</v>
      </c>
      <c r="F10" s="157" t="s">
        <v>4918</v>
      </c>
      <c r="G10" s="135" t="s">
        <v>7526</v>
      </c>
      <c r="H10" s="145" t="s">
        <v>6301</v>
      </c>
    </row>
    <row r="11" spans="1:8" ht="42" x14ac:dyDescent="0.35">
      <c r="A11" s="66" t="s">
        <v>2932</v>
      </c>
      <c r="B11" s="155" t="s">
        <v>7527</v>
      </c>
      <c r="C11" s="157" t="s">
        <v>6213</v>
      </c>
      <c r="D11" s="157" t="s">
        <v>6214</v>
      </c>
      <c r="E11" s="157" t="s">
        <v>4484</v>
      </c>
      <c r="F11" s="157" t="s">
        <v>4918</v>
      </c>
      <c r="G11" s="135" t="s">
        <v>7528</v>
      </c>
      <c r="H11" s="157"/>
    </row>
    <row r="12" spans="1:8" ht="42" x14ac:dyDescent="0.35">
      <c r="A12" s="66" t="s">
        <v>2932</v>
      </c>
      <c r="B12" s="155" t="s">
        <v>7529</v>
      </c>
      <c r="C12" s="157" t="s">
        <v>6213</v>
      </c>
      <c r="D12" s="157" t="s">
        <v>6620</v>
      </c>
      <c r="E12" s="157" t="s">
        <v>4484</v>
      </c>
      <c r="F12" s="157" t="s">
        <v>4918</v>
      </c>
      <c r="G12" s="135" t="s">
        <v>7530</v>
      </c>
      <c r="H12" s="157"/>
    </row>
    <row r="13" spans="1:8" ht="42" x14ac:dyDescent="0.3">
      <c r="A13" s="681"/>
      <c r="B13" s="155" t="s">
        <v>7531</v>
      </c>
      <c r="C13" s="157" t="s">
        <v>3778</v>
      </c>
      <c r="D13" s="157" t="s">
        <v>6210</v>
      </c>
      <c r="E13" s="157" t="s">
        <v>4484</v>
      </c>
      <c r="F13" s="157" t="s">
        <v>4918</v>
      </c>
      <c r="G13" s="135" t="s">
        <v>7532</v>
      </c>
      <c r="H13" s="157"/>
    </row>
  </sheetData>
  <sheetProtection algorithmName="SHA-512" hashValue="KsTg/Pdse4nuyHa/cSemv6clFmAYRJx3BBUHUVwzDiEwKeVkI/IILvnzb7CH8z2VZ6yszkWEfD7ZxHlqspDzVQ==" saltValue="GoYpzupGeEYMz1BK9N5MbQ==" spinCount="100000" sheet="1" formatCells="0" formatColumns="0" formatRows="0" autoFilter="0"/>
  <mergeCells count="1">
    <mergeCell ref="B3:H3"/>
  </mergeCells>
  <hyperlinks>
    <hyperlink ref="H8" location="TIPO_PERSONA" tooltip="TIPO_PERSONA" display="TIPO PERSONA" xr:uid="{F1040619-A2D7-4EFF-922B-9156A152BAA0}"/>
    <hyperlink ref="H10" location="TIPO_PERSONA" tooltip="TIPO_PERSONA" display="TIPO PERSONA" xr:uid="{41D6D5EA-BC19-49AC-AEE2-89AD49389635}"/>
    <hyperlink ref="B3:H3" location="'Indice Archivos'!C2" display="CAMPOS ARCHIVO OPERACIONES COMPRADAS ó REFINANCIADAS." xr:uid="{2E7EC08B-2C6E-472D-AAC8-D964C685EBC6}"/>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0EF6E-5D1B-4542-A54B-939D10BDE6AA}">
  <sheetPr codeName="Hoja42">
    <tabColor rgb="FF002060"/>
  </sheetPr>
  <dimension ref="A1:H17"/>
  <sheetViews>
    <sheetView showGridLines="0" topLeftCell="C1"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14.54296875" style="55" customWidth="1"/>
    <col min="2" max="2" width="15" style="66" customWidth="1"/>
    <col min="3" max="3" width="10.54296875" style="94" customWidth="1"/>
    <col min="4" max="4" width="120.54296875" style="94" customWidth="1"/>
    <col min="5" max="6" width="10.54296875" style="94" customWidth="1"/>
    <col min="7" max="7" width="20.54296875" style="94" customWidth="1"/>
    <col min="8" max="8" width="31.54296875" style="55" hidden="1" customWidth="1"/>
    <col min="9" max="9" width="0" style="55" hidden="1" customWidth="1"/>
    <col min="10" max="16384" width="11.453125" style="55"/>
  </cols>
  <sheetData>
    <row r="1" spans="1:8" ht="14" x14ac:dyDescent="0.3">
      <c r="B1" s="347"/>
      <c r="G1" s="127"/>
    </row>
    <row r="2" spans="1:8" ht="14" x14ac:dyDescent="0.3">
      <c r="B2" s="347"/>
    </row>
    <row r="3" spans="1:8" ht="14.5" thickBot="1" x14ac:dyDescent="0.35">
      <c r="B3" s="347"/>
      <c r="C3" s="1531" t="s">
        <v>7533</v>
      </c>
      <c r="D3" s="1531"/>
      <c r="E3" s="1531"/>
      <c r="F3" s="1531"/>
      <c r="G3" s="1531"/>
    </row>
    <row r="4" spans="1:8" ht="18" thickTop="1" x14ac:dyDescent="0.35"/>
    <row r="5" spans="1:8" ht="42" x14ac:dyDescent="0.3">
      <c r="A5" s="1233" t="s">
        <v>6372</v>
      </c>
      <c r="B5" s="1254" t="s">
        <v>3182</v>
      </c>
      <c r="C5" s="944" t="s">
        <v>3177</v>
      </c>
      <c r="D5" s="943" t="s">
        <v>3178</v>
      </c>
      <c r="E5" s="952" t="s">
        <v>7306</v>
      </c>
      <c r="F5" s="945" t="s">
        <v>7250</v>
      </c>
      <c r="G5" s="945" t="s">
        <v>3958</v>
      </c>
      <c r="H5" s="592" t="s">
        <v>3782</v>
      </c>
    </row>
    <row r="6" spans="1:8" ht="84" x14ac:dyDescent="0.35">
      <c r="A6" s="1255">
        <v>1</v>
      </c>
      <c r="B6" s="1229"/>
      <c r="C6" s="1041">
        <v>1</v>
      </c>
      <c r="D6" s="135" t="s">
        <v>7534</v>
      </c>
      <c r="E6" s="668">
        <v>183</v>
      </c>
      <c r="F6" s="668">
        <v>276</v>
      </c>
      <c r="G6" s="157"/>
      <c r="H6" s="594"/>
    </row>
    <row r="7" spans="1:8" ht="42" x14ac:dyDescent="0.35">
      <c r="A7" s="1255">
        <v>2</v>
      </c>
      <c r="B7" s="1229"/>
      <c r="C7" s="664">
        <v>2</v>
      </c>
      <c r="D7" s="667" t="s">
        <v>7535</v>
      </c>
      <c r="E7" s="668">
        <v>200</v>
      </c>
      <c r="F7" s="668">
        <v>296</v>
      </c>
      <c r="G7" s="157"/>
      <c r="H7" s="595"/>
    </row>
    <row r="8" spans="1:8" ht="47.9" customHeight="1" x14ac:dyDescent="0.35">
      <c r="A8" s="1255">
        <v>3</v>
      </c>
      <c r="B8" s="1229"/>
      <c r="C8" s="664">
        <v>3</v>
      </c>
      <c r="D8" s="657" t="s">
        <v>7536</v>
      </c>
      <c r="E8" s="668"/>
      <c r="F8" s="668"/>
      <c r="G8" s="157"/>
      <c r="H8" s="596" t="s">
        <v>7537</v>
      </c>
    </row>
    <row r="9" spans="1:8" ht="28" x14ac:dyDescent="0.35">
      <c r="A9" s="1255">
        <v>4</v>
      </c>
      <c r="B9" s="1229"/>
      <c r="C9" s="664">
        <v>4</v>
      </c>
      <c r="D9" s="667" t="s">
        <v>7538</v>
      </c>
      <c r="E9" s="668"/>
      <c r="F9" s="668" t="s">
        <v>6938</v>
      </c>
      <c r="G9" s="157"/>
      <c r="H9" s="594"/>
    </row>
    <row r="10" spans="1:8" x14ac:dyDescent="0.35">
      <c r="A10" s="1255">
        <v>5</v>
      </c>
      <c r="B10" s="1229"/>
      <c r="C10" s="664">
        <v>5</v>
      </c>
      <c r="D10" s="667" t="s">
        <v>7539</v>
      </c>
      <c r="E10" s="668"/>
      <c r="F10" s="668"/>
      <c r="G10" s="157"/>
      <c r="H10" s="594"/>
    </row>
    <row r="11" spans="1:8" x14ac:dyDescent="0.35">
      <c r="A11" s="1255">
        <v>6</v>
      </c>
      <c r="B11" s="1229"/>
      <c r="C11" s="664">
        <v>6</v>
      </c>
      <c r="D11" s="667" t="s">
        <v>7540</v>
      </c>
      <c r="E11" s="668"/>
      <c r="F11" s="668"/>
      <c r="G11" s="157"/>
      <c r="H11" s="594"/>
    </row>
    <row r="12" spans="1:8" ht="14" x14ac:dyDescent="0.3">
      <c r="A12" s="1256"/>
      <c r="B12" s="1256"/>
      <c r="C12" s="1068"/>
      <c r="D12" s="1058"/>
      <c r="E12" s="1062"/>
      <c r="F12" s="1062"/>
      <c r="G12" s="1062"/>
    </row>
    <row r="13" spans="1:8" ht="42" x14ac:dyDescent="0.3">
      <c r="A13" s="1255" t="s">
        <v>6420</v>
      </c>
      <c r="B13" s="1255" t="s">
        <v>6421</v>
      </c>
      <c r="C13" s="664">
        <v>7</v>
      </c>
      <c r="D13" s="667" t="s">
        <v>7541</v>
      </c>
      <c r="E13" s="668" t="s">
        <v>3359</v>
      </c>
      <c r="F13" s="668"/>
      <c r="G13" s="157"/>
    </row>
    <row r="14" spans="1:8" ht="42" x14ac:dyDescent="0.3">
      <c r="A14" s="1255" t="s">
        <v>6420</v>
      </c>
      <c r="B14" s="1255" t="s">
        <v>6421</v>
      </c>
      <c r="C14" s="1041">
        <v>8</v>
      </c>
      <c r="D14" s="135" t="s">
        <v>3935</v>
      </c>
      <c r="E14" s="668" t="s">
        <v>3359</v>
      </c>
      <c r="F14" s="157"/>
      <c r="G14" s="157"/>
    </row>
    <row r="15" spans="1:8" ht="42" x14ac:dyDescent="0.3">
      <c r="A15" s="1255" t="s">
        <v>6420</v>
      </c>
      <c r="B15" s="1255" t="s">
        <v>6421</v>
      </c>
      <c r="C15" s="1041">
        <v>9</v>
      </c>
      <c r="D15" s="135" t="s">
        <v>7542</v>
      </c>
      <c r="E15" s="668" t="s">
        <v>3359</v>
      </c>
      <c r="F15" s="157"/>
      <c r="G15" s="157"/>
    </row>
    <row r="16" spans="1:8" ht="42" x14ac:dyDescent="0.3">
      <c r="A16" s="1255" t="s">
        <v>6420</v>
      </c>
      <c r="B16" s="1255" t="s">
        <v>6421</v>
      </c>
      <c r="C16" s="1041">
        <v>10</v>
      </c>
      <c r="D16" s="135" t="s">
        <v>7543</v>
      </c>
      <c r="E16" s="668" t="s">
        <v>3359</v>
      </c>
      <c r="F16" s="157"/>
      <c r="G16" s="157"/>
    </row>
    <row r="17" spans="1:7" ht="14" x14ac:dyDescent="0.3">
      <c r="A17" s="1257"/>
      <c r="B17" s="1257"/>
      <c r="C17" s="1257"/>
      <c r="D17" s="1257"/>
      <c r="E17" s="1257"/>
      <c r="F17" s="1257"/>
      <c r="G17" s="1257"/>
    </row>
  </sheetData>
  <sheetProtection algorithmName="SHA-512" hashValue="WLnirn1IOOD6e3ZSeLmQEMaIFgtnfFzk7hvVnhuIpWXhNhEhCKcMmQfHsbGZF1HmJDFB0ALvXXSvaEEIur10cA==" saltValue="uFe2uK8Ujufwxa5pB/yNZg==" spinCount="100000" sheet="1" formatCells="0" formatColumns="0" formatRows="0" autoFilter="0"/>
  <mergeCells count="1">
    <mergeCell ref="C3:G3"/>
  </mergeCells>
  <hyperlinks>
    <hyperlink ref="C3:G3" location="'Indice Archivos'!C2" display="VALIDACIONES ARCHIVO OPERACIONES COMPRADAS ó REFINANCIADAS." xr:uid="{00A457F2-25AD-4EF4-B72E-79BDBD4F2B09}"/>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4964B-B4A1-4DAE-ACD8-33A428A1A8B6}">
  <sheetPr codeName="Hoja7">
    <tabColor rgb="FF002060"/>
    <pageSetUpPr autoPageBreaks="0"/>
  </sheetPr>
  <dimension ref="A1:F47"/>
  <sheetViews>
    <sheetView showGridLines="0" zoomScaleNormal="100" zoomScaleSheetLayoutView="100" workbookViewId="0">
      <pane ySplit="5" topLeftCell="A6" activePane="bottomLeft" state="frozen"/>
      <selection activeCell="C206" sqref="C206"/>
      <selection pane="bottomLeft" activeCell="C206" sqref="C206"/>
    </sheetView>
  </sheetViews>
  <sheetFormatPr baseColWidth="10" defaultColWidth="7.54296875" defaultRowHeight="17.5" x14ac:dyDescent="0.35"/>
  <cols>
    <col min="1" max="1" width="21.54296875" style="66" customWidth="1"/>
    <col min="2" max="2" width="130.54296875" style="94" customWidth="1"/>
    <col min="3" max="3" width="21.54296875" style="55" customWidth="1"/>
    <col min="4" max="4" width="7.453125" style="55" customWidth="1"/>
    <col min="5" max="16384" width="7.54296875" style="55"/>
  </cols>
  <sheetData>
    <row r="1" spans="1:3" ht="14" x14ac:dyDescent="0.3">
      <c r="A1" s="347"/>
      <c r="C1" s="684"/>
    </row>
    <row r="2" spans="1:3" ht="14" x14ac:dyDescent="0.3">
      <c r="A2" s="347"/>
    </row>
    <row r="3" spans="1:3" ht="14" x14ac:dyDescent="0.3">
      <c r="A3" s="347"/>
    </row>
    <row r="4" spans="1:3" x14ac:dyDescent="0.35">
      <c r="A4" s="99"/>
    </row>
    <row r="5" spans="1:3" x14ac:dyDescent="0.35">
      <c r="B5" s="1047" t="s">
        <v>7544</v>
      </c>
    </row>
    <row r="7" spans="1:3" x14ac:dyDescent="0.35">
      <c r="B7" s="685" t="s">
        <v>7545</v>
      </c>
    </row>
    <row r="9" spans="1:3" ht="28.5" x14ac:dyDescent="0.35">
      <c r="B9" s="95" t="s">
        <v>7546</v>
      </c>
    </row>
    <row r="10" spans="1:3" x14ac:dyDescent="0.35">
      <c r="B10" s="95"/>
    </row>
    <row r="11" spans="1:3" ht="28" x14ac:dyDescent="0.35">
      <c r="B11" s="970" t="s">
        <v>7547</v>
      </c>
    </row>
    <row r="12" spans="1:3" x14ac:dyDescent="0.35">
      <c r="B12" s="95" t="s">
        <v>7548</v>
      </c>
    </row>
    <row r="14" spans="1:3" x14ac:dyDescent="0.35">
      <c r="B14" s="685" t="s">
        <v>7549</v>
      </c>
    </row>
    <row r="16" spans="1:3" x14ac:dyDescent="0.35">
      <c r="B16" s="95" t="s">
        <v>7550</v>
      </c>
    </row>
    <row r="18" spans="2:6" x14ac:dyDescent="0.35">
      <c r="B18" s="685" t="s">
        <v>7551</v>
      </c>
    </row>
    <row r="19" spans="2:6" x14ac:dyDescent="0.35">
      <c r="B19" s="971"/>
    </row>
    <row r="20" spans="2:6" x14ac:dyDescent="0.35">
      <c r="F20" s="100"/>
    </row>
    <row r="21" spans="2:6" x14ac:dyDescent="0.35">
      <c r="B21" s="685" t="s">
        <v>7552</v>
      </c>
      <c r="F21" s="100"/>
    </row>
    <row r="23" spans="2:6" x14ac:dyDescent="0.35">
      <c r="B23" s="968" t="s">
        <v>6262</v>
      </c>
      <c r="F23" s="100"/>
    </row>
    <row r="24" spans="2:6" x14ac:dyDescent="0.35">
      <c r="B24" s="96" t="s">
        <v>6513</v>
      </c>
      <c r="F24" s="100"/>
    </row>
    <row r="25" spans="2:6" x14ac:dyDescent="0.35">
      <c r="B25" s="96" t="s">
        <v>7553</v>
      </c>
      <c r="F25" s="100"/>
    </row>
    <row r="26" spans="2:6" x14ac:dyDescent="0.35">
      <c r="B26" s="96" t="s">
        <v>7554</v>
      </c>
      <c r="F26" s="100"/>
    </row>
    <row r="27" spans="2:6" x14ac:dyDescent="0.35">
      <c r="B27" s="96" t="s">
        <v>7555</v>
      </c>
      <c r="F27" s="100"/>
    </row>
    <row r="28" spans="2:6" x14ac:dyDescent="0.35">
      <c r="B28" s="96" t="s">
        <v>7556</v>
      </c>
      <c r="F28" s="100"/>
    </row>
    <row r="29" spans="2:6" x14ac:dyDescent="0.35">
      <c r="B29" s="96" t="s">
        <v>7557</v>
      </c>
      <c r="F29" s="100"/>
    </row>
    <row r="30" spans="2:6" x14ac:dyDescent="0.35">
      <c r="B30" s="96" t="s">
        <v>7558</v>
      </c>
      <c r="F30" s="100"/>
    </row>
    <row r="31" spans="2:6" x14ac:dyDescent="0.35">
      <c r="B31" s="96" t="s">
        <v>7559</v>
      </c>
      <c r="F31" s="100"/>
    </row>
    <row r="32" spans="2:6" x14ac:dyDescent="0.35">
      <c r="B32" s="96" t="s">
        <v>7560</v>
      </c>
      <c r="F32" s="100"/>
    </row>
    <row r="33" spans="2:3" x14ac:dyDescent="0.35">
      <c r="B33" s="968" t="s">
        <v>6289</v>
      </c>
    </row>
    <row r="35" spans="2:3" x14ac:dyDescent="0.35">
      <c r="B35" s="685" t="s">
        <v>7561</v>
      </c>
    </row>
    <row r="36" spans="2:3" x14ac:dyDescent="0.35">
      <c r="B36" s="97"/>
    </row>
    <row r="37" spans="2:3" x14ac:dyDescent="0.35">
      <c r="B37" s="98" t="s">
        <v>7562</v>
      </c>
    </row>
    <row r="39" spans="2:3" ht="18" thickBot="1" x14ac:dyDescent="0.4">
      <c r="B39" s="97"/>
    </row>
    <row r="40" spans="2:3" ht="70.5" thickBot="1" x14ac:dyDescent="0.4">
      <c r="B40" s="1401" t="s">
        <v>7563</v>
      </c>
    </row>
    <row r="41" spans="2:3" x14ac:dyDescent="0.35">
      <c r="B41" s="97"/>
      <c r="C41" s="101"/>
    </row>
    <row r="42" spans="2:3" x14ac:dyDescent="0.35">
      <c r="B42" s="97"/>
      <c r="C42" s="101"/>
    </row>
    <row r="43" spans="2:3" x14ac:dyDescent="0.35">
      <c r="B43" s="97"/>
      <c r="C43" s="101"/>
    </row>
    <row r="44" spans="2:3" x14ac:dyDescent="0.35">
      <c r="B44" s="97"/>
      <c r="C44" s="101"/>
    </row>
    <row r="45" spans="2:3" x14ac:dyDescent="0.35">
      <c r="B45" s="97"/>
      <c r="C45" s="101"/>
    </row>
    <row r="46" spans="2:3" x14ac:dyDescent="0.35">
      <c r="B46" s="97"/>
      <c r="C46" s="101"/>
    </row>
    <row r="47" spans="2:3" x14ac:dyDescent="0.35">
      <c r="B47" s="97"/>
      <c r="C47" s="101"/>
    </row>
  </sheetData>
  <sheetProtection algorithmName="SHA-512" hashValue="1YpDbaDf2Ciosf4keL8MdxfijIWHNjXFBggzQLx8FGs8hal2WBQN4BqMp7vxqiyLUfLrAhBy3x2cAJIn4BPFsw==" saltValue="TdseUtbSFuQy4wBSAWDj9Q==" spinCount="100000" sheet="1" formatCells="0" formatColumns="0" formatRows="0" autoFilter="0"/>
  <hyperlinks>
    <hyperlink ref="B5" location="'Indice Archivos'!C2" display="ARCHIVO OPERACIONES FINANCIAMIENTO CLIMÁTICO" xr:uid="{81EF89E4-3253-48C8-BADE-1D878362E76F}"/>
  </hyperlinks>
  <pageMargins left="0.25" right="0.25" top="0.75" bottom="0.75" header="0.3" footer="0.3"/>
  <pageSetup scale="82" orientation="landscape" r:id="rId1"/>
  <headerFooter>
    <oddFooter>&amp;C&amp;1#&amp;"Calibri"&amp;10&amp;K000000Uso Interno</oddFooter>
  </headerFooter>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9FA27-46E4-4F85-B055-D5D3DE9815C3}">
  <sheetPr codeName="Hoja11">
    <tabColor rgb="FF002060"/>
    <pageSetUpPr autoPageBreaks="0"/>
  </sheetPr>
  <dimension ref="A1:I18"/>
  <sheetViews>
    <sheetView showGridLines="0" zoomScaleNormal="100" zoomScaleSheetLayoutView="100" workbookViewId="0">
      <pane ySplit="5" topLeftCell="A6" activePane="bottomLeft" state="frozen"/>
      <selection activeCell="C206" sqref="C206"/>
      <selection pane="bottomLeft" activeCell="C206" sqref="C206"/>
    </sheetView>
  </sheetViews>
  <sheetFormatPr baseColWidth="10" defaultColWidth="50.54296875" defaultRowHeight="17.5" x14ac:dyDescent="0.35"/>
  <cols>
    <col min="1" max="1" width="8.453125" style="66" customWidth="1"/>
    <col min="2" max="2" width="30.54296875" style="94" customWidth="1"/>
    <col min="3" max="6" width="16.54296875" style="94" customWidth="1"/>
    <col min="7" max="7" width="100.54296875" style="94" customWidth="1"/>
    <col min="8" max="8" width="20.54296875" style="98" customWidth="1"/>
    <col min="9" max="9" width="21.54296875" style="55" customWidth="1"/>
    <col min="10" max="16384" width="50.54296875" style="55"/>
  </cols>
  <sheetData>
    <row r="1" spans="1:9" ht="14" x14ac:dyDescent="0.3">
      <c r="A1" s="347"/>
      <c r="H1" s="164"/>
    </row>
    <row r="2" spans="1:9" ht="14" x14ac:dyDescent="0.3">
      <c r="A2" s="347"/>
    </row>
    <row r="3" spans="1:9" ht="25.5" thickBot="1" x14ac:dyDescent="0.35">
      <c r="A3" s="347"/>
      <c r="B3" s="1442" t="s">
        <v>7564</v>
      </c>
      <c r="C3" s="1442"/>
      <c r="D3" s="1442"/>
      <c r="E3" s="1442"/>
      <c r="F3" s="1442"/>
      <c r="G3" s="1442"/>
      <c r="H3" s="1442"/>
    </row>
    <row r="4" spans="1:9" ht="18" thickTop="1" x14ac:dyDescent="0.35"/>
    <row r="5" spans="1:9" ht="28" x14ac:dyDescent="0.35">
      <c r="B5" s="943" t="s">
        <v>6293</v>
      </c>
      <c r="C5" s="953" t="s">
        <v>6191</v>
      </c>
      <c r="D5" s="953" t="s">
        <v>6192</v>
      </c>
      <c r="E5" s="953" t="s">
        <v>6193</v>
      </c>
      <c r="F5" s="953" t="s">
        <v>6194</v>
      </c>
      <c r="G5" s="953" t="s">
        <v>97</v>
      </c>
      <c r="H5" s="953" t="s">
        <v>6196</v>
      </c>
    </row>
    <row r="6" spans="1:9" ht="70" x14ac:dyDescent="0.35">
      <c r="B6" s="224" t="s">
        <v>6294</v>
      </c>
      <c r="C6" s="157"/>
      <c r="D6" s="157"/>
      <c r="E6" s="157"/>
      <c r="F6" s="183"/>
      <c r="G6" s="185" t="s">
        <v>7565</v>
      </c>
      <c r="H6" s="185"/>
      <c r="I6" s="65"/>
    </row>
    <row r="7" spans="1:9" ht="42" x14ac:dyDescent="0.35">
      <c r="B7" s="160" t="s">
        <v>6619</v>
      </c>
      <c r="C7" s="157" t="s">
        <v>6213</v>
      </c>
      <c r="D7" s="157" t="s">
        <v>6620</v>
      </c>
      <c r="E7" s="157" t="s">
        <v>98</v>
      </c>
      <c r="F7" s="157" t="s">
        <v>4918</v>
      </c>
      <c r="G7" s="166" t="s">
        <v>7566</v>
      </c>
      <c r="H7" s="166"/>
      <c r="I7" s="65"/>
    </row>
    <row r="8" spans="1:9" ht="70" x14ac:dyDescent="0.35">
      <c r="B8" s="160" t="s">
        <v>7567</v>
      </c>
      <c r="C8" s="150" t="s">
        <v>6198</v>
      </c>
      <c r="D8" s="150" t="s">
        <v>6217</v>
      </c>
      <c r="E8" s="150" t="s">
        <v>98</v>
      </c>
      <c r="F8" s="150" t="s">
        <v>4918</v>
      </c>
      <c r="G8" s="166" t="s">
        <v>7568</v>
      </c>
      <c r="H8" s="227" t="s">
        <v>7569</v>
      </c>
      <c r="I8" s="65"/>
    </row>
    <row r="9" spans="1:9" ht="70" x14ac:dyDescent="0.35">
      <c r="B9" s="160" t="s">
        <v>7570</v>
      </c>
      <c r="C9" s="157" t="s">
        <v>6198</v>
      </c>
      <c r="D9" s="157" t="s">
        <v>6217</v>
      </c>
      <c r="E9" s="157" t="s">
        <v>98</v>
      </c>
      <c r="F9" s="157" t="s">
        <v>4918</v>
      </c>
      <c r="G9" s="166" t="s">
        <v>7571</v>
      </c>
      <c r="H9" s="227" t="s">
        <v>7572</v>
      </c>
      <c r="I9" s="65"/>
    </row>
    <row r="10" spans="1:9" ht="70" x14ac:dyDescent="0.35">
      <c r="B10" s="160" t="s">
        <v>7573</v>
      </c>
      <c r="C10" s="157" t="s">
        <v>6198</v>
      </c>
      <c r="D10" s="157" t="s">
        <v>6646</v>
      </c>
      <c r="E10" s="157" t="s">
        <v>98</v>
      </c>
      <c r="F10" s="157" t="s">
        <v>4918</v>
      </c>
      <c r="G10" s="166" t="s">
        <v>7574</v>
      </c>
      <c r="H10" s="227" t="s">
        <v>7575</v>
      </c>
      <c r="I10" s="65"/>
    </row>
    <row r="11" spans="1:9" ht="70" x14ac:dyDescent="0.35">
      <c r="B11" s="160" t="s">
        <v>7576</v>
      </c>
      <c r="C11" s="157" t="s">
        <v>6198</v>
      </c>
      <c r="D11" s="157" t="s">
        <v>6217</v>
      </c>
      <c r="E11" s="157" t="s">
        <v>98</v>
      </c>
      <c r="F11" s="157" t="s">
        <v>4918</v>
      </c>
      <c r="G11" s="166" t="s">
        <v>7577</v>
      </c>
      <c r="H11" s="227" t="s">
        <v>7578</v>
      </c>
      <c r="I11" s="65"/>
    </row>
    <row r="12" spans="1:9" ht="70" x14ac:dyDescent="0.35">
      <c r="B12" s="160" t="s">
        <v>7579</v>
      </c>
      <c r="C12" s="157" t="s">
        <v>6213</v>
      </c>
      <c r="D12" s="157" t="s">
        <v>6646</v>
      </c>
      <c r="E12" s="157" t="s">
        <v>98</v>
      </c>
      <c r="F12" s="157" t="s">
        <v>4918</v>
      </c>
      <c r="G12" s="166" t="s">
        <v>7580</v>
      </c>
      <c r="H12" s="227" t="s">
        <v>7581</v>
      </c>
      <c r="I12" s="65"/>
    </row>
    <row r="13" spans="1:9" ht="70" x14ac:dyDescent="0.35">
      <c r="B13" s="160" t="s">
        <v>7582</v>
      </c>
      <c r="C13" s="157" t="s">
        <v>6330</v>
      </c>
      <c r="D13" s="157" t="s">
        <v>6646</v>
      </c>
      <c r="E13" s="157" t="s">
        <v>98</v>
      </c>
      <c r="F13" s="157" t="s">
        <v>4918</v>
      </c>
      <c r="G13" s="166" t="s">
        <v>7583</v>
      </c>
      <c r="H13" s="227" t="s">
        <v>7584</v>
      </c>
      <c r="I13" s="65"/>
    </row>
    <row r="14" spans="1:9" ht="56" x14ac:dyDescent="0.35">
      <c r="B14" s="160" t="s">
        <v>7585</v>
      </c>
      <c r="C14" s="157" t="s">
        <v>6198</v>
      </c>
      <c r="D14" s="177" t="s">
        <v>7586</v>
      </c>
      <c r="E14" s="157" t="s">
        <v>98</v>
      </c>
      <c r="F14" s="157" t="s">
        <v>4918</v>
      </c>
      <c r="G14" s="166" t="s">
        <v>7587</v>
      </c>
      <c r="H14" s="166"/>
      <c r="I14" s="65"/>
    </row>
    <row r="15" spans="1:9" ht="70" x14ac:dyDescent="0.35">
      <c r="B15" s="160" t="s">
        <v>7588</v>
      </c>
      <c r="C15" s="157" t="s">
        <v>6198</v>
      </c>
      <c r="D15" s="157" t="s">
        <v>6217</v>
      </c>
      <c r="E15" s="157" t="s">
        <v>98</v>
      </c>
      <c r="F15" s="157" t="s">
        <v>4918</v>
      </c>
      <c r="G15" s="166" t="s">
        <v>7589</v>
      </c>
      <c r="H15" s="227" t="s">
        <v>7590</v>
      </c>
      <c r="I15" s="65"/>
    </row>
    <row r="18" spans="7:7" x14ac:dyDescent="0.35">
      <c r="G18" s="98"/>
    </row>
  </sheetData>
  <sheetProtection algorithmName="SHA-512" hashValue="/YZcLl/U2i68w+TNqiDNUOXP9GTfDkPnENyDt/hgWB0VPeTjqLp9GzpZHVSGkl/lH55izsqdS74RMaB4MJpYWA==" saltValue="N+z0+7ANEf+aJvZVjJ0I/g==" spinCount="100000" sheet="1" formatCells="0" formatColumns="0" formatRows="0" autoFilter="0"/>
  <mergeCells count="1">
    <mergeCell ref="B3:H3"/>
  </mergeCells>
  <hyperlinks>
    <hyperlink ref="H8" location="TIPO_TEMA_CAMBIO_CLIMÁTICO" tooltip="TIPO_TEMA_CAMBIO_CLIMATICO" display="TEMA CAMBIO CLIMATICO" xr:uid="{83CE2A23-162C-4FAE-8D24-EC61BBA3EF08}"/>
    <hyperlink ref="H9" location="TIPO_SUBTEMAS_CAMBIO_CLIMATICO" tooltip="TIPO_SUBTEMAS_CAMBIO_CLIMATICO" display="TIPO_SUBTEMAS_CAMBIO_CLIMATICO" xr:uid="{E465D043-F408-434B-98EC-360827B51A59}"/>
    <hyperlink ref="H10" location="TIPO_ACTIVIDADES_CAMBIO_CLIMATICO" tooltip="TIPO_ACTIVIDADES_CAMBIO_CLIMATICO" display="TIPO_ACTIVIDADES_CAMBIO_CLIMATICO" xr:uid="{19863384-B39B-494E-A8A2-DEA0FDCD8433}"/>
    <hyperlink ref="H11" location="TIPO_AMBITO_CAMBIO_CLIMATICO" tooltip="TIPO_AMBITO_CAMBIO_CLIMATICO" display="TIPO_AMBITO_CAMBIO_CLIMATICO" xr:uid="{059CDC4D-8C9E-4B1E-BCBC-4880BA85C0EC}"/>
    <hyperlink ref="H12" location="TIPO_FUENTE_FINANCIAMIENTO" tooltip="TIPO_FUENTE_FINANCIAMIENTO" display="TIPO_FUENTE_FINANCIAMIENTO" xr:uid="{1832AB9C-AB37-4A60-9592-1D3FBFF3E809}"/>
    <hyperlink ref="H13" location="Tipo_Fondo_Financiamiento_Cambio_Climatico" tooltip="Tipo_Fondo_Financiamiento_Cambio_Climatico" display="Tipo_Fondo_Financiamiento_Cambio_Climatico" xr:uid="{C89B0474-1BB3-441C-891E-7D009CAD58F5}"/>
    <hyperlink ref="H15" location="TIPO_MODALIDAD_FUENTE_FINANCIAMIENTO" tooltip="TIPO_MODALIDAD_FUENTE_FINANCIAMIENTO" display="TIPO_MODALIDAD_FUENTE_FINANCIAMIENTO" xr:uid="{195A4BAB-CDD6-4558-9647-1528D2622DBE}"/>
    <hyperlink ref="B3:H3" location="'Indice Archivos'!C2" display="CAMPOS ARCHIVO OPERACIONES FINANCIAMIENTO CLIMÁTICO." xr:uid="{25A6E694-59BB-4392-80AC-A981803F498D}"/>
  </hyperlinks>
  <pageMargins left="0.25" right="0.25" top="0.75" bottom="0.75" header="0.3" footer="0.3"/>
  <pageSetup scale="82" orientation="landscape" r:id="rId1"/>
  <headerFooter>
    <oddFooter>&amp;C&amp;1#&amp;"Calibri"&amp;10&amp;K000000Uso Interno</oddFooter>
  </headerFooter>
  <drawing r:id="rId2"/>
  <tableParts count="1">
    <tablePart r:id="rId3"/>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F32E3-2E8A-4B25-845C-C8707ACAAE48}">
  <sheetPr codeName="Hoja12">
    <tabColor rgb="FF002060"/>
    <pageSetUpPr autoPageBreaks="0"/>
  </sheetPr>
  <dimension ref="A1:H95"/>
  <sheetViews>
    <sheetView showGridLines="0" zoomScaleNormal="100" zoomScaleSheetLayoutView="100" workbookViewId="0">
      <selection activeCell="C8" sqref="C8"/>
    </sheetView>
  </sheetViews>
  <sheetFormatPr baseColWidth="10" defaultColWidth="7.54296875" defaultRowHeight="17.5" x14ac:dyDescent="0.35"/>
  <cols>
    <col min="1" max="1" width="21.6328125" style="55" customWidth="1"/>
    <col min="2" max="2" width="5.6328125" style="66" customWidth="1"/>
    <col min="3" max="3" width="35.1796875" style="164" customWidth="1"/>
    <col min="4" max="4" width="67.1796875" style="94" customWidth="1"/>
    <col min="5" max="5" width="10.6328125" style="94" customWidth="1"/>
    <col min="6" max="6" width="20.6328125" style="94" customWidth="1"/>
    <col min="7" max="7" width="20.54296875" style="94" customWidth="1"/>
    <col min="8" max="8" width="21.54296875" style="55" customWidth="1"/>
    <col min="9" max="16384" width="7.54296875" style="55"/>
  </cols>
  <sheetData>
    <row r="1" spans="2:8" x14ac:dyDescent="0.35">
      <c r="B1" s="385"/>
      <c r="E1" s="164"/>
    </row>
    <row r="2" spans="2:8" x14ac:dyDescent="0.35">
      <c r="B2" s="385"/>
    </row>
    <row r="3" spans="2:8" ht="17.5" customHeight="1" x14ac:dyDescent="0.35">
      <c r="B3" s="1545"/>
      <c r="C3" s="1546"/>
      <c r="D3" s="1546"/>
      <c r="E3" s="1546"/>
    </row>
    <row r="5" spans="2:8" ht="18" thickBot="1" x14ac:dyDescent="0.4">
      <c r="C5" s="1544" t="s">
        <v>7591</v>
      </c>
      <c r="D5" s="1544"/>
      <c r="E5" s="1544"/>
    </row>
    <row r="7" spans="2:8" x14ac:dyDescent="0.35">
      <c r="C7" s="949" t="s">
        <v>3177</v>
      </c>
      <c r="D7" s="967" t="s">
        <v>3178</v>
      </c>
      <c r="E7" s="949" t="s">
        <v>1881</v>
      </c>
      <c r="G7" s="347"/>
      <c r="H7" s="592" t="str">
        <f>'[5]5115_FIDEICOMISOS_VALIDACIONES'!G5</f>
        <v>Validación anterior</v>
      </c>
    </row>
    <row r="8" spans="2:8" ht="54.5" customHeight="1" x14ac:dyDescent="0.35">
      <c r="C8" s="715">
        <v>1</v>
      </c>
      <c r="D8" s="703" t="s">
        <v>7592</v>
      </c>
      <c r="E8" s="704" t="s">
        <v>6934</v>
      </c>
      <c r="F8" s="547"/>
      <c r="G8" s="347"/>
    </row>
    <row r="9" spans="2:8" ht="54.5" customHeight="1" x14ac:dyDescent="0.35">
      <c r="C9" s="715">
        <v>2</v>
      </c>
      <c r="D9" s="703" t="s">
        <v>7593</v>
      </c>
      <c r="E9" s="704" t="s">
        <v>6935</v>
      </c>
      <c r="F9" s="547"/>
      <c r="G9" s="347"/>
    </row>
    <row r="10" spans="2:8" ht="54.5" customHeight="1" x14ac:dyDescent="0.35">
      <c r="C10" s="715">
        <v>3</v>
      </c>
      <c r="D10" s="703" t="s">
        <v>7594</v>
      </c>
      <c r="E10" s="704" t="s">
        <v>6936</v>
      </c>
      <c r="F10" s="547"/>
      <c r="G10" s="347"/>
    </row>
    <row r="11" spans="2:8" ht="54.5" customHeight="1" x14ac:dyDescent="0.35">
      <c r="C11" s="715">
        <v>4</v>
      </c>
      <c r="D11" s="703" t="s">
        <v>7595</v>
      </c>
      <c r="E11" s="704" t="s">
        <v>6939</v>
      </c>
      <c r="F11" s="547"/>
      <c r="G11" s="347"/>
    </row>
    <row r="12" spans="2:8" ht="54.5" customHeight="1" x14ac:dyDescent="0.35">
      <c r="C12" s="715">
        <v>5</v>
      </c>
      <c r="D12" s="703" t="s">
        <v>7596</v>
      </c>
      <c r="E12" s="704" t="s">
        <v>6941</v>
      </c>
      <c r="F12" s="547"/>
      <c r="G12" s="347"/>
    </row>
    <row r="13" spans="2:8" ht="54.5" customHeight="1" x14ac:dyDescent="0.35">
      <c r="C13" s="715">
        <v>6</v>
      </c>
      <c r="D13" s="703" t="s">
        <v>7597</v>
      </c>
      <c r="E13" s="704" t="s">
        <v>6943</v>
      </c>
      <c r="F13" s="547"/>
      <c r="G13" s="347"/>
    </row>
    <row r="14" spans="2:8" ht="54.5" customHeight="1" x14ac:dyDescent="0.35">
      <c r="C14" s="715">
        <v>7</v>
      </c>
      <c r="D14" s="703" t="s">
        <v>7598</v>
      </c>
      <c r="E14" s="704" t="s">
        <v>6945</v>
      </c>
      <c r="F14" s="547"/>
      <c r="G14" s="347"/>
    </row>
    <row r="15" spans="2:8" ht="54.5" customHeight="1" x14ac:dyDescent="0.35">
      <c r="C15" s="1362">
        <v>8</v>
      </c>
      <c r="D15" s="703" t="s">
        <v>7599</v>
      </c>
      <c r="E15" s="704" t="s">
        <v>6947</v>
      </c>
      <c r="F15" s="547"/>
      <c r="G15" s="347"/>
    </row>
    <row r="17" spans="2:6" s="94" customFormat="1" x14ac:dyDescent="0.35">
      <c r="B17" s="66"/>
      <c r="C17" s="1543" t="s">
        <v>7600</v>
      </c>
      <c r="D17" s="1543"/>
      <c r="E17" s="1543"/>
    </row>
    <row r="19" spans="2:6" s="94" customFormat="1" ht="18" thickBot="1" x14ac:dyDescent="0.4">
      <c r="B19" s="66"/>
      <c r="C19" s="1544" t="s">
        <v>7601</v>
      </c>
      <c r="D19" s="1544"/>
      <c r="E19" s="1544"/>
    </row>
    <row r="21" spans="2:6" s="94" customFormat="1" x14ac:dyDescent="0.35">
      <c r="B21" s="66"/>
      <c r="C21" s="950" t="s">
        <v>3177</v>
      </c>
      <c r="D21" s="951" t="s">
        <v>3178</v>
      </c>
      <c r="E21" s="951" t="s">
        <v>1881</v>
      </c>
      <c r="F21" s="1361"/>
    </row>
    <row r="22" spans="2:6" s="94" customFormat="1" ht="32.5" customHeight="1" x14ac:dyDescent="0.35">
      <c r="B22" s="66"/>
      <c r="C22" s="717">
        <v>9</v>
      </c>
      <c r="D22" s="703" t="s">
        <v>7602</v>
      </c>
      <c r="E22" s="704" t="s">
        <v>6948</v>
      </c>
      <c r="F22" s="1361"/>
    </row>
    <row r="23" spans="2:6" s="94" customFormat="1" ht="32.5" customHeight="1" x14ac:dyDescent="0.35">
      <c r="B23" s="66"/>
      <c r="C23" s="717">
        <v>10</v>
      </c>
      <c r="D23" s="703" t="s">
        <v>7603</v>
      </c>
      <c r="E23" s="704" t="s">
        <v>6950</v>
      </c>
      <c r="F23" s="1361"/>
    </row>
    <row r="24" spans="2:6" s="94" customFormat="1" ht="32.5" customHeight="1" x14ac:dyDescent="0.35">
      <c r="B24" s="66"/>
      <c r="C24" s="717">
        <v>11</v>
      </c>
      <c r="D24" s="703" t="s">
        <v>7604</v>
      </c>
      <c r="E24" s="704" t="s">
        <v>6952</v>
      </c>
      <c r="F24" s="1361"/>
    </row>
    <row r="25" spans="2:6" s="94" customFormat="1" ht="32.5" customHeight="1" x14ac:dyDescent="0.35">
      <c r="B25" s="66"/>
      <c r="C25" s="717">
        <v>12</v>
      </c>
      <c r="D25" s="703" t="s">
        <v>7605</v>
      </c>
      <c r="E25" s="704" t="s">
        <v>6954</v>
      </c>
      <c r="F25" s="1361"/>
    </row>
    <row r="26" spans="2:6" s="94" customFormat="1" ht="32.5" customHeight="1" x14ac:dyDescent="0.35">
      <c r="B26" s="66"/>
      <c r="C26" s="717">
        <v>13</v>
      </c>
      <c r="D26" s="703" t="s">
        <v>7606</v>
      </c>
      <c r="E26" s="704" t="s">
        <v>6956</v>
      </c>
      <c r="F26" s="1361"/>
    </row>
    <row r="27" spans="2:6" s="94" customFormat="1" ht="32.5" customHeight="1" x14ac:dyDescent="0.35">
      <c r="B27" s="66"/>
      <c r="C27" s="717">
        <v>14</v>
      </c>
      <c r="D27" s="703" t="s">
        <v>7607</v>
      </c>
      <c r="E27" s="704" t="s">
        <v>6958</v>
      </c>
      <c r="F27" s="1361"/>
    </row>
    <row r="28" spans="2:6" s="94" customFormat="1" ht="32.5" customHeight="1" x14ac:dyDescent="0.35">
      <c r="B28" s="66"/>
      <c r="C28" s="717">
        <v>15</v>
      </c>
      <c r="D28" s="703" t="s">
        <v>7608</v>
      </c>
      <c r="E28" s="704" t="s">
        <v>6960</v>
      </c>
      <c r="F28" s="1361"/>
    </row>
    <row r="29" spans="2:6" s="94" customFormat="1" ht="32.5" customHeight="1" x14ac:dyDescent="0.35">
      <c r="B29" s="66"/>
      <c r="C29" s="717">
        <v>16</v>
      </c>
      <c r="D29" s="703" t="s">
        <v>7609</v>
      </c>
      <c r="E29" s="704" t="s">
        <v>6962</v>
      </c>
      <c r="F29" s="1361"/>
    </row>
    <row r="30" spans="2:6" s="94" customFormat="1" ht="32.5" customHeight="1" x14ac:dyDescent="0.35">
      <c r="B30" s="66"/>
      <c r="C30" s="717">
        <v>17</v>
      </c>
      <c r="D30" s="703" t="s">
        <v>7610</v>
      </c>
      <c r="E30" s="704" t="s">
        <v>6965</v>
      </c>
      <c r="F30" s="1361"/>
    </row>
    <row r="31" spans="2:6" s="94" customFormat="1" ht="32.5" customHeight="1" x14ac:dyDescent="0.35">
      <c r="B31" s="66"/>
      <c r="C31" s="717">
        <v>18</v>
      </c>
      <c r="D31" s="703" t="s">
        <v>7611</v>
      </c>
      <c r="E31" s="704" t="s">
        <v>6967</v>
      </c>
      <c r="F31" s="1361"/>
    </row>
    <row r="32" spans="2:6" s="94" customFormat="1" ht="32.5" customHeight="1" x14ac:dyDescent="0.35">
      <c r="B32" s="66"/>
      <c r="C32" s="717">
        <v>19</v>
      </c>
      <c r="D32" s="703" t="s">
        <v>7612</v>
      </c>
      <c r="E32" s="704" t="s">
        <v>6968</v>
      </c>
      <c r="F32" s="1361"/>
    </row>
    <row r="33" spans="2:6" s="94" customFormat="1" ht="32.5" customHeight="1" x14ac:dyDescent="0.35">
      <c r="B33" s="66"/>
      <c r="C33" s="717">
        <v>20</v>
      </c>
      <c r="D33" s="703" t="s">
        <v>7613</v>
      </c>
      <c r="E33" s="704" t="s">
        <v>6969</v>
      </c>
      <c r="F33" s="1361"/>
    </row>
    <row r="35" spans="2:6" s="94" customFormat="1" ht="18" thickBot="1" x14ac:dyDescent="0.4">
      <c r="B35" s="66"/>
      <c r="C35" s="1544" t="s">
        <v>7614</v>
      </c>
      <c r="D35" s="1544"/>
      <c r="E35" s="1544"/>
    </row>
    <row r="37" spans="2:6" s="94" customFormat="1" x14ac:dyDescent="0.35">
      <c r="B37" s="66"/>
      <c r="C37" s="951" t="s">
        <v>3177</v>
      </c>
      <c r="D37" s="951" t="s">
        <v>3178</v>
      </c>
      <c r="E37" s="951" t="s">
        <v>1881</v>
      </c>
      <c r="F37" s="1361"/>
    </row>
    <row r="38" spans="2:6" s="94" customFormat="1" ht="46" customHeight="1" x14ac:dyDescent="0.35">
      <c r="B38" s="66"/>
      <c r="C38" s="716">
        <v>21</v>
      </c>
      <c r="D38" s="703" t="s">
        <v>7615</v>
      </c>
      <c r="E38" s="704" t="s">
        <v>6970</v>
      </c>
      <c r="F38" s="1361"/>
    </row>
    <row r="39" spans="2:6" s="94" customFormat="1" ht="46" customHeight="1" x14ac:dyDescent="0.35">
      <c r="B39" s="66"/>
      <c r="C39" s="716">
        <v>22</v>
      </c>
      <c r="D39" s="703" t="s">
        <v>7616</v>
      </c>
      <c r="E39" s="704" t="s">
        <v>6971</v>
      </c>
      <c r="F39" s="1361"/>
    </row>
    <row r="40" spans="2:6" s="94" customFormat="1" ht="46" customHeight="1" x14ac:dyDescent="0.35">
      <c r="B40" s="66"/>
      <c r="C40" s="716">
        <v>23</v>
      </c>
      <c r="D40" s="703" t="s">
        <v>7617</v>
      </c>
      <c r="E40" s="704" t="s">
        <v>6972</v>
      </c>
      <c r="F40" s="1361"/>
    </row>
    <row r="41" spans="2:6" s="94" customFormat="1" ht="46" customHeight="1" x14ac:dyDescent="0.35">
      <c r="B41" s="66"/>
      <c r="C41" s="716">
        <v>24</v>
      </c>
      <c r="D41" s="703" t="s">
        <v>7618</v>
      </c>
      <c r="E41" s="704" t="s">
        <v>6973</v>
      </c>
      <c r="F41" s="1361"/>
    </row>
    <row r="42" spans="2:6" s="94" customFormat="1" ht="46" customHeight="1" x14ac:dyDescent="0.35">
      <c r="B42" s="66"/>
      <c r="C42" s="716">
        <v>25</v>
      </c>
      <c r="D42" s="703" t="s">
        <v>7619</v>
      </c>
      <c r="E42" s="704" t="s">
        <v>6975</v>
      </c>
      <c r="F42" s="1361"/>
    </row>
    <row r="43" spans="2:6" s="94" customFormat="1" ht="46" customHeight="1" x14ac:dyDescent="0.35">
      <c r="B43" s="66"/>
      <c r="C43" s="716">
        <v>26</v>
      </c>
      <c r="D43" s="703" t="s">
        <v>7620</v>
      </c>
      <c r="E43" s="704" t="s">
        <v>6977</v>
      </c>
      <c r="F43" s="1361"/>
    </row>
    <row r="44" spans="2:6" s="94" customFormat="1" ht="46" customHeight="1" x14ac:dyDescent="0.35">
      <c r="B44" s="66"/>
      <c r="C44" s="716">
        <v>27</v>
      </c>
      <c r="D44" s="703" t="s">
        <v>7621</v>
      </c>
      <c r="E44" s="704" t="s">
        <v>6979</v>
      </c>
      <c r="F44" s="1361"/>
    </row>
    <row r="45" spans="2:6" s="94" customFormat="1" ht="46" customHeight="1" x14ac:dyDescent="0.35">
      <c r="B45" s="66"/>
      <c r="C45" s="716">
        <v>28</v>
      </c>
      <c r="D45" s="703" t="s">
        <v>7622</v>
      </c>
      <c r="E45" s="704" t="s">
        <v>6982</v>
      </c>
      <c r="F45" s="1361"/>
    </row>
    <row r="46" spans="2:6" s="94" customFormat="1" ht="46" customHeight="1" x14ac:dyDescent="0.35">
      <c r="B46" s="66"/>
      <c r="C46" s="716">
        <v>29</v>
      </c>
      <c r="D46" s="703" t="s">
        <v>7623</v>
      </c>
      <c r="E46" s="704" t="s">
        <v>6985</v>
      </c>
      <c r="F46" s="1361"/>
    </row>
    <row r="47" spans="2:6" s="94" customFormat="1" ht="46" customHeight="1" x14ac:dyDescent="0.35">
      <c r="B47" s="66"/>
      <c r="C47" s="716">
        <v>30</v>
      </c>
      <c r="D47" s="703" t="s">
        <v>7624</v>
      </c>
      <c r="E47" s="704" t="s">
        <v>6988</v>
      </c>
      <c r="F47" s="1361"/>
    </row>
    <row r="48" spans="2:6" s="94" customFormat="1" ht="46" customHeight="1" x14ac:dyDescent="0.35">
      <c r="B48" s="66"/>
      <c r="C48" s="716">
        <v>31</v>
      </c>
      <c r="D48" s="703" t="s">
        <v>7625</v>
      </c>
      <c r="E48" s="704" t="s">
        <v>6989</v>
      </c>
      <c r="F48" s="1361"/>
    </row>
    <row r="49" spans="2:6" s="94" customFormat="1" ht="46" customHeight="1" x14ac:dyDescent="0.35">
      <c r="B49" s="66"/>
      <c r="C49" s="716">
        <v>32</v>
      </c>
      <c r="D49" s="703" t="s">
        <v>7626</v>
      </c>
      <c r="E49" s="704" t="s">
        <v>6993</v>
      </c>
      <c r="F49" s="1361"/>
    </row>
    <row r="50" spans="2:6" s="94" customFormat="1" ht="46" customHeight="1" x14ac:dyDescent="0.35">
      <c r="B50" s="66"/>
      <c r="C50" s="716">
        <v>33</v>
      </c>
      <c r="D50" s="703" t="s">
        <v>7627</v>
      </c>
      <c r="E50" s="704" t="s">
        <v>6994</v>
      </c>
      <c r="F50" s="1361"/>
    </row>
    <row r="51" spans="2:6" s="94" customFormat="1" ht="46" customHeight="1" x14ac:dyDescent="0.35">
      <c r="B51" s="66"/>
      <c r="C51" s="716">
        <v>34</v>
      </c>
      <c r="D51" s="703" t="s">
        <v>7628</v>
      </c>
      <c r="E51" s="704" t="s">
        <v>6995</v>
      </c>
      <c r="F51" s="1361"/>
    </row>
    <row r="52" spans="2:6" s="94" customFormat="1" ht="46" customHeight="1" x14ac:dyDescent="0.35">
      <c r="B52" s="66"/>
      <c r="C52" s="716">
        <v>35</v>
      </c>
      <c r="D52" s="703" t="s">
        <v>7629</v>
      </c>
      <c r="E52" s="704" t="s">
        <v>6997</v>
      </c>
      <c r="F52" s="1361"/>
    </row>
    <row r="53" spans="2:6" s="94" customFormat="1" ht="46" customHeight="1" x14ac:dyDescent="0.35">
      <c r="B53" s="66"/>
      <c r="C53" s="716">
        <v>36</v>
      </c>
      <c r="D53" s="703" t="s">
        <v>7630</v>
      </c>
      <c r="E53" s="704" t="s">
        <v>6999</v>
      </c>
      <c r="F53" s="1361"/>
    </row>
    <row r="54" spans="2:6" s="94" customFormat="1" ht="46" customHeight="1" x14ac:dyDescent="0.35">
      <c r="B54" s="66"/>
      <c r="C54" s="716">
        <v>37</v>
      </c>
      <c r="D54" s="703" t="s">
        <v>7631</v>
      </c>
      <c r="E54" s="704" t="s">
        <v>7000</v>
      </c>
      <c r="F54" s="1361"/>
    </row>
    <row r="55" spans="2:6" s="94" customFormat="1" ht="46" customHeight="1" x14ac:dyDescent="0.35">
      <c r="B55" s="66"/>
      <c r="C55" s="716">
        <v>38</v>
      </c>
      <c r="D55" s="703" t="s">
        <v>7632</v>
      </c>
      <c r="E55" s="704" t="s">
        <v>7001</v>
      </c>
      <c r="F55" s="1361"/>
    </row>
    <row r="56" spans="2:6" s="94" customFormat="1" ht="46" customHeight="1" x14ac:dyDescent="0.35">
      <c r="B56" s="66"/>
      <c r="C56" s="716">
        <v>39</v>
      </c>
      <c r="D56" s="703" t="s">
        <v>7633</v>
      </c>
      <c r="E56" s="704" t="s">
        <v>7002</v>
      </c>
      <c r="F56" s="1361"/>
    </row>
    <row r="57" spans="2:6" s="94" customFormat="1" ht="46" customHeight="1" x14ac:dyDescent="0.35">
      <c r="B57" s="66"/>
      <c r="C57" s="716">
        <v>40</v>
      </c>
      <c r="D57" s="703" t="s">
        <v>7634</v>
      </c>
      <c r="E57" s="704" t="s">
        <v>7005</v>
      </c>
      <c r="F57" s="1361"/>
    </row>
    <row r="58" spans="2:6" s="94" customFormat="1" ht="46" customHeight="1" x14ac:dyDescent="0.35">
      <c r="B58" s="66"/>
      <c r="C58" s="716">
        <v>41</v>
      </c>
      <c r="D58" s="703" t="s">
        <v>7635</v>
      </c>
      <c r="E58" s="704" t="s">
        <v>7006</v>
      </c>
      <c r="F58" s="1361"/>
    </row>
    <row r="59" spans="2:6" s="94" customFormat="1" ht="46" customHeight="1" x14ac:dyDescent="0.35">
      <c r="B59" s="66"/>
      <c r="C59" s="716">
        <v>42</v>
      </c>
      <c r="D59" s="703" t="s">
        <v>7636</v>
      </c>
      <c r="E59" s="704" t="s">
        <v>7007</v>
      </c>
      <c r="F59" s="1361"/>
    </row>
    <row r="60" spans="2:6" s="94" customFormat="1" ht="46" customHeight="1" x14ac:dyDescent="0.35">
      <c r="B60" s="66"/>
      <c r="C60" s="716">
        <v>43</v>
      </c>
      <c r="D60" s="703" t="s">
        <v>7637</v>
      </c>
      <c r="E60" s="704" t="s">
        <v>7009</v>
      </c>
      <c r="F60" s="1361"/>
    </row>
    <row r="61" spans="2:6" s="94" customFormat="1" ht="46" customHeight="1" x14ac:dyDescent="0.35">
      <c r="B61" s="66"/>
      <c r="C61" s="716">
        <v>44</v>
      </c>
      <c r="D61" s="703" t="s">
        <v>7638</v>
      </c>
      <c r="E61" s="704" t="s">
        <v>7010</v>
      </c>
      <c r="F61" s="1361"/>
    </row>
    <row r="62" spans="2:6" s="94" customFormat="1" ht="46" customHeight="1" x14ac:dyDescent="0.35">
      <c r="B62" s="66"/>
      <c r="C62" s="716">
        <v>45</v>
      </c>
      <c r="D62" s="703" t="s">
        <v>7639</v>
      </c>
      <c r="E62" s="704" t="s">
        <v>7011</v>
      </c>
      <c r="F62" s="1361"/>
    </row>
    <row r="63" spans="2:6" s="94" customFormat="1" ht="46" customHeight="1" x14ac:dyDescent="0.35">
      <c r="B63" s="66"/>
      <c r="C63" s="716">
        <v>46</v>
      </c>
      <c r="D63" s="703" t="s">
        <v>7640</v>
      </c>
      <c r="E63" s="704" t="s">
        <v>7012</v>
      </c>
      <c r="F63" s="1361"/>
    </row>
    <row r="64" spans="2:6" s="94" customFormat="1" ht="46" customHeight="1" x14ac:dyDescent="0.35">
      <c r="B64" s="66"/>
      <c r="C64" s="716">
        <v>47</v>
      </c>
      <c r="D64" s="703" t="s">
        <v>7641</v>
      </c>
      <c r="E64" s="704" t="s">
        <v>6418</v>
      </c>
      <c r="F64" s="1361"/>
    </row>
    <row r="65" spans="2:6" s="94" customFormat="1" ht="46" customHeight="1" x14ac:dyDescent="0.35">
      <c r="B65" s="66"/>
      <c r="C65" s="716">
        <v>48</v>
      </c>
      <c r="D65" s="703" t="s">
        <v>7642</v>
      </c>
      <c r="E65" s="704" t="s">
        <v>6422</v>
      </c>
      <c r="F65" s="1361"/>
    </row>
    <row r="66" spans="2:6" s="94" customFormat="1" ht="46" customHeight="1" x14ac:dyDescent="0.35">
      <c r="B66" s="66"/>
      <c r="C66" s="716">
        <v>49</v>
      </c>
      <c r="D66" s="703" t="s">
        <v>7643</v>
      </c>
      <c r="E66" s="704" t="s">
        <v>6424</v>
      </c>
      <c r="F66" s="1361"/>
    </row>
    <row r="67" spans="2:6" s="94" customFormat="1" ht="46" customHeight="1" x14ac:dyDescent="0.35">
      <c r="B67" s="66"/>
      <c r="C67" s="716">
        <v>50</v>
      </c>
      <c r="D67" s="703" t="s">
        <v>7644</v>
      </c>
      <c r="E67" s="704" t="s">
        <v>7013</v>
      </c>
      <c r="F67" s="1361"/>
    </row>
    <row r="68" spans="2:6" s="94" customFormat="1" ht="46" customHeight="1" x14ac:dyDescent="0.35">
      <c r="B68" s="66"/>
      <c r="C68" s="716">
        <v>51</v>
      </c>
      <c r="D68" s="703" t="s">
        <v>7645</v>
      </c>
      <c r="E68" s="704" t="s">
        <v>7014</v>
      </c>
      <c r="F68" s="1361"/>
    </row>
    <row r="69" spans="2:6" s="94" customFormat="1" ht="46" customHeight="1" x14ac:dyDescent="0.35">
      <c r="B69" s="66"/>
      <c r="C69" s="716">
        <v>52</v>
      </c>
      <c r="D69" s="703" t="s">
        <v>7646</v>
      </c>
      <c r="E69" s="704" t="s">
        <v>7015</v>
      </c>
      <c r="F69" s="1361"/>
    </row>
    <row r="71" spans="2:6" ht="18" thickBot="1" x14ac:dyDescent="0.4">
      <c r="C71" s="1544" t="s">
        <v>7647</v>
      </c>
      <c r="D71" s="1544"/>
      <c r="E71" s="1544"/>
    </row>
    <row r="73" spans="2:6" x14ac:dyDescent="0.35">
      <c r="C73" s="951" t="s">
        <v>3177</v>
      </c>
      <c r="D73" s="951" t="s">
        <v>3178</v>
      </c>
      <c r="E73" s="951" t="s">
        <v>1881</v>
      </c>
      <c r="F73" s="1361"/>
    </row>
    <row r="74" spans="2:6" ht="84" x14ac:dyDescent="0.35">
      <c r="C74" s="716">
        <v>53</v>
      </c>
      <c r="D74" s="703" t="s">
        <v>7648</v>
      </c>
      <c r="E74" s="704" t="s">
        <v>7016</v>
      </c>
      <c r="F74" s="1361"/>
    </row>
    <row r="75" spans="2:6" ht="98" x14ac:dyDescent="0.35">
      <c r="C75" s="716">
        <v>54</v>
      </c>
      <c r="D75" s="703" t="s">
        <v>7649</v>
      </c>
      <c r="E75" s="704" t="s">
        <v>7017</v>
      </c>
      <c r="F75" s="1361"/>
    </row>
    <row r="76" spans="2:6" ht="70" x14ac:dyDescent="0.35">
      <c r="C76" s="716">
        <v>55</v>
      </c>
      <c r="D76" s="703" t="s">
        <v>7650</v>
      </c>
      <c r="E76" s="704" t="s">
        <v>7018</v>
      </c>
      <c r="F76" s="1361"/>
    </row>
    <row r="77" spans="2:6" x14ac:dyDescent="0.35">
      <c r="E77" s="968"/>
    </row>
    <row r="78" spans="2:6" ht="18" thickBot="1" x14ac:dyDescent="0.4">
      <c r="C78" s="1544" t="s">
        <v>7651</v>
      </c>
      <c r="D78" s="1544"/>
      <c r="E78" s="1544"/>
    </row>
    <row r="80" spans="2:6" x14ac:dyDescent="0.35">
      <c r="C80" s="951" t="s">
        <v>3177</v>
      </c>
      <c r="D80" s="951" t="s">
        <v>3178</v>
      </c>
      <c r="E80" s="951" t="s">
        <v>1881</v>
      </c>
      <c r="F80" s="1361"/>
    </row>
    <row r="81" spans="1:6" s="94" customFormat="1" ht="28" x14ac:dyDescent="0.35">
      <c r="B81" s="66"/>
      <c r="C81" s="716">
        <v>56</v>
      </c>
      <c r="D81" s="703" t="s">
        <v>7652</v>
      </c>
      <c r="E81" s="704" t="s">
        <v>7020</v>
      </c>
      <c r="F81" s="1361"/>
    </row>
    <row r="83" spans="1:6" s="94" customFormat="1" ht="18" thickBot="1" x14ac:dyDescent="0.4">
      <c r="B83" s="66"/>
      <c r="C83" s="1544" t="s">
        <v>7653</v>
      </c>
      <c r="D83" s="1544"/>
      <c r="E83" s="1544"/>
    </row>
    <row r="85" spans="1:6" s="94" customFormat="1" ht="28" x14ac:dyDescent="0.3">
      <c r="A85" s="950" t="s">
        <v>6372</v>
      </c>
      <c r="B85" s="950" t="s">
        <v>3182</v>
      </c>
      <c r="C85" s="950" t="s">
        <v>3177</v>
      </c>
      <c r="D85" s="951" t="s">
        <v>3178</v>
      </c>
      <c r="E85" s="951" t="s">
        <v>1881</v>
      </c>
      <c r="F85" s="1361"/>
    </row>
    <row r="86" spans="1:6" s="94" customFormat="1" ht="42" x14ac:dyDescent="0.35">
      <c r="A86" s="1320"/>
      <c r="B86" s="1229"/>
      <c r="C86" s="718">
        <v>57</v>
      </c>
      <c r="D86" s="703" t="s">
        <v>7654</v>
      </c>
      <c r="E86" s="704" t="s">
        <v>7022</v>
      </c>
      <c r="F86" s="1361"/>
    </row>
    <row r="87" spans="1:6" s="94" customFormat="1" ht="42" x14ac:dyDescent="0.35">
      <c r="A87" s="1320"/>
      <c r="B87" s="1229"/>
      <c r="C87" s="718">
        <v>58</v>
      </c>
      <c r="D87" s="703" t="s">
        <v>7655</v>
      </c>
      <c r="E87" s="704" t="s">
        <v>7656</v>
      </c>
      <c r="F87" s="1361"/>
    </row>
    <row r="88" spans="1:6" s="94" customFormat="1" x14ac:dyDescent="0.35">
      <c r="A88" s="1320"/>
      <c r="B88" s="1229"/>
      <c r="C88" s="718">
        <v>59</v>
      </c>
      <c r="D88" s="703" t="s">
        <v>7657</v>
      </c>
      <c r="E88" s="704" t="s">
        <v>2932</v>
      </c>
      <c r="F88" s="1361"/>
    </row>
    <row r="89" spans="1:6" s="94" customFormat="1" ht="43" customHeight="1" x14ac:dyDescent="0.3">
      <c r="A89" s="1251" t="s">
        <v>6420</v>
      </c>
      <c r="B89" s="1251" t="s">
        <v>6421</v>
      </c>
      <c r="C89" s="718">
        <v>60</v>
      </c>
      <c r="D89" s="703" t="s">
        <v>7658</v>
      </c>
      <c r="E89" s="704"/>
    </row>
    <row r="90" spans="1:6" s="1406" customFormat="1" x14ac:dyDescent="0.35">
      <c r="A90" s="1402"/>
      <c r="B90" s="1403"/>
      <c r="C90" s="1404"/>
      <c r="D90" s="1405"/>
      <c r="E90" s="1404"/>
    </row>
    <row r="91" spans="1:6" s="94" customFormat="1" x14ac:dyDescent="0.35">
      <c r="A91" s="55"/>
      <c r="B91" s="66"/>
      <c r="C91" s="682"/>
      <c r="D91" s="938"/>
      <c r="E91" s="682"/>
    </row>
    <row r="92" spans="1:6" s="94" customFormat="1" x14ac:dyDescent="0.35">
      <c r="A92" s="55"/>
      <c r="B92" s="66"/>
      <c r="C92" s="682"/>
      <c r="D92" s="938"/>
      <c r="E92" s="682"/>
    </row>
    <row r="93" spans="1:6" s="94" customFormat="1" x14ac:dyDescent="0.35">
      <c r="B93" s="66"/>
      <c r="C93" s="1547" t="s">
        <v>7659</v>
      </c>
      <c r="D93" s="1547"/>
      <c r="E93" s="1547"/>
    </row>
    <row r="95" spans="1:6" s="94" customFormat="1" x14ac:dyDescent="0.35">
      <c r="B95" s="66"/>
      <c r="C95" s="1532" t="s">
        <v>7660</v>
      </c>
      <c r="D95" s="1532"/>
      <c r="E95" s="1532"/>
    </row>
  </sheetData>
  <sheetProtection algorithmName="SHA-512" hashValue="n9XqomPQfXgh9iyNMtyhOxZAB3yQIJbQ9S3uCNTsz11n/UJbwCjwbwL2JtHCLGTbdCKgBPvpsB4KPUugxaTc8g==" saltValue="4dak8c9rkWLzbW+EXveeGQ==" spinCount="100000" sheet="1" formatCells="0" formatColumns="0" formatRows="0" autoFilter="0"/>
  <mergeCells count="10">
    <mergeCell ref="C83:E83"/>
    <mergeCell ref="C93:E93"/>
    <mergeCell ref="C95:E95"/>
    <mergeCell ref="C78:E78"/>
    <mergeCell ref="C71:E71"/>
    <mergeCell ref="C35:E35"/>
    <mergeCell ref="C17:E17"/>
    <mergeCell ref="C19:E19"/>
    <mergeCell ref="C5:E5"/>
    <mergeCell ref="B3:E3"/>
  </mergeCells>
  <pageMargins left="0.25" right="0.25" top="0.75" bottom="0.75" header="0.3" footer="0.3"/>
  <pageSetup scale="82" orientation="landscape" r:id="rId1"/>
  <headerFooter>
    <oddFooter>&amp;C&amp;1#&amp;"Calibri"&amp;10&amp;K000000Uso Interno</oddFooter>
  </headerFooter>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E3528-1028-4075-874D-61835D77EB52}">
  <sheetPr codeName="Hoja43">
    <tabColor rgb="FF002060"/>
  </sheetPr>
  <dimension ref="A1:B51"/>
  <sheetViews>
    <sheetView showGridLines="0" zoomScaleNormal="100" workbookViewId="0">
      <pane xSplit="1" ySplit="5" topLeftCell="B6"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7.5" x14ac:dyDescent="0.35"/>
  <cols>
    <col min="1" max="1" width="21.54296875" style="66" customWidth="1"/>
    <col min="2" max="2" width="130.54296875" style="94" customWidth="1"/>
    <col min="3" max="3" width="21.54296875" style="55" customWidth="1"/>
    <col min="4" max="16384" width="11.453125" style="55"/>
  </cols>
  <sheetData>
    <row r="1" spans="1:2" ht="14" x14ac:dyDescent="0.3">
      <c r="A1" s="347"/>
      <c r="B1" s="127"/>
    </row>
    <row r="2" spans="1:2" ht="14" x14ac:dyDescent="0.3">
      <c r="A2" s="347"/>
    </row>
    <row r="3" spans="1:2" ht="14" x14ac:dyDescent="0.3">
      <c r="A3" s="347"/>
    </row>
    <row r="4" spans="1:2" x14ac:dyDescent="0.35">
      <c r="A4" s="99"/>
    </row>
    <row r="5" spans="1:2" x14ac:dyDescent="0.35">
      <c r="B5" s="1047" t="s">
        <v>7661</v>
      </c>
    </row>
    <row r="7" spans="1:2" x14ac:dyDescent="0.35">
      <c r="B7" s="685" t="s">
        <v>7662</v>
      </c>
    </row>
    <row r="8" spans="1:2" x14ac:dyDescent="0.35">
      <c r="B8" s="680"/>
    </row>
    <row r="9" spans="1:2" ht="28" x14ac:dyDescent="0.35">
      <c r="B9" s="132" t="s">
        <v>7663</v>
      </c>
    </row>
    <row r="10" spans="1:2" x14ac:dyDescent="0.35">
      <c r="B10" s="132"/>
    </row>
    <row r="11" spans="1:2" x14ac:dyDescent="0.35">
      <c r="B11" s="132" t="s">
        <v>7664</v>
      </c>
    </row>
    <row r="12" spans="1:2" x14ac:dyDescent="0.35">
      <c r="B12" s="132"/>
    </row>
    <row r="13" spans="1:2" x14ac:dyDescent="0.35">
      <c r="B13" s="685" t="s">
        <v>7665</v>
      </c>
    </row>
    <row r="15" spans="1:2" x14ac:dyDescent="0.35">
      <c r="B15" s="132" t="s">
        <v>7666</v>
      </c>
    </row>
    <row r="16" spans="1:2" x14ac:dyDescent="0.35">
      <c r="B16" s="132"/>
    </row>
    <row r="17" spans="2:2" x14ac:dyDescent="0.35">
      <c r="B17" s="685" t="s">
        <v>7667</v>
      </c>
    </row>
    <row r="18" spans="2:2" x14ac:dyDescent="0.35">
      <c r="B18" s="680"/>
    </row>
    <row r="19" spans="2:2" x14ac:dyDescent="0.35">
      <c r="B19" s="132" t="s">
        <v>7668</v>
      </c>
    </row>
    <row r="20" spans="2:2" x14ac:dyDescent="0.35">
      <c r="B20" s="132"/>
    </row>
    <row r="21" spans="2:2" ht="28" x14ac:dyDescent="0.35">
      <c r="B21" s="132" t="s">
        <v>7669</v>
      </c>
    </row>
    <row r="22" spans="2:2" x14ac:dyDescent="0.35">
      <c r="B22" s="132"/>
    </row>
    <row r="23" spans="2:2" ht="56" x14ac:dyDescent="0.35">
      <c r="B23" s="134" t="s">
        <v>7670</v>
      </c>
    </row>
    <row r="24" spans="2:2" x14ac:dyDescent="0.35">
      <c r="B24" s="132"/>
    </row>
    <row r="25" spans="2:2" x14ac:dyDescent="0.35">
      <c r="B25" s="132" t="s">
        <v>7671</v>
      </c>
    </row>
    <row r="26" spans="2:2" x14ac:dyDescent="0.35">
      <c r="B26" s="94" t="s">
        <v>2932</v>
      </c>
    </row>
    <row r="27" spans="2:2" x14ac:dyDescent="0.35">
      <c r="B27" s="685" t="s">
        <v>7672</v>
      </c>
    </row>
    <row r="29" spans="2:2" x14ac:dyDescent="0.35">
      <c r="B29" s="132" t="s">
        <v>6262</v>
      </c>
    </row>
    <row r="30" spans="2:2" x14ac:dyDescent="0.35">
      <c r="B30" s="133" t="s">
        <v>7673</v>
      </c>
    </row>
    <row r="31" spans="2:2" x14ac:dyDescent="0.35">
      <c r="B31" s="133" t="s">
        <v>6265</v>
      </c>
    </row>
    <row r="32" spans="2:2" x14ac:dyDescent="0.35">
      <c r="B32" s="133" t="s">
        <v>6513</v>
      </c>
    </row>
    <row r="33" spans="2:2" x14ac:dyDescent="0.35">
      <c r="B33" s="133" t="s">
        <v>7674</v>
      </c>
    </row>
    <row r="34" spans="2:2" x14ac:dyDescent="0.35">
      <c r="B34" s="133" t="s">
        <v>7675</v>
      </c>
    </row>
    <row r="35" spans="2:2" x14ac:dyDescent="0.35">
      <c r="B35" s="133" t="s">
        <v>7676</v>
      </c>
    </row>
    <row r="36" spans="2:2" x14ac:dyDescent="0.35">
      <c r="B36" s="133" t="s">
        <v>7677</v>
      </c>
    </row>
    <row r="37" spans="2:2" x14ac:dyDescent="0.35">
      <c r="B37" s="133" t="s">
        <v>7678</v>
      </c>
    </row>
    <row r="38" spans="2:2" x14ac:dyDescent="0.35">
      <c r="B38" s="133" t="s">
        <v>7679</v>
      </c>
    </row>
    <row r="39" spans="2:2" x14ac:dyDescent="0.35">
      <c r="B39" s="133" t="s">
        <v>7680</v>
      </c>
    </row>
    <row r="40" spans="2:2" x14ac:dyDescent="0.35">
      <c r="B40" s="133" t="s">
        <v>7681</v>
      </c>
    </row>
    <row r="41" spans="2:2" x14ac:dyDescent="0.35">
      <c r="B41" s="133" t="s">
        <v>7682</v>
      </c>
    </row>
    <row r="42" spans="2:2" x14ac:dyDescent="0.35">
      <c r="B42" s="133" t="s">
        <v>7683</v>
      </c>
    </row>
    <row r="43" spans="2:2" x14ac:dyDescent="0.35">
      <c r="B43" s="133" t="s">
        <v>7684</v>
      </c>
    </row>
    <row r="44" spans="2:2" x14ac:dyDescent="0.35">
      <c r="B44" s="133" t="s">
        <v>7685</v>
      </c>
    </row>
    <row r="45" spans="2:2" x14ac:dyDescent="0.35">
      <c r="B45" s="133" t="s">
        <v>7686</v>
      </c>
    </row>
    <row r="46" spans="2:2" x14ac:dyDescent="0.35">
      <c r="B46" s="133" t="s">
        <v>7687</v>
      </c>
    </row>
    <row r="47" spans="2:2" x14ac:dyDescent="0.35">
      <c r="B47" s="132" t="s">
        <v>6289</v>
      </c>
    </row>
    <row r="49" spans="2:2" x14ac:dyDescent="0.35">
      <c r="B49" s="685" t="s">
        <v>7688</v>
      </c>
    </row>
    <row r="51" spans="2:2" ht="28" x14ac:dyDescent="0.35">
      <c r="B51" s="135" t="s">
        <v>7689</v>
      </c>
    </row>
  </sheetData>
  <sheetProtection formatCells="0" formatColumns="0" formatRows="0" autoFilter="0"/>
  <hyperlinks>
    <hyperlink ref="B5" location="'Indice Archivos'!C2" display="ARCHIVO GARANTÍAS OPERACION" xr:uid="{37C80A89-6A1D-44DD-8332-5AC4126F792A}"/>
  </hyperlinks>
  <pageMargins left="0.7" right="0.7" top="0.75" bottom="0.75" header="0.3" footer="0.3"/>
  <pageSetup paperSize="9" orientation="portrait" r:id="rId1"/>
  <headerFooter>
    <oddFooter>&amp;C&amp;1#&amp;"Calibri"&amp;10&amp;K000000Uso Interno</oddFooter>
  </headerFooter>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E16DC-0B5D-49F4-8365-25DC4DC805A1}">
  <sheetPr codeName="Hoja44">
    <tabColor rgb="FF002060"/>
  </sheetPr>
  <dimension ref="A1:H29"/>
  <sheetViews>
    <sheetView showGridLines="0"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21.54296875" style="66" customWidth="1"/>
    <col min="2" max="2" width="30.54296875" style="94" customWidth="1"/>
    <col min="3" max="6" width="16.54296875" style="164" customWidth="1"/>
    <col min="7" max="7" width="100.54296875" style="94" customWidth="1"/>
    <col min="8" max="8" width="20.54296875" style="94" customWidth="1"/>
    <col min="9" max="9" width="21.54296875" style="55" customWidth="1"/>
    <col min="10" max="10" width="58.54296875" style="55" customWidth="1"/>
    <col min="11" max="11" width="30.453125" style="55" customWidth="1"/>
    <col min="12" max="16384" width="11.453125" style="55"/>
  </cols>
  <sheetData>
    <row r="1" spans="1:8" ht="14" x14ac:dyDescent="0.3">
      <c r="A1" s="347"/>
      <c r="H1" s="127"/>
    </row>
    <row r="2" spans="1:8" ht="14" x14ac:dyDescent="0.3">
      <c r="A2" s="347"/>
    </row>
    <row r="3" spans="1:8" ht="25.5" thickBot="1" x14ac:dyDescent="0.35">
      <c r="A3" s="347"/>
      <c r="B3" s="1442" t="s">
        <v>7690</v>
      </c>
      <c r="C3" s="1442"/>
      <c r="D3" s="1442"/>
      <c r="E3" s="1442"/>
      <c r="F3" s="1442"/>
      <c r="G3" s="1442"/>
      <c r="H3" s="1442"/>
    </row>
    <row r="4" spans="1:8" ht="18" thickTop="1" x14ac:dyDescent="0.35">
      <c r="B4" s="132"/>
    </row>
    <row r="5" spans="1:8" ht="28" x14ac:dyDescent="0.35">
      <c r="B5" s="182" t="s">
        <v>6293</v>
      </c>
      <c r="C5" s="153" t="s">
        <v>6191</v>
      </c>
      <c r="D5" s="153" t="s">
        <v>6192</v>
      </c>
      <c r="E5" s="153" t="s">
        <v>6193</v>
      </c>
      <c r="F5" s="153" t="s">
        <v>6194</v>
      </c>
      <c r="G5" s="153" t="s">
        <v>6195</v>
      </c>
      <c r="H5" s="206" t="s">
        <v>6196</v>
      </c>
    </row>
    <row r="6" spans="1:8" ht="112" x14ac:dyDescent="0.35">
      <c r="B6" s="171" t="s">
        <v>7691</v>
      </c>
      <c r="C6" s="157" t="s">
        <v>6198</v>
      </c>
      <c r="D6" s="143" t="s">
        <v>7692</v>
      </c>
      <c r="E6" s="157" t="s">
        <v>4484</v>
      </c>
      <c r="F6" s="183" t="s">
        <v>4918</v>
      </c>
      <c r="G6" s="166" t="s">
        <v>7693</v>
      </c>
      <c r="H6" s="183"/>
    </row>
    <row r="7" spans="1:8" ht="168" x14ac:dyDescent="0.35">
      <c r="B7" s="171" t="s">
        <v>7694</v>
      </c>
      <c r="C7" s="157" t="s">
        <v>6198</v>
      </c>
      <c r="D7" s="157" t="s">
        <v>6364</v>
      </c>
      <c r="E7" s="157" t="s">
        <v>4484</v>
      </c>
      <c r="F7" s="183" t="s">
        <v>4918</v>
      </c>
      <c r="G7" s="1407" t="s">
        <v>7695</v>
      </c>
    </row>
    <row r="8" spans="1:8" ht="84" x14ac:dyDescent="0.35">
      <c r="B8" s="223" t="s">
        <v>6300</v>
      </c>
      <c r="C8" s="183" t="s">
        <v>6198</v>
      </c>
      <c r="D8" s="183" t="s">
        <v>6217</v>
      </c>
      <c r="E8" s="183" t="s">
        <v>4484</v>
      </c>
      <c r="F8" s="183" t="s">
        <v>4918</v>
      </c>
      <c r="G8" s="185" t="s">
        <v>7696</v>
      </c>
      <c r="H8" s="145" t="s">
        <v>6301</v>
      </c>
    </row>
    <row r="9" spans="1:8" ht="84" x14ac:dyDescent="0.35">
      <c r="B9" s="224" t="s">
        <v>7697</v>
      </c>
      <c r="C9" s="183" t="s">
        <v>6198</v>
      </c>
      <c r="D9" s="183" t="s">
        <v>6221</v>
      </c>
      <c r="E9" s="183" t="s">
        <v>4484</v>
      </c>
      <c r="F9" s="183" t="s">
        <v>4919</v>
      </c>
      <c r="G9" s="185" t="s">
        <v>7698</v>
      </c>
      <c r="H9" s="1095" t="s">
        <v>6454</v>
      </c>
    </row>
    <row r="10" spans="1:8" ht="70" x14ac:dyDescent="0.35">
      <c r="B10" s="224" t="s">
        <v>7699</v>
      </c>
      <c r="C10" s="183" t="s">
        <v>6198</v>
      </c>
      <c r="D10" s="183" t="s">
        <v>6217</v>
      </c>
      <c r="E10" s="183" t="s">
        <v>4484</v>
      </c>
      <c r="F10" s="183" t="s">
        <v>4918</v>
      </c>
      <c r="G10" s="185" t="s">
        <v>7700</v>
      </c>
      <c r="H10" s="227" t="s">
        <v>4559</v>
      </c>
    </row>
    <row r="11" spans="1:8" ht="70" x14ac:dyDescent="0.35">
      <c r="B11" s="224" t="s">
        <v>7701</v>
      </c>
      <c r="C11" s="183" t="s">
        <v>6198</v>
      </c>
      <c r="D11" s="183" t="s">
        <v>6217</v>
      </c>
      <c r="E11" s="183" t="s">
        <v>4484</v>
      </c>
      <c r="F11" s="183" t="s">
        <v>4918</v>
      </c>
      <c r="G11" s="185" t="s">
        <v>7702</v>
      </c>
      <c r="H11" s="145" t="s">
        <v>7703</v>
      </c>
    </row>
    <row r="12" spans="1:8" ht="70" x14ac:dyDescent="0.35">
      <c r="B12" s="1092" t="s">
        <v>7704</v>
      </c>
      <c r="C12" s="183" t="s">
        <v>6198</v>
      </c>
      <c r="D12" s="183" t="s">
        <v>6199</v>
      </c>
      <c r="E12" s="183" t="s">
        <v>4484</v>
      </c>
      <c r="F12" s="183" t="s">
        <v>4918</v>
      </c>
      <c r="G12" s="1093" t="s">
        <v>7705</v>
      </c>
      <c r="H12" s="225" t="s">
        <v>1344</v>
      </c>
    </row>
    <row r="13" spans="1:8" ht="56.15" customHeight="1" x14ac:dyDescent="0.35">
      <c r="B13" s="224" t="s">
        <v>7706</v>
      </c>
      <c r="C13" s="183" t="s">
        <v>6198</v>
      </c>
      <c r="D13" s="410" t="s">
        <v>6217</v>
      </c>
      <c r="E13" s="410" t="s">
        <v>4484</v>
      </c>
      <c r="F13" s="996" t="s">
        <v>4918</v>
      </c>
      <c r="G13" s="1094" t="s">
        <v>7707</v>
      </c>
      <c r="H13" s="227" t="s">
        <v>7708</v>
      </c>
    </row>
    <row r="14" spans="1:8" ht="70" x14ac:dyDescent="0.35">
      <c r="B14" s="223" t="s">
        <v>6294</v>
      </c>
      <c r="C14" s="157"/>
      <c r="D14" s="157"/>
      <c r="E14" s="157"/>
      <c r="F14" s="183"/>
      <c r="G14" s="185" t="s">
        <v>7709</v>
      </c>
      <c r="H14" s="183"/>
    </row>
    <row r="15" spans="1:8" ht="43" customHeight="1" x14ac:dyDescent="0.35">
      <c r="B15" s="224" t="s">
        <v>7710</v>
      </c>
      <c r="C15" s="183" t="s">
        <v>6198</v>
      </c>
      <c r="D15" s="183" t="s">
        <v>7711</v>
      </c>
      <c r="E15" s="183" t="s">
        <v>4484</v>
      </c>
      <c r="F15" s="183" t="s">
        <v>4918</v>
      </c>
      <c r="G15" s="228" t="s">
        <v>7712</v>
      </c>
      <c r="H15" s="183"/>
    </row>
    <row r="16" spans="1:8" ht="39" customHeight="1" x14ac:dyDescent="0.35">
      <c r="B16" s="1412" t="s">
        <v>7713</v>
      </c>
      <c r="C16" s="1413" t="s">
        <v>6213</v>
      </c>
      <c r="D16" s="1413">
        <v>1</v>
      </c>
      <c r="E16" s="1413" t="s">
        <v>4484</v>
      </c>
      <c r="F16" s="1413" t="s">
        <v>4918</v>
      </c>
      <c r="G16" s="1414" t="s">
        <v>7714</v>
      </c>
    </row>
    <row r="17" spans="1:8" ht="25.5" customHeight="1" x14ac:dyDescent="0.35">
      <c r="B17" s="223" t="s">
        <v>6619</v>
      </c>
      <c r="C17" s="183" t="s">
        <v>6213</v>
      </c>
      <c r="D17" s="183" t="s">
        <v>6620</v>
      </c>
      <c r="E17" s="183" t="s">
        <v>4484</v>
      </c>
      <c r="F17" s="183" t="s">
        <v>4918</v>
      </c>
      <c r="G17" s="185" t="s">
        <v>7715</v>
      </c>
      <c r="H17" s="183"/>
    </row>
    <row r="18" spans="1:8" ht="84" x14ac:dyDescent="0.35">
      <c r="B18" s="995" t="s">
        <v>7716</v>
      </c>
      <c r="C18" s="183" t="s">
        <v>6213</v>
      </c>
      <c r="D18" s="183" t="s">
        <v>6620</v>
      </c>
      <c r="E18" s="183" t="s">
        <v>4484</v>
      </c>
      <c r="F18" s="183" t="s">
        <v>4918</v>
      </c>
      <c r="G18" s="1408" t="s">
        <v>7717</v>
      </c>
    </row>
    <row r="19" spans="1:8" ht="56" x14ac:dyDescent="0.35">
      <c r="B19" s="224" t="s">
        <v>7718</v>
      </c>
      <c r="C19" s="183" t="s">
        <v>6213</v>
      </c>
      <c r="D19" s="183" t="s">
        <v>6620</v>
      </c>
      <c r="E19" s="183" t="s">
        <v>4484</v>
      </c>
      <c r="F19" s="183" t="s">
        <v>4918</v>
      </c>
      <c r="G19" s="185" t="s">
        <v>7719</v>
      </c>
      <c r="H19" s="183"/>
    </row>
    <row r="20" spans="1:8" s="1107" customFormat="1" ht="31.5" customHeight="1" x14ac:dyDescent="0.3">
      <c r="A20" s="1410"/>
      <c r="B20" s="1409" t="s">
        <v>6302</v>
      </c>
      <c r="C20" s="1278" t="s">
        <v>6213</v>
      </c>
      <c r="D20" s="1278" t="s">
        <v>6214</v>
      </c>
      <c r="E20" s="1278" t="s">
        <v>4484</v>
      </c>
      <c r="F20" s="1278" t="s">
        <v>4918</v>
      </c>
      <c r="G20" s="1411" t="s">
        <v>7720</v>
      </c>
      <c r="H20" s="1278"/>
    </row>
    <row r="21" spans="1:8" ht="27.65" customHeight="1" x14ac:dyDescent="0.35">
      <c r="B21" s="224" t="s">
        <v>7721</v>
      </c>
      <c r="C21" s="183" t="s">
        <v>3778</v>
      </c>
      <c r="D21" s="410" t="s">
        <v>6210</v>
      </c>
      <c r="E21" s="410" t="s">
        <v>4484</v>
      </c>
      <c r="F21" s="410" t="s">
        <v>4919</v>
      </c>
      <c r="G21" s="412" t="s">
        <v>7722</v>
      </c>
      <c r="H21" s="410"/>
    </row>
    <row r="22" spans="1:8" ht="42" customHeight="1" x14ac:dyDescent="0.35">
      <c r="B22" s="224" t="s">
        <v>7723</v>
      </c>
      <c r="C22" s="183" t="s">
        <v>3778</v>
      </c>
      <c r="D22" s="183" t="s">
        <v>6210</v>
      </c>
      <c r="E22" s="183" t="s">
        <v>4484</v>
      </c>
      <c r="F22" s="183" t="s">
        <v>4919</v>
      </c>
      <c r="G22" s="185" t="s">
        <v>7724</v>
      </c>
      <c r="H22" s="183"/>
    </row>
    <row r="23" spans="1:8" ht="42" x14ac:dyDescent="0.35">
      <c r="B23" s="224" t="s">
        <v>7725</v>
      </c>
      <c r="C23" s="183" t="s">
        <v>3778</v>
      </c>
      <c r="D23" s="183" t="s">
        <v>6210</v>
      </c>
      <c r="E23" s="183" t="s">
        <v>4484</v>
      </c>
      <c r="F23" s="183" t="s">
        <v>4919</v>
      </c>
      <c r="G23" s="185" t="s">
        <v>7726</v>
      </c>
      <c r="H23" s="183"/>
    </row>
    <row r="24" spans="1:8" x14ac:dyDescent="0.35">
      <c r="B24" s="188"/>
      <c r="C24" s="183"/>
      <c r="D24" s="183"/>
      <c r="E24" s="183"/>
      <c r="F24" s="183"/>
      <c r="G24" s="185"/>
    </row>
    <row r="25" spans="1:8" x14ac:dyDescent="0.35">
      <c r="B25" s="188"/>
      <c r="C25" s="183"/>
      <c r="D25" s="183"/>
      <c r="E25" s="183"/>
      <c r="F25" s="183"/>
      <c r="G25" s="185"/>
    </row>
    <row r="29" spans="1:8" x14ac:dyDescent="0.35">
      <c r="G29" s="98"/>
    </row>
  </sheetData>
  <sheetProtection algorithmName="SHA-512" hashValue="LVrgcPFgfQ+ZexEAAbCyCnTGQ1VfGEMnykLKOfuCsQ7FYUJ9yLZXQts/6zRSXcML7K/ft3LmoxkFnYbYvr3n6w==" saltValue="2uxaohgJcRJ2N8ibNQ5jyA==" spinCount="100000" sheet="1" formatCells="0" formatColumns="0" formatRows="0" autoFilter="0"/>
  <mergeCells count="1">
    <mergeCell ref="B3:H3"/>
  </mergeCells>
  <hyperlinks>
    <hyperlink ref="H8" location="TIPO_PERSONA" tooltip="TIPO_PERSONA" display="TIPO PERSONA" xr:uid="{CCAEC343-1EC7-49EA-9CAD-FCDFB375B7AE}"/>
    <hyperlink ref="H12" location="TIPO_GARANTIA" tooltip="TIPO_GARANTIA" display="TIPO_GARANTIA" xr:uid="{D09EF830-706A-4087-A1D9-2C08A293F76E}"/>
    <hyperlink ref="H11" location="TIPO_INDICADOR_INSCRIPCION" tooltip="TIPO_INDICADOR_INSCRIPCION" display="TIPO_INDICADOR_INSCRIPCION" xr:uid="{2EF21474-7161-4AC9-B03C-78613506E268}"/>
    <hyperlink ref="H13" location="TIPO_DOCUMENTO_LEGAL" tooltip="TIPO_DOCUMENTO_LEGAL" display="TIPO_DOCUMENTO_LEGAL" xr:uid="{03D6EFF7-ABA0-4F2D-A4BA-84CE0D5312B1}"/>
    <hyperlink ref="H10" location="TIPO_MITIGADOR_RIESGO" tooltip="TIPO_MITIGADOR_RIESGO" display="TIPO_MITIGADOR_RIESGO" xr:uid="{8751C3F0-5B67-416C-9EA7-97E090667DD0}"/>
    <hyperlink ref="H9" location="TIPO_MONEDA!A1" display="TIPO MONEDA" xr:uid="{350D182C-4660-4B13-BD7B-66E734993620}"/>
    <hyperlink ref="B3:H3" location="'Indice Archivos'!C2" display="CAMPOS PARA INFORMACIÓN DE GARANTÍAS DE OPERACIONES" xr:uid="{F23C05D8-2FF8-47D8-A0D8-2B1FE6C05951}"/>
  </hyperlinks>
  <pageMargins left="0.7" right="0.7" top="0.75" bottom="0.75" header="0.3" footer="0.3"/>
  <pageSetup paperSize="9" orientation="portrait" r:id="rId1"/>
  <headerFooter>
    <oddFooter>&amp;C&amp;1#&amp;"Calibri"&amp;10&amp;K000000Uso Interno</oddFooter>
  </headerFooter>
  <drawing r:id="rId2"/>
  <tableParts count="1">
    <tablePart r:id="rId3"/>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90099-AD41-42CE-97FD-156A8C8C2612}">
  <sheetPr codeName="Hoja45">
    <tabColor theme="9" tint="0.59999389629810485"/>
  </sheetPr>
  <dimension ref="B1:L60"/>
  <sheetViews>
    <sheetView zoomScale="175" zoomScaleNormal="175" workbookViewId="0">
      <selection activeCell="C9" sqref="C9:E9"/>
    </sheetView>
  </sheetViews>
  <sheetFormatPr baseColWidth="10" defaultColWidth="11.453125" defaultRowHeight="14.5" x14ac:dyDescent="0.35"/>
  <cols>
    <col min="3" max="3" width="16.54296875" customWidth="1"/>
    <col min="4" max="4" width="18.453125" customWidth="1"/>
    <col min="5" max="5" width="19.453125" customWidth="1"/>
    <col min="6" max="6" width="15.54296875" customWidth="1"/>
    <col min="7" max="7" width="17.54296875" customWidth="1"/>
    <col min="9" max="9" width="9.453125" customWidth="1"/>
  </cols>
  <sheetData>
    <row r="1" spans="2:9" x14ac:dyDescent="0.35">
      <c r="H1" s="27" t="s">
        <v>7727</v>
      </c>
    </row>
    <row r="2" spans="2:9" ht="17.5" x14ac:dyDescent="0.35">
      <c r="B2" s="1601" t="s">
        <v>7728</v>
      </c>
      <c r="C2" s="1601"/>
      <c r="D2" s="1601"/>
      <c r="E2" s="1601"/>
      <c r="F2" s="1601"/>
      <c r="G2" s="1601"/>
      <c r="H2" s="1601"/>
      <c r="I2" s="1601"/>
    </row>
    <row r="3" spans="2:9" x14ac:dyDescent="0.35">
      <c r="B3" s="2"/>
    </row>
    <row r="4" spans="2:9" ht="17.5" x14ac:dyDescent="0.35">
      <c r="B4" s="1601" t="s">
        <v>7729</v>
      </c>
      <c r="C4" s="1601"/>
      <c r="D4" s="1601"/>
      <c r="E4" s="1601"/>
      <c r="F4" s="1601"/>
      <c r="G4" s="1601"/>
      <c r="H4" s="1601"/>
      <c r="I4" s="1601"/>
    </row>
    <row r="5" spans="2:9" x14ac:dyDescent="0.35">
      <c r="B5" s="2"/>
    </row>
    <row r="6" spans="2:9" x14ac:dyDescent="0.35">
      <c r="B6" s="2"/>
    </row>
    <row r="7" spans="2:9" ht="15.75" customHeight="1" thickBot="1" x14ac:dyDescent="0.4">
      <c r="B7" s="1" t="s">
        <v>3177</v>
      </c>
      <c r="C7" s="1556" t="s">
        <v>7730</v>
      </c>
      <c r="D7" s="1556"/>
      <c r="E7" s="1556"/>
      <c r="F7" s="13" t="s">
        <v>7731</v>
      </c>
      <c r="G7" s="13" t="s">
        <v>3180</v>
      </c>
      <c r="H7" s="1557" t="s">
        <v>7732</v>
      </c>
      <c r="I7" s="1557"/>
    </row>
    <row r="8" spans="2:9" ht="89.25" customHeight="1" thickBot="1" x14ac:dyDescent="0.4">
      <c r="B8" s="10" t="s">
        <v>6934</v>
      </c>
      <c r="C8" s="1558" t="s">
        <v>7733</v>
      </c>
      <c r="D8" s="1559"/>
      <c r="E8" s="1560"/>
      <c r="F8" s="16">
        <v>1</v>
      </c>
      <c r="G8" s="17"/>
      <c r="H8" s="1561"/>
      <c r="I8" s="1562"/>
    </row>
    <row r="9" spans="2:9" ht="89.25" customHeight="1" thickBot="1" x14ac:dyDescent="0.4">
      <c r="B9" s="3" t="s">
        <v>6935</v>
      </c>
      <c r="C9" s="1563" t="s">
        <v>7734</v>
      </c>
      <c r="D9" s="1564"/>
      <c r="E9" s="1565"/>
      <c r="F9" s="18">
        <v>2</v>
      </c>
      <c r="G9" s="11"/>
      <c r="H9" s="1561"/>
      <c r="I9" s="1562"/>
    </row>
    <row r="10" spans="2:9" ht="15" thickBot="1" x14ac:dyDescent="0.4">
      <c r="B10" s="5" t="s">
        <v>6936</v>
      </c>
      <c r="C10" s="1548" t="s">
        <v>7735</v>
      </c>
      <c r="D10" s="1549"/>
      <c r="E10" s="1550"/>
      <c r="F10" s="19">
        <v>0</v>
      </c>
      <c r="G10" s="6">
        <v>3</v>
      </c>
      <c r="H10" s="1551" t="s">
        <v>7736</v>
      </c>
      <c r="I10" s="1552"/>
    </row>
    <row r="11" spans="2:9" ht="15" thickBot="1" x14ac:dyDescent="0.4">
      <c r="B11" s="3" t="s">
        <v>6939</v>
      </c>
      <c r="C11" s="1553" t="s">
        <v>7737</v>
      </c>
      <c r="D11" s="1554"/>
      <c r="E11" s="1555"/>
      <c r="F11" s="18">
        <v>0</v>
      </c>
      <c r="G11" s="4">
        <v>51</v>
      </c>
      <c r="H11" s="1551" t="s">
        <v>7736</v>
      </c>
      <c r="I11" s="1552"/>
    </row>
    <row r="12" spans="2:9" ht="15" thickBot="1" x14ac:dyDescent="0.4">
      <c r="B12" s="5" t="s">
        <v>6941</v>
      </c>
      <c r="C12" s="1548" t="s">
        <v>7738</v>
      </c>
      <c r="D12" s="1549"/>
      <c r="E12" s="1550"/>
      <c r="F12" s="19">
        <v>3</v>
      </c>
      <c r="G12" s="6">
        <v>19</v>
      </c>
      <c r="H12" s="1551" t="s">
        <v>7739</v>
      </c>
      <c r="I12" s="1552"/>
    </row>
    <row r="13" spans="2:9" ht="48" customHeight="1" x14ac:dyDescent="0.35">
      <c r="B13" s="1566" t="s">
        <v>6943</v>
      </c>
      <c r="C13" s="1568" t="s">
        <v>7740</v>
      </c>
      <c r="D13" s="1569"/>
      <c r="E13" s="1570"/>
      <c r="F13" s="1566">
        <v>22</v>
      </c>
      <c r="G13" s="1574">
        <v>36</v>
      </c>
      <c r="H13" s="1576" t="s">
        <v>328</v>
      </c>
      <c r="I13" s="1577"/>
    </row>
    <row r="14" spans="2:9" ht="15.75" customHeight="1" thickBot="1" x14ac:dyDescent="0.4">
      <c r="B14" s="1567"/>
      <c r="C14" s="1571"/>
      <c r="D14" s="1572"/>
      <c r="E14" s="1573"/>
      <c r="F14" s="1567"/>
      <c r="G14" s="1575"/>
      <c r="H14" s="1578" t="s">
        <v>7741</v>
      </c>
      <c r="I14" s="1579"/>
    </row>
    <row r="15" spans="2:9" ht="32.25" customHeight="1" thickBot="1" x14ac:dyDescent="0.4">
      <c r="B15" s="5" t="s">
        <v>6945</v>
      </c>
      <c r="C15" s="1558" t="s">
        <v>7742</v>
      </c>
      <c r="D15" s="1559"/>
      <c r="E15" s="1560"/>
      <c r="F15" s="19">
        <v>59</v>
      </c>
      <c r="G15" s="6">
        <v>104</v>
      </c>
      <c r="H15" s="1551" t="s">
        <v>7743</v>
      </c>
      <c r="I15" s="1552"/>
    </row>
    <row r="16" spans="2:9" ht="33" customHeight="1" thickBot="1" x14ac:dyDescent="0.4">
      <c r="B16" s="5" t="s">
        <v>6947</v>
      </c>
      <c r="C16" s="1558" t="s">
        <v>7744</v>
      </c>
      <c r="D16" s="1559"/>
      <c r="E16" s="1560"/>
      <c r="F16" s="19">
        <v>4</v>
      </c>
      <c r="G16" s="6">
        <v>20</v>
      </c>
      <c r="H16" s="1551" t="s">
        <v>7745</v>
      </c>
      <c r="I16" s="1552"/>
    </row>
    <row r="17" spans="2:9" ht="33" customHeight="1" thickBot="1" x14ac:dyDescent="0.4">
      <c r="B17" s="5" t="s">
        <v>6948</v>
      </c>
      <c r="C17" s="1558" t="s">
        <v>7746</v>
      </c>
      <c r="D17" s="1559"/>
      <c r="E17" s="1560"/>
      <c r="F17" s="19">
        <v>5</v>
      </c>
      <c r="G17" s="6">
        <v>21</v>
      </c>
      <c r="H17" s="1551" t="s">
        <v>7747</v>
      </c>
      <c r="I17" s="1552"/>
    </row>
    <row r="18" spans="2:9" ht="33" customHeight="1" thickBot="1" x14ac:dyDescent="0.4">
      <c r="B18" s="5" t="s">
        <v>6950</v>
      </c>
      <c r="C18" s="1558" t="s">
        <v>7748</v>
      </c>
      <c r="D18" s="1559"/>
      <c r="E18" s="1560"/>
      <c r="F18" s="19">
        <v>6</v>
      </c>
      <c r="G18" s="19">
        <v>22</v>
      </c>
      <c r="H18" s="1551" t="s">
        <v>7749</v>
      </c>
      <c r="I18" s="1552"/>
    </row>
    <row r="19" spans="2:9" ht="33" customHeight="1" thickBot="1" x14ac:dyDescent="0.4">
      <c r="B19" s="5" t="s">
        <v>6952</v>
      </c>
      <c r="C19" s="1558" t="s">
        <v>7750</v>
      </c>
      <c r="D19" s="1559"/>
      <c r="E19" s="1560"/>
      <c r="F19" s="19">
        <v>8</v>
      </c>
      <c r="G19" s="6">
        <v>24</v>
      </c>
      <c r="H19" s="1551" t="s">
        <v>7751</v>
      </c>
      <c r="I19" s="1552"/>
    </row>
    <row r="20" spans="2:9" ht="33" customHeight="1" thickBot="1" x14ac:dyDescent="0.4">
      <c r="B20" s="5" t="s">
        <v>6954</v>
      </c>
      <c r="C20" s="1558" t="s">
        <v>7752</v>
      </c>
      <c r="D20" s="1559"/>
      <c r="E20" s="1560"/>
      <c r="F20" s="19">
        <v>11</v>
      </c>
      <c r="G20" s="6">
        <v>26</v>
      </c>
      <c r="H20" s="1580"/>
      <c r="I20" s="1581"/>
    </row>
    <row r="21" spans="2:9" ht="33" customHeight="1" thickBot="1" x14ac:dyDescent="0.4">
      <c r="B21" s="3" t="s">
        <v>6956</v>
      </c>
      <c r="C21" s="1563" t="s">
        <v>7753</v>
      </c>
      <c r="D21" s="1564"/>
      <c r="E21" s="1565"/>
      <c r="F21" s="18">
        <v>12</v>
      </c>
      <c r="G21" s="4">
        <v>27</v>
      </c>
      <c r="H21" s="1580"/>
      <c r="I21" s="1581"/>
    </row>
    <row r="22" spans="2:9" ht="38.25" customHeight="1" thickBot="1" x14ac:dyDescent="0.4">
      <c r="B22" s="3" t="s">
        <v>6958</v>
      </c>
      <c r="C22" s="1563" t="s">
        <v>7754</v>
      </c>
      <c r="D22" s="1564"/>
      <c r="E22" s="1565"/>
      <c r="F22" s="18">
        <v>13</v>
      </c>
      <c r="G22" s="4">
        <v>28</v>
      </c>
      <c r="H22" s="1580"/>
      <c r="I22" s="1581"/>
    </row>
    <row r="23" spans="2:9" ht="38.25" customHeight="1" thickBot="1" x14ac:dyDescent="0.4">
      <c r="B23" s="3" t="s">
        <v>6960</v>
      </c>
      <c r="C23" s="1563" t="s">
        <v>7755</v>
      </c>
      <c r="D23" s="1564"/>
      <c r="E23" s="1565"/>
      <c r="F23" s="18">
        <v>14</v>
      </c>
      <c r="G23" s="4">
        <v>29</v>
      </c>
      <c r="H23" s="1580"/>
      <c r="I23" s="1581"/>
    </row>
    <row r="24" spans="2:9" ht="38.25" customHeight="1" thickBot="1" x14ac:dyDescent="0.4">
      <c r="B24" s="3" t="s">
        <v>6962</v>
      </c>
      <c r="C24" s="1563" t="s">
        <v>7756</v>
      </c>
      <c r="D24" s="1564"/>
      <c r="E24" s="1565"/>
      <c r="F24" s="18">
        <v>16</v>
      </c>
      <c r="G24" s="4">
        <v>31</v>
      </c>
      <c r="H24" s="1580"/>
      <c r="I24" s="1581"/>
    </row>
    <row r="25" spans="2:9" ht="15" thickBot="1" x14ac:dyDescent="0.4">
      <c r="B25" s="35" t="s">
        <v>6965</v>
      </c>
      <c r="C25" s="1553" t="s">
        <v>7757</v>
      </c>
      <c r="D25" s="1554"/>
      <c r="E25" s="1555"/>
      <c r="F25" s="18">
        <v>18</v>
      </c>
      <c r="G25" s="20"/>
      <c r="H25" s="1561" t="s">
        <v>3959</v>
      </c>
      <c r="I25" s="1562"/>
    </row>
    <row r="26" spans="2:9" ht="129" customHeight="1" thickBot="1" x14ac:dyDescent="0.4">
      <c r="B26" s="9" t="s">
        <v>6967</v>
      </c>
      <c r="C26" s="1568" t="s">
        <v>7758</v>
      </c>
      <c r="D26" s="1569"/>
      <c r="E26" s="1570"/>
      <c r="F26" s="9">
        <v>45</v>
      </c>
      <c r="G26" s="8">
        <v>66</v>
      </c>
      <c r="H26" s="1582" t="s">
        <v>7759</v>
      </c>
      <c r="I26" s="1583"/>
    </row>
    <row r="27" spans="2:9" ht="117.75" customHeight="1" thickBot="1" x14ac:dyDescent="0.4">
      <c r="B27" s="9" t="s">
        <v>6968</v>
      </c>
      <c r="C27" s="1584" t="s">
        <v>7760</v>
      </c>
      <c r="D27" s="1585"/>
      <c r="E27" s="1586"/>
      <c r="F27" s="9">
        <v>45</v>
      </c>
      <c r="G27" s="8">
        <v>67</v>
      </c>
      <c r="H27" s="1582" t="s">
        <v>7759</v>
      </c>
      <c r="I27" s="1583"/>
    </row>
    <row r="28" spans="2:9" ht="123.75" customHeight="1" thickBot="1" x14ac:dyDescent="0.4">
      <c r="B28" s="9" t="s">
        <v>6969</v>
      </c>
      <c r="C28" s="1584" t="s">
        <v>7761</v>
      </c>
      <c r="D28" s="1585"/>
      <c r="E28" s="1586"/>
      <c r="F28" s="9">
        <v>45</v>
      </c>
      <c r="G28" s="8" t="s">
        <v>1059</v>
      </c>
      <c r="H28" s="1582" t="s">
        <v>7762</v>
      </c>
      <c r="I28" s="1583"/>
    </row>
    <row r="29" spans="2:9" ht="63" customHeight="1" thickBot="1" x14ac:dyDescent="0.4">
      <c r="B29" s="3" t="s">
        <v>6970</v>
      </c>
      <c r="C29" s="1592" t="s">
        <v>7763</v>
      </c>
      <c r="D29" s="1593"/>
      <c r="E29" s="1594"/>
      <c r="F29" s="18">
        <v>19</v>
      </c>
      <c r="G29" s="4">
        <v>33</v>
      </c>
      <c r="H29" s="1580"/>
      <c r="I29" s="1581"/>
    </row>
    <row r="30" spans="2:9" ht="64.5" customHeight="1" x14ac:dyDescent="0.35">
      <c r="B30" s="5" t="s">
        <v>6971</v>
      </c>
      <c r="C30" s="1587" t="s">
        <v>7764</v>
      </c>
      <c r="D30" s="1588"/>
      <c r="E30" s="1589"/>
      <c r="F30" s="21"/>
      <c r="G30" s="22"/>
      <c r="H30" s="1551" t="s">
        <v>3959</v>
      </c>
      <c r="I30" s="1552"/>
    </row>
    <row r="31" spans="2:9" ht="75.75" customHeight="1" thickBot="1" x14ac:dyDescent="0.4">
      <c r="B31" s="3" t="s">
        <v>6972</v>
      </c>
      <c r="C31" s="1587" t="s">
        <v>7765</v>
      </c>
      <c r="D31" s="1588"/>
      <c r="E31" s="1589"/>
      <c r="F31" s="21">
        <v>20</v>
      </c>
      <c r="G31" s="22">
        <v>34</v>
      </c>
      <c r="H31" s="1551" t="s">
        <v>7766</v>
      </c>
      <c r="I31" s="1552"/>
    </row>
    <row r="32" spans="2:9" ht="59.25" customHeight="1" thickBot="1" x14ac:dyDescent="0.4">
      <c r="B32" s="5" t="s">
        <v>6973</v>
      </c>
      <c r="C32" s="1587" t="s">
        <v>7767</v>
      </c>
      <c r="D32" s="1588"/>
      <c r="E32" s="1589"/>
      <c r="F32" s="19">
        <v>24</v>
      </c>
      <c r="G32" s="6">
        <v>38</v>
      </c>
      <c r="H32" s="1595" t="s">
        <v>7768</v>
      </c>
      <c r="I32" s="1596"/>
    </row>
    <row r="33" spans="2:9" ht="42.75" customHeight="1" thickBot="1" x14ac:dyDescent="0.4">
      <c r="B33" s="5" t="s">
        <v>6975</v>
      </c>
      <c r="C33" s="1587" t="s">
        <v>7769</v>
      </c>
      <c r="D33" s="1588"/>
      <c r="E33" s="1589"/>
      <c r="F33" s="19"/>
      <c r="G33" s="6"/>
      <c r="H33" s="14" t="s">
        <v>3959</v>
      </c>
      <c r="I33" s="12"/>
    </row>
    <row r="34" spans="2:9" ht="42.75" customHeight="1" thickBot="1" x14ac:dyDescent="0.4">
      <c r="B34" s="5" t="s">
        <v>6977</v>
      </c>
      <c r="C34" s="1587" t="s">
        <v>7770</v>
      </c>
      <c r="D34" s="1588"/>
      <c r="E34" s="1589"/>
      <c r="F34" s="18">
        <v>28</v>
      </c>
      <c r="G34" s="18">
        <v>42</v>
      </c>
      <c r="H34" s="1578" t="s">
        <v>7771</v>
      </c>
      <c r="I34" s="1579"/>
    </row>
    <row r="35" spans="2:9" ht="42.75" customHeight="1" thickBot="1" x14ac:dyDescent="0.4">
      <c r="B35" s="5" t="s">
        <v>6979</v>
      </c>
      <c r="C35" s="1587" t="s">
        <v>7772</v>
      </c>
      <c r="D35" s="1588"/>
      <c r="E35" s="1589"/>
      <c r="F35" s="19">
        <v>25</v>
      </c>
      <c r="G35" s="19">
        <v>39</v>
      </c>
      <c r="H35" s="1590"/>
      <c r="I35" s="1591"/>
    </row>
    <row r="36" spans="2:9" ht="42.75" customHeight="1" thickBot="1" x14ac:dyDescent="0.4">
      <c r="B36" s="5" t="s">
        <v>6982</v>
      </c>
      <c r="C36" s="1587" t="s">
        <v>7773</v>
      </c>
      <c r="D36" s="1588"/>
      <c r="E36" s="1589"/>
      <c r="F36" s="19">
        <v>30</v>
      </c>
      <c r="G36" s="19">
        <v>44</v>
      </c>
      <c r="H36" s="1595" t="s">
        <v>7774</v>
      </c>
      <c r="I36" s="1596"/>
    </row>
    <row r="37" spans="2:9" ht="42.75" customHeight="1" thickBot="1" x14ac:dyDescent="0.4">
      <c r="B37" s="5" t="s">
        <v>6985</v>
      </c>
      <c r="C37" s="1587" t="s">
        <v>7775</v>
      </c>
      <c r="D37" s="1588"/>
      <c r="E37" s="1589"/>
      <c r="F37" s="19">
        <v>31</v>
      </c>
      <c r="G37" s="19">
        <v>45</v>
      </c>
      <c r="H37" s="1595" t="s">
        <v>7776</v>
      </c>
      <c r="I37" s="1596"/>
    </row>
    <row r="38" spans="2:9" ht="42.75" customHeight="1" thickBot="1" x14ac:dyDescent="0.4">
      <c r="B38" s="5" t="s">
        <v>6988</v>
      </c>
      <c r="C38" s="1587" t="s">
        <v>7777</v>
      </c>
      <c r="D38" s="1588"/>
      <c r="E38" s="1589"/>
      <c r="F38" s="18"/>
      <c r="G38" s="18"/>
      <c r="H38" s="1597" t="s">
        <v>3959</v>
      </c>
      <c r="I38" s="1598"/>
    </row>
    <row r="39" spans="2:9" ht="42.75" customHeight="1" thickBot="1" x14ac:dyDescent="0.4">
      <c r="B39" s="3" t="s">
        <v>6989</v>
      </c>
      <c r="C39" s="1587" t="s">
        <v>7778</v>
      </c>
      <c r="D39" s="1588"/>
      <c r="E39" s="1589"/>
      <c r="F39" s="23">
        <v>34</v>
      </c>
      <c r="G39" s="23">
        <v>48</v>
      </c>
      <c r="H39" s="1599"/>
      <c r="I39" s="1600"/>
    </row>
    <row r="40" spans="2:9" ht="42.75" customHeight="1" thickBot="1" x14ac:dyDescent="0.4">
      <c r="B40" s="3" t="s">
        <v>6993</v>
      </c>
      <c r="C40" s="1587" t="s">
        <v>7779</v>
      </c>
      <c r="D40" s="1588"/>
      <c r="E40" s="1589"/>
      <c r="F40" s="18">
        <v>46</v>
      </c>
      <c r="G40" s="4">
        <v>74</v>
      </c>
      <c r="H40" s="1595" t="s">
        <v>7780</v>
      </c>
      <c r="I40" s="1596"/>
    </row>
    <row r="41" spans="2:9" ht="42.75" customHeight="1" thickBot="1" x14ac:dyDescent="0.4">
      <c r="B41" s="3" t="s">
        <v>6994</v>
      </c>
      <c r="C41" s="1587" t="s">
        <v>7781</v>
      </c>
      <c r="D41" s="1588"/>
      <c r="E41" s="1589"/>
      <c r="F41" s="19">
        <v>51</v>
      </c>
      <c r="G41" s="6">
        <v>78</v>
      </c>
      <c r="H41" s="1595" t="s">
        <v>7782</v>
      </c>
      <c r="I41" s="1596"/>
    </row>
    <row r="42" spans="2:9" ht="63.75" customHeight="1" thickBot="1" x14ac:dyDescent="0.4">
      <c r="B42" s="5" t="s">
        <v>6995</v>
      </c>
      <c r="C42" s="1563" t="s">
        <v>7783</v>
      </c>
      <c r="D42" s="1564"/>
      <c r="E42" s="1565"/>
      <c r="F42" s="18"/>
      <c r="G42" s="4"/>
      <c r="H42" s="1597" t="s">
        <v>1059</v>
      </c>
      <c r="I42" s="1598"/>
    </row>
    <row r="43" spans="2:9" ht="39" customHeight="1" thickBot="1" x14ac:dyDescent="0.4">
      <c r="B43" s="3" t="s">
        <v>7784</v>
      </c>
      <c r="C43" s="1558" t="s">
        <v>7785</v>
      </c>
      <c r="D43" s="1559"/>
      <c r="E43" s="1560"/>
      <c r="F43" s="19">
        <v>55</v>
      </c>
      <c r="G43" s="6">
        <v>89</v>
      </c>
      <c r="H43" s="1595"/>
      <c r="I43" s="1596"/>
    </row>
    <row r="44" spans="2:9" ht="60" customHeight="1" thickBot="1" x14ac:dyDescent="0.4">
      <c r="B44" s="5" t="s">
        <v>6999</v>
      </c>
      <c r="C44" s="1563" t="s">
        <v>7786</v>
      </c>
      <c r="D44" s="1564"/>
      <c r="E44" s="1565"/>
      <c r="F44" s="19">
        <v>57</v>
      </c>
      <c r="G44" s="6">
        <v>102</v>
      </c>
      <c r="H44" s="1580"/>
      <c r="I44" s="1581"/>
    </row>
    <row r="45" spans="2:9" ht="49.5" customHeight="1" thickBot="1" x14ac:dyDescent="0.4">
      <c r="B45" s="5" t="s">
        <v>7000</v>
      </c>
      <c r="C45" s="1563" t="s">
        <v>7787</v>
      </c>
      <c r="D45" s="1564"/>
      <c r="E45" s="1565"/>
      <c r="F45" s="19">
        <v>58</v>
      </c>
      <c r="G45" s="6">
        <v>103</v>
      </c>
      <c r="H45" s="1551"/>
      <c r="I45" s="1552"/>
    </row>
    <row r="46" spans="2:9" ht="15.75" customHeight="1" x14ac:dyDescent="0.35">
      <c r="B46" s="39" t="s">
        <v>7001</v>
      </c>
      <c r="C46" s="36" t="s">
        <v>7788</v>
      </c>
      <c r="D46" s="37"/>
      <c r="E46" s="38"/>
      <c r="F46" s="42"/>
      <c r="G46" s="45"/>
      <c r="H46" s="48" t="s">
        <v>1059</v>
      </c>
      <c r="I46" s="49"/>
    </row>
    <row r="47" spans="2:9" x14ac:dyDescent="0.35">
      <c r="B47" s="40"/>
      <c r="E47" s="30"/>
      <c r="F47" s="43"/>
      <c r="G47" s="46"/>
      <c r="H47" s="50"/>
      <c r="I47" s="51"/>
    </row>
    <row r="48" spans="2:9" x14ac:dyDescent="0.35">
      <c r="B48" s="40"/>
      <c r="E48" s="30"/>
      <c r="F48" s="43"/>
      <c r="G48" s="46"/>
      <c r="H48" s="50"/>
      <c r="I48" s="51"/>
    </row>
    <row r="49" spans="2:12" x14ac:dyDescent="0.35">
      <c r="B49" s="40"/>
      <c r="E49" s="30"/>
      <c r="F49" s="43"/>
      <c r="G49" s="46"/>
      <c r="H49" s="50"/>
      <c r="I49" s="51"/>
    </row>
    <row r="50" spans="2:12" x14ac:dyDescent="0.35">
      <c r="B50" s="40"/>
      <c r="E50" s="30"/>
      <c r="F50" s="43"/>
      <c r="G50" s="46"/>
      <c r="H50" s="50"/>
      <c r="I50" s="51"/>
    </row>
    <row r="51" spans="2:12" x14ac:dyDescent="0.35">
      <c r="B51" s="40"/>
      <c r="E51" s="30"/>
      <c r="F51" s="43"/>
      <c r="G51" s="46"/>
      <c r="H51" s="50"/>
      <c r="I51" s="51"/>
    </row>
    <row r="52" spans="2:12" x14ac:dyDescent="0.35">
      <c r="B52" s="40"/>
      <c r="E52" s="30"/>
      <c r="F52" s="43"/>
      <c r="G52" s="46"/>
      <c r="H52" s="50"/>
      <c r="I52" s="51"/>
    </row>
    <row r="53" spans="2:12" ht="15" thickBot="1" x14ac:dyDescent="0.4">
      <c r="B53" s="41"/>
      <c r="E53" s="34"/>
      <c r="F53" s="44"/>
      <c r="G53" s="47"/>
      <c r="H53" s="52"/>
      <c r="I53" s="53"/>
    </row>
    <row r="54" spans="2:12" ht="38.25" customHeight="1" thickBot="1" x14ac:dyDescent="0.4">
      <c r="B54" s="3" t="s">
        <v>7002</v>
      </c>
      <c r="C54" s="1563" t="s">
        <v>7789</v>
      </c>
      <c r="D54" s="1564"/>
      <c r="E54" s="1565"/>
      <c r="F54" s="23">
        <v>64</v>
      </c>
      <c r="G54" s="24">
        <v>109</v>
      </c>
      <c r="H54" s="1616" t="s">
        <v>7790</v>
      </c>
      <c r="I54" s="1617"/>
      <c r="K54" s="1621" t="s">
        <v>7706</v>
      </c>
      <c r="L54" s="1622"/>
    </row>
    <row r="55" spans="2:12" ht="219" customHeight="1" thickBot="1" x14ac:dyDescent="0.4">
      <c r="B55" s="7" t="s">
        <v>7005</v>
      </c>
      <c r="C55" s="1618" t="s">
        <v>7791</v>
      </c>
      <c r="D55" s="1619"/>
      <c r="E55" s="1620"/>
      <c r="F55" s="28"/>
      <c r="G55" s="28"/>
      <c r="H55" s="1609" t="s">
        <v>3959</v>
      </c>
      <c r="I55" s="1610"/>
      <c r="K55" s="31" t="s">
        <v>7792</v>
      </c>
      <c r="L55" s="31" t="s">
        <v>4072</v>
      </c>
    </row>
    <row r="56" spans="2:12" ht="165.75" customHeight="1" thickBot="1" x14ac:dyDescent="0.4">
      <c r="B56" s="7" t="s">
        <v>7006</v>
      </c>
      <c r="C56" s="1611" t="s">
        <v>7793</v>
      </c>
      <c r="D56" s="1612"/>
      <c r="E56" s="1613"/>
      <c r="F56" s="29" t="s">
        <v>7794</v>
      </c>
      <c r="G56" s="29"/>
      <c r="H56" s="1614" t="s">
        <v>3359</v>
      </c>
      <c r="I56" s="1615"/>
      <c r="K56" s="32">
        <v>2</v>
      </c>
      <c r="L56" s="32">
        <v>1</v>
      </c>
    </row>
    <row r="57" spans="2:12" ht="102" customHeight="1" thickBot="1" x14ac:dyDescent="0.4">
      <c r="B57" s="3" t="s">
        <v>7007</v>
      </c>
      <c r="C57" s="1602" t="s">
        <v>7795</v>
      </c>
      <c r="D57" s="1603"/>
      <c r="E57" s="1604"/>
      <c r="F57" s="15"/>
      <c r="G57" s="15"/>
      <c r="H57" s="1605" t="s">
        <v>3359</v>
      </c>
      <c r="I57" s="1606"/>
      <c r="K57" s="32">
        <v>6</v>
      </c>
      <c r="L57" s="32">
        <v>5</v>
      </c>
    </row>
    <row r="58" spans="2:12" ht="25.5" customHeight="1" thickBot="1" x14ac:dyDescent="0.4">
      <c r="B58" s="3" t="s">
        <v>7009</v>
      </c>
      <c r="C58" s="1602" t="s">
        <v>7796</v>
      </c>
      <c r="D58" s="1603"/>
      <c r="E58" s="1604"/>
      <c r="F58" s="15"/>
      <c r="G58" s="15"/>
      <c r="H58" s="1607" t="s">
        <v>3359</v>
      </c>
      <c r="I58" s="1608"/>
      <c r="K58" s="32">
        <v>10</v>
      </c>
      <c r="L58" s="32">
        <v>9</v>
      </c>
    </row>
    <row r="59" spans="2:12" ht="63.75" customHeight="1" thickBot="1" x14ac:dyDescent="0.4">
      <c r="B59" s="3" t="s">
        <v>7010</v>
      </c>
      <c r="C59" s="1602" t="s">
        <v>7797</v>
      </c>
      <c r="D59" s="1603"/>
      <c r="E59" s="1604"/>
      <c r="F59" s="25"/>
      <c r="G59" s="15"/>
      <c r="H59" s="1607" t="s">
        <v>3359</v>
      </c>
      <c r="I59" s="1608"/>
      <c r="K59" s="32">
        <v>14</v>
      </c>
      <c r="L59" s="32">
        <v>13</v>
      </c>
    </row>
    <row r="60" spans="2:12" ht="51" customHeight="1" thickBot="1" x14ac:dyDescent="0.4">
      <c r="B60" s="3" t="s">
        <v>7011</v>
      </c>
      <c r="C60" s="1602" t="s">
        <v>7798</v>
      </c>
      <c r="D60" s="1603"/>
      <c r="E60" s="1604"/>
      <c r="F60" s="15"/>
      <c r="G60" s="15"/>
      <c r="H60" s="26" t="s">
        <v>3359</v>
      </c>
      <c r="I60" s="12"/>
      <c r="K60" s="33">
        <v>18</v>
      </c>
      <c r="L60" s="33">
        <v>17</v>
      </c>
    </row>
  </sheetData>
  <mergeCells count="95">
    <mergeCell ref="C55:E55"/>
    <mergeCell ref="C45:E45"/>
    <mergeCell ref="H45:I45"/>
    <mergeCell ref="K54:L54"/>
    <mergeCell ref="C60:E60"/>
    <mergeCell ref="C59:E59"/>
    <mergeCell ref="H59:I59"/>
    <mergeCell ref="B2:I2"/>
    <mergeCell ref="B4:I4"/>
    <mergeCell ref="C57:E57"/>
    <mergeCell ref="H57:I57"/>
    <mergeCell ref="C58:E58"/>
    <mergeCell ref="H58:I58"/>
    <mergeCell ref="H55:I55"/>
    <mergeCell ref="C56:E56"/>
    <mergeCell ref="H56:I56"/>
    <mergeCell ref="C54:E54"/>
    <mergeCell ref="H54:I54"/>
    <mergeCell ref="C42:E42"/>
    <mergeCell ref="H42:I42"/>
    <mergeCell ref="C43:E43"/>
    <mergeCell ref="H43:I43"/>
    <mergeCell ref="C44:E44"/>
    <mergeCell ref="H44:I44"/>
    <mergeCell ref="C39:E39"/>
    <mergeCell ref="H39:I39"/>
    <mergeCell ref="C40:E40"/>
    <mergeCell ref="H40:I40"/>
    <mergeCell ref="C41:E41"/>
    <mergeCell ref="H41:I41"/>
    <mergeCell ref="C36:E36"/>
    <mergeCell ref="H36:I36"/>
    <mergeCell ref="C37:E37"/>
    <mergeCell ref="H37:I37"/>
    <mergeCell ref="C38:E38"/>
    <mergeCell ref="H38:I38"/>
    <mergeCell ref="C35:E35"/>
    <mergeCell ref="H35:I35"/>
    <mergeCell ref="H28:I28"/>
    <mergeCell ref="C29:E29"/>
    <mergeCell ref="H29:I29"/>
    <mergeCell ref="C30:E30"/>
    <mergeCell ref="H30:I30"/>
    <mergeCell ref="C31:E31"/>
    <mergeCell ref="H31:I31"/>
    <mergeCell ref="C28:E28"/>
    <mergeCell ref="C32:E32"/>
    <mergeCell ref="H32:I32"/>
    <mergeCell ref="C33:E33"/>
    <mergeCell ref="C34:E34"/>
    <mergeCell ref="H34:I34"/>
    <mergeCell ref="H26:I26"/>
    <mergeCell ref="C27:E27"/>
    <mergeCell ref="H27:I27"/>
    <mergeCell ref="C24:E24"/>
    <mergeCell ref="H24:I24"/>
    <mergeCell ref="C25:E25"/>
    <mergeCell ref="H25:I25"/>
    <mergeCell ref="C26:E26"/>
    <mergeCell ref="C21:E21"/>
    <mergeCell ref="H21:I21"/>
    <mergeCell ref="C22:E22"/>
    <mergeCell ref="H22:I22"/>
    <mergeCell ref="C23:E23"/>
    <mergeCell ref="H23:I23"/>
    <mergeCell ref="C18:E18"/>
    <mergeCell ref="H18:I18"/>
    <mergeCell ref="C19:E19"/>
    <mergeCell ref="H19:I19"/>
    <mergeCell ref="C20:E20"/>
    <mergeCell ref="H20:I20"/>
    <mergeCell ref="C15:E15"/>
    <mergeCell ref="H15:I15"/>
    <mergeCell ref="C16:E16"/>
    <mergeCell ref="H16:I16"/>
    <mergeCell ref="C17:E17"/>
    <mergeCell ref="H17:I17"/>
    <mergeCell ref="C12:E12"/>
    <mergeCell ref="H12:I12"/>
    <mergeCell ref="B13:B14"/>
    <mergeCell ref="C13:E14"/>
    <mergeCell ref="F13:F14"/>
    <mergeCell ref="G13:G14"/>
    <mergeCell ref="H13:I13"/>
    <mergeCell ref="H14:I14"/>
    <mergeCell ref="C10:E10"/>
    <mergeCell ref="H10:I10"/>
    <mergeCell ref="C11:E11"/>
    <mergeCell ref="C7:E7"/>
    <mergeCell ref="H7:I7"/>
    <mergeCell ref="C8:E8"/>
    <mergeCell ref="H8:I8"/>
    <mergeCell ref="C9:E9"/>
    <mergeCell ref="H9:I9"/>
    <mergeCell ref="H11:I11"/>
  </mergeCells>
  <pageMargins left="0.7" right="0.7" top="0.75" bottom="0.75" header="0.3" footer="0.3"/>
  <pageSetup paperSize="9" orientation="portrait" r:id="rId1"/>
  <headerFooter>
    <oddFooter>&amp;C&amp;1#&amp;"Calibri"&amp;10&amp;K000000Uso Interno</oddFooter>
  </headerFooter>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E17AE-BFD9-40DC-8BD2-A132169DC269}">
  <sheetPr codeName="Hoja46">
    <tabColor rgb="FF002060"/>
  </sheetPr>
  <dimension ref="A2:I91"/>
  <sheetViews>
    <sheetView showGridLines="0" zoomScaleNormal="100" workbookViewId="0">
      <pane ySplit="5" topLeftCell="A78" activePane="bottomLeft" state="frozen"/>
      <selection activeCell="C206" sqref="C206"/>
      <selection pane="bottomLeft" activeCell="D80" sqref="D80"/>
    </sheetView>
  </sheetViews>
  <sheetFormatPr baseColWidth="10" defaultColWidth="11.453125" defaultRowHeight="14" x14ac:dyDescent="0.3"/>
  <cols>
    <col min="1" max="1" width="16.453125" style="55" customWidth="1"/>
    <col min="2" max="2" width="17.54296875" style="55" customWidth="1"/>
    <col min="3" max="3" width="10.54296875" style="164" customWidth="1"/>
    <col min="4" max="4" width="120.54296875" style="98" customWidth="1"/>
    <col min="5" max="6" width="10.54296875" style="164" customWidth="1"/>
    <col min="7" max="7" width="20.54296875" style="127" customWidth="1"/>
    <col min="8" max="8" width="25.54296875" style="55" hidden="1" customWidth="1"/>
    <col min="9" max="16384" width="11.453125" style="55"/>
  </cols>
  <sheetData>
    <row r="2" spans="1:8" x14ac:dyDescent="0.3">
      <c r="C2" s="229"/>
      <c r="G2" s="230"/>
    </row>
    <row r="3" spans="1:8" ht="26.25" customHeight="1" thickBot="1" x14ac:dyDescent="0.35">
      <c r="C3" s="1531"/>
      <c r="D3" s="1531"/>
      <c r="E3" s="1531"/>
      <c r="F3" s="1531"/>
      <c r="G3" s="1531"/>
    </row>
    <row r="4" spans="1:8" ht="8.25" customHeight="1" thickTop="1" x14ac:dyDescent="0.3">
      <c r="C4" s="150"/>
    </row>
    <row r="5" spans="1:8" ht="42" x14ac:dyDescent="0.3">
      <c r="A5" s="1233" t="s">
        <v>6372</v>
      </c>
      <c r="B5" s="1233" t="s">
        <v>7799</v>
      </c>
      <c r="C5" s="943" t="s">
        <v>3177</v>
      </c>
      <c r="D5" s="945" t="s">
        <v>3178</v>
      </c>
      <c r="E5" s="945" t="s">
        <v>7731</v>
      </c>
      <c r="F5" s="945" t="s">
        <v>3180</v>
      </c>
      <c r="G5" s="945" t="s">
        <v>7732</v>
      </c>
      <c r="H5" s="592" t="str">
        <f>'5111_COMPRADAS_VALIDACIONES'!H5</f>
        <v>Validación anterior</v>
      </c>
    </row>
    <row r="6" spans="1:8" ht="56" x14ac:dyDescent="0.3">
      <c r="A6" s="1258">
        <v>1</v>
      </c>
      <c r="B6" s="1259"/>
      <c r="C6" s="1274">
        <v>1</v>
      </c>
      <c r="D6" s="661" t="s">
        <v>7800</v>
      </c>
      <c r="E6" s="1276">
        <v>2</v>
      </c>
      <c r="F6" s="157">
        <v>2</v>
      </c>
      <c r="G6" s="183"/>
      <c r="H6" s="594"/>
    </row>
    <row r="7" spans="1:8" ht="42" x14ac:dyDescent="0.3">
      <c r="A7" s="1230">
        <v>2</v>
      </c>
      <c r="B7" s="1230"/>
      <c r="C7" s="1274">
        <v>2</v>
      </c>
      <c r="D7" s="667" t="s">
        <v>7801</v>
      </c>
      <c r="E7" s="196">
        <v>0</v>
      </c>
      <c r="F7" s="157">
        <v>3</v>
      </c>
      <c r="G7" s="157"/>
      <c r="H7" s="594"/>
    </row>
    <row r="8" spans="1:8" ht="39.65" customHeight="1" x14ac:dyDescent="0.3">
      <c r="A8" s="1230">
        <v>3</v>
      </c>
      <c r="B8" s="1230"/>
      <c r="C8" s="1274">
        <v>3</v>
      </c>
      <c r="D8" s="199" t="s">
        <v>7802</v>
      </c>
      <c r="E8" s="1276">
        <v>0</v>
      </c>
      <c r="F8" s="183">
        <v>51</v>
      </c>
      <c r="G8" s="157"/>
      <c r="H8" s="594"/>
    </row>
    <row r="9" spans="1:8" ht="42" x14ac:dyDescent="0.3">
      <c r="A9" s="1230">
        <v>4</v>
      </c>
      <c r="B9" s="1230"/>
      <c r="C9" s="1274">
        <v>4</v>
      </c>
      <c r="D9" s="667" t="s">
        <v>7803</v>
      </c>
      <c r="E9" s="196">
        <v>3</v>
      </c>
      <c r="F9" s="157">
        <v>19</v>
      </c>
      <c r="G9" s="157" t="s">
        <v>7804</v>
      </c>
      <c r="H9" s="594"/>
    </row>
    <row r="10" spans="1:8" ht="56" x14ac:dyDescent="0.3">
      <c r="A10" s="1230">
        <v>5</v>
      </c>
      <c r="B10" s="1230"/>
      <c r="C10" s="1274">
        <v>5</v>
      </c>
      <c r="D10" s="667" t="s">
        <v>7805</v>
      </c>
      <c r="E10" s="196">
        <v>22</v>
      </c>
      <c r="F10" s="157">
        <v>36</v>
      </c>
      <c r="G10" s="157" t="s">
        <v>7806</v>
      </c>
      <c r="H10" s="594"/>
    </row>
    <row r="11" spans="1:8" ht="28" x14ac:dyDescent="0.3">
      <c r="A11" s="1230">
        <v>6</v>
      </c>
      <c r="B11" s="1230"/>
      <c r="C11" s="1274">
        <v>6</v>
      </c>
      <c r="D11" s="667" t="s">
        <v>7807</v>
      </c>
      <c r="E11" s="196">
        <v>59</v>
      </c>
      <c r="F11" s="157">
        <v>104</v>
      </c>
      <c r="G11" s="157" t="s">
        <v>7743</v>
      </c>
      <c r="H11" s="594"/>
    </row>
    <row r="12" spans="1:8" ht="42" x14ac:dyDescent="0.3">
      <c r="A12" s="1230">
        <v>7</v>
      </c>
      <c r="B12" s="1230"/>
      <c r="C12" s="1274">
        <v>7</v>
      </c>
      <c r="D12" s="135" t="s">
        <v>7808</v>
      </c>
      <c r="E12" s="196">
        <v>4</v>
      </c>
      <c r="F12" s="157">
        <v>20</v>
      </c>
      <c r="G12" s="157" t="s">
        <v>7745</v>
      </c>
      <c r="H12" s="594"/>
    </row>
    <row r="13" spans="1:8" ht="42" x14ac:dyDescent="0.3">
      <c r="A13" s="1230">
        <v>8</v>
      </c>
      <c r="B13" s="1230"/>
      <c r="C13" s="1274">
        <v>8</v>
      </c>
      <c r="D13" s="135" t="s">
        <v>7809</v>
      </c>
      <c r="E13" s="196">
        <v>5</v>
      </c>
      <c r="F13" s="157">
        <v>21</v>
      </c>
      <c r="G13" s="157" t="s">
        <v>7747</v>
      </c>
      <c r="H13" s="594"/>
    </row>
    <row r="14" spans="1:8" ht="42" x14ac:dyDescent="0.3">
      <c r="A14" s="1230">
        <v>9</v>
      </c>
      <c r="B14" s="1230"/>
      <c r="C14" s="1274">
        <v>9</v>
      </c>
      <c r="D14" s="667" t="s">
        <v>7810</v>
      </c>
      <c r="E14" s="196">
        <v>6</v>
      </c>
      <c r="F14" s="196">
        <v>22</v>
      </c>
      <c r="G14" s="157" t="s">
        <v>7749</v>
      </c>
      <c r="H14" s="594"/>
    </row>
    <row r="15" spans="1:8" ht="42" x14ac:dyDescent="0.3">
      <c r="A15" s="1230">
        <v>10</v>
      </c>
      <c r="B15" s="1230"/>
      <c r="C15" s="1274">
        <v>10</v>
      </c>
      <c r="D15" s="667" t="s">
        <v>7811</v>
      </c>
      <c r="E15" s="196">
        <v>8</v>
      </c>
      <c r="F15" s="157">
        <v>24</v>
      </c>
      <c r="G15" s="157" t="s">
        <v>7812</v>
      </c>
      <c r="H15" s="594"/>
    </row>
    <row r="16" spans="1:8" ht="42" x14ac:dyDescent="0.3">
      <c r="A16" s="1230">
        <v>11</v>
      </c>
      <c r="B16" s="1230"/>
      <c r="C16" s="1274">
        <v>11</v>
      </c>
      <c r="D16" s="667" t="s">
        <v>7813</v>
      </c>
      <c r="E16" s="196">
        <v>11</v>
      </c>
      <c r="F16" s="157">
        <v>26</v>
      </c>
      <c r="G16" s="157"/>
      <c r="H16" s="594"/>
    </row>
    <row r="17" spans="1:8" ht="42" x14ac:dyDescent="0.3">
      <c r="A17" s="1230">
        <v>12</v>
      </c>
      <c r="B17" s="1230"/>
      <c r="C17" s="1274">
        <v>12</v>
      </c>
      <c r="D17" s="661" t="s">
        <v>7814</v>
      </c>
      <c r="E17" s="1276">
        <v>12</v>
      </c>
      <c r="F17" s="183">
        <v>27</v>
      </c>
      <c r="G17" s="157"/>
      <c r="H17" s="594"/>
    </row>
    <row r="18" spans="1:8" ht="42" x14ac:dyDescent="0.3">
      <c r="A18" s="1230">
        <v>13</v>
      </c>
      <c r="B18" s="1230"/>
      <c r="C18" s="1274">
        <v>13</v>
      </c>
      <c r="D18" s="661" t="s">
        <v>7815</v>
      </c>
      <c r="E18" s="1276">
        <v>13</v>
      </c>
      <c r="F18" s="183">
        <v>28</v>
      </c>
      <c r="G18" s="157"/>
      <c r="H18" s="594"/>
    </row>
    <row r="19" spans="1:8" ht="42" x14ac:dyDescent="0.3">
      <c r="A19" s="1230">
        <v>14</v>
      </c>
      <c r="B19" s="1230"/>
      <c r="C19" s="1274">
        <v>14</v>
      </c>
      <c r="D19" s="661" t="s">
        <v>7816</v>
      </c>
      <c r="E19" s="1276">
        <v>14</v>
      </c>
      <c r="F19" s="183">
        <v>29</v>
      </c>
      <c r="G19" s="157"/>
      <c r="H19" s="594"/>
    </row>
    <row r="20" spans="1:8" ht="42" x14ac:dyDescent="0.3">
      <c r="A20" s="1230">
        <v>15</v>
      </c>
      <c r="B20" s="1230"/>
      <c r="C20" s="1274">
        <v>15</v>
      </c>
      <c r="D20" s="661" t="s">
        <v>7817</v>
      </c>
      <c r="E20" s="1276">
        <v>16</v>
      </c>
      <c r="F20" s="183">
        <v>31</v>
      </c>
      <c r="G20" s="157"/>
      <c r="H20" s="594"/>
    </row>
    <row r="21" spans="1:8" ht="84" x14ac:dyDescent="0.3">
      <c r="A21" s="1230">
        <v>17</v>
      </c>
      <c r="B21" s="1230"/>
      <c r="C21" s="1274">
        <v>16</v>
      </c>
      <c r="D21" s="940" t="s">
        <v>7818</v>
      </c>
      <c r="E21" s="196">
        <v>45</v>
      </c>
      <c r="F21" s="157">
        <v>66</v>
      </c>
      <c r="G21" s="157" t="s">
        <v>7759</v>
      </c>
      <c r="H21" s="594"/>
    </row>
    <row r="22" spans="1:8" ht="81" customHeight="1" x14ac:dyDescent="0.3">
      <c r="A22" s="1230">
        <v>18</v>
      </c>
      <c r="B22" s="1230"/>
      <c r="C22" s="1274">
        <v>17</v>
      </c>
      <c r="D22" s="940" t="s">
        <v>7819</v>
      </c>
      <c r="E22" s="196">
        <v>45</v>
      </c>
      <c r="F22" s="157">
        <v>67</v>
      </c>
      <c r="G22" s="157" t="s">
        <v>7759</v>
      </c>
      <c r="H22" s="594"/>
    </row>
    <row r="23" spans="1:8" ht="80.25" customHeight="1" x14ac:dyDescent="0.3">
      <c r="A23" s="1230">
        <v>19</v>
      </c>
      <c r="B23" s="1230"/>
      <c r="C23" s="1274">
        <v>18</v>
      </c>
      <c r="D23" s="941" t="s">
        <v>7820</v>
      </c>
      <c r="E23" s="196">
        <v>45</v>
      </c>
      <c r="F23" s="157" t="s">
        <v>1059</v>
      </c>
      <c r="G23" s="157" t="s">
        <v>7762</v>
      </c>
      <c r="H23" s="594"/>
    </row>
    <row r="24" spans="1:8" ht="42" x14ac:dyDescent="0.3">
      <c r="A24" s="1230">
        <v>20</v>
      </c>
      <c r="B24" s="1230"/>
      <c r="C24" s="1274">
        <v>19</v>
      </c>
      <c r="D24" s="940" t="s">
        <v>7821</v>
      </c>
      <c r="E24" s="1276">
        <v>19</v>
      </c>
      <c r="F24" s="183">
        <v>33</v>
      </c>
      <c r="G24" s="157"/>
      <c r="H24" s="594"/>
    </row>
    <row r="25" spans="1:8" ht="70" x14ac:dyDescent="0.3">
      <c r="A25" s="1230">
        <v>21</v>
      </c>
      <c r="B25" s="1230"/>
      <c r="C25" s="1274">
        <v>20</v>
      </c>
      <c r="D25" s="161" t="s">
        <v>7822</v>
      </c>
      <c r="E25" s="175">
        <v>20</v>
      </c>
      <c r="F25" s="150">
        <v>34</v>
      </c>
      <c r="G25" s="157" t="s">
        <v>7823</v>
      </c>
      <c r="H25" s="594"/>
    </row>
    <row r="26" spans="1:8" ht="81.75" customHeight="1" x14ac:dyDescent="0.3">
      <c r="A26" s="1230">
        <v>22</v>
      </c>
      <c r="B26" s="1230"/>
      <c r="C26" s="1041">
        <v>21</v>
      </c>
      <c r="D26" s="161" t="s">
        <v>7824</v>
      </c>
      <c r="E26" s="196">
        <v>24</v>
      </c>
      <c r="F26" s="157">
        <v>38</v>
      </c>
      <c r="G26" s="157" t="s">
        <v>7825</v>
      </c>
      <c r="H26" s="594"/>
    </row>
    <row r="27" spans="1:8" ht="52.5" customHeight="1" x14ac:dyDescent="0.3">
      <c r="A27" s="1230">
        <v>23</v>
      </c>
      <c r="B27" s="1230"/>
      <c r="C27" s="1041">
        <v>22</v>
      </c>
      <c r="D27" s="161" t="s">
        <v>7826</v>
      </c>
      <c r="E27" s="196"/>
      <c r="F27" s="157"/>
      <c r="G27" s="157" t="s">
        <v>3359</v>
      </c>
      <c r="H27" s="607" t="s">
        <v>7827</v>
      </c>
    </row>
    <row r="28" spans="1:8" ht="59.25" customHeight="1" x14ac:dyDescent="0.3">
      <c r="A28" s="1230">
        <v>24</v>
      </c>
      <c r="B28" s="1230"/>
      <c r="C28" s="1041">
        <v>23</v>
      </c>
      <c r="D28" s="161" t="s">
        <v>7828</v>
      </c>
      <c r="E28" s="1276">
        <v>28</v>
      </c>
      <c r="F28" s="1276">
        <v>42</v>
      </c>
      <c r="G28" s="157" t="s">
        <v>7771</v>
      </c>
      <c r="H28" s="594"/>
    </row>
    <row r="29" spans="1:8" ht="49.5" customHeight="1" x14ac:dyDescent="0.3">
      <c r="A29" s="1230">
        <v>25</v>
      </c>
      <c r="B29" s="1230"/>
      <c r="C29" s="1041">
        <v>24</v>
      </c>
      <c r="D29" s="161" t="s">
        <v>7829</v>
      </c>
      <c r="E29" s="196">
        <v>25</v>
      </c>
      <c r="F29" s="196">
        <v>39</v>
      </c>
      <c r="G29" s="157"/>
      <c r="H29" s="594"/>
    </row>
    <row r="30" spans="1:8" ht="42" x14ac:dyDescent="0.3">
      <c r="A30" s="1230">
        <v>26</v>
      </c>
      <c r="B30" s="1230"/>
      <c r="C30" s="1274">
        <v>25</v>
      </c>
      <c r="D30" s="942" t="s">
        <v>7830</v>
      </c>
      <c r="E30" s="196">
        <v>30</v>
      </c>
      <c r="F30" s="196">
        <v>44</v>
      </c>
      <c r="G30" s="157" t="s">
        <v>7774</v>
      </c>
      <c r="H30" s="594"/>
    </row>
    <row r="31" spans="1:8" ht="42" x14ac:dyDescent="0.3">
      <c r="A31" s="1230">
        <v>27</v>
      </c>
      <c r="B31" s="1230"/>
      <c r="C31" s="1274">
        <v>26</v>
      </c>
      <c r="D31" s="942" t="s">
        <v>7831</v>
      </c>
      <c r="E31" s="196">
        <v>31</v>
      </c>
      <c r="F31" s="196">
        <v>45</v>
      </c>
      <c r="G31" s="157" t="s">
        <v>7832</v>
      </c>
      <c r="H31" s="594"/>
    </row>
    <row r="32" spans="1:8" ht="56" x14ac:dyDescent="0.3">
      <c r="A32" s="1230">
        <v>28</v>
      </c>
      <c r="B32" s="1230"/>
      <c r="C32" s="1041">
        <v>27</v>
      </c>
      <c r="D32" s="942" t="s">
        <v>7833</v>
      </c>
      <c r="E32" s="196"/>
      <c r="F32" s="196"/>
      <c r="G32" s="157" t="s">
        <v>3359</v>
      </c>
      <c r="H32" s="916"/>
    </row>
    <row r="33" spans="1:8" ht="42" x14ac:dyDescent="0.3">
      <c r="A33" s="1230">
        <v>29</v>
      </c>
      <c r="B33" s="1230"/>
      <c r="C33" s="1274">
        <v>28</v>
      </c>
      <c r="D33" s="942" t="s">
        <v>7834</v>
      </c>
      <c r="E33" s="187">
        <v>34</v>
      </c>
      <c r="F33" s="187">
        <v>48</v>
      </c>
      <c r="G33" s="157"/>
      <c r="H33" s="594"/>
    </row>
    <row r="34" spans="1:8" ht="28" x14ac:dyDescent="0.3">
      <c r="A34" s="1230">
        <v>30</v>
      </c>
      <c r="B34" s="1230"/>
      <c r="C34" s="1274">
        <v>29</v>
      </c>
      <c r="D34" s="942" t="s">
        <v>7835</v>
      </c>
      <c r="E34" s="1276">
        <v>46</v>
      </c>
      <c r="F34" s="183">
        <v>74</v>
      </c>
      <c r="G34" s="157" t="s">
        <v>7836</v>
      </c>
      <c r="H34" s="594"/>
    </row>
    <row r="35" spans="1:8" ht="56" x14ac:dyDescent="0.3">
      <c r="A35" s="1230">
        <v>31</v>
      </c>
      <c r="B35" s="1230"/>
      <c r="C35" s="1274">
        <v>30</v>
      </c>
      <c r="D35" s="699" t="s">
        <v>7837</v>
      </c>
      <c r="E35" s="196">
        <v>51</v>
      </c>
      <c r="F35" s="157">
        <v>78</v>
      </c>
      <c r="G35" s="157" t="s">
        <v>7782</v>
      </c>
      <c r="H35" s="594"/>
    </row>
    <row r="36" spans="1:8" ht="28" x14ac:dyDescent="0.3">
      <c r="A36" s="1230">
        <v>32</v>
      </c>
      <c r="B36" s="1230"/>
      <c r="C36" s="1041">
        <v>31</v>
      </c>
      <c r="D36" s="135" t="s">
        <v>8763</v>
      </c>
      <c r="E36" s="196"/>
      <c r="F36" s="157"/>
      <c r="G36" s="157" t="s">
        <v>3359</v>
      </c>
      <c r="H36" s="594"/>
    </row>
    <row r="37" spans="1:8" x14ac:dyDescent="0.3">
      <c r="A37" s="1230">
        <v>33</v>
      </c>
      <c r="B37" s="1230"/>
      <c r="C37" s="1041">
        <v>32</v>
      </c>
      <c r="D37" s="667" t="s">
        <v>7838</v>
      </c>
      <c r="E37" s="196">
        <v>55</v>
      </c>
      <c r="F37" s="157">
        <v>89</v>
      </c>
      <c r="G37" s="157"/>
      <c r="H37" s="594"/>
    </row>
    <row r="38" spans="1:8" ht="42" x14ac:dyDescent="0.3">
      <c r="A38" s="1230">
        <v>34</v>
      </c>
      <c r="B38" s="1230"/>
      <c r="C38" s="1041">
        <v>33</v>
      </c>
      <c r="D38" s="667" t="s">
        <v>7839</v>
      </c>
      <c r="E38" s="196">
        <v>57</v>
      </c>
      <c r="F38" s="157">
        <v>102</v>
      </c>
      <c r="G38" s="157"/>
      <c r="H38" s="594"/>
    </row>
    <row r="39" spans="1:8" ht="54.75" customHeight="1" x14ac:dyDescent="0.3">
      <c r="A39" s="1230">
        <v>35</v>
      </c>
      <c r="B39" s="1230"/>
      <c r="C39" s="1041">
        <v>34</v>
      </c>
      <c r="D39" s="1026" t="s">
        <v>7840</v>
      </c>
      <c r="E39" s="196">
        <v>58</v>
      </c>
      <c r="F39" s="157">
        <v>103</v>
      </c>
      <c r="G39" s="157"/>
      <c r="H39" s="608" t="s">
        <v>7841</v>
      </c>
    </row>
    <row r="40" spans="1:8" ht="140" x14ac:dyDescent="0.3">
      <c r="A40" s="1230">
        <v>36</v>
      </c>
      <c r="B40" s="1230"/>
      <c r="C40" s="1274">
        <v>35</v>
      </c>
      <c r="D40" s="144" t="s">
        <v>7842</v>
      </c>
      <c r="E40" s="187"/>
      <c r="F40" s="189"/>
      <c r="G40" s="143" t="s">
        <v>328</v>
      </c>
      <c r="H40" s="594"/>
    </row>
    <row r="41" spans="1:8" ht="46.5" customHeight="1" x14ac:dyDescent="0.3">
      <c r="A41" s="1230">
        <v>37</v>
      </c>
      <c r="B41" s="1230"/>
      <c r="C41" s="1274">
        <v>36</v>
      </c>
      <c r="D41" s="188" t="s">
        <v>7843</v>
      </c>
      <c r="E41" s="187">
        <v>64</v>
      </c>
      <c r="F41" s="189">
        <v>109</v>
      </c>
      <c r="G41" s="157" t="s">
        <v>7844</v>
      </c>
      <c r="H41" s="594"/>
    </row>
    <row r="42" spans="1:8" ht="338.5" customHeight="1" x14ac:dyDescent="0.3">
      <c r="A42" s="1230">
        <v>38</v>
      </c>
      <c r="B42" s="1230"/>
      <c r="C42" s="1274">
        <v>37</v>
      </c>
      <c r="D42" s="161" t="s">
        <v>7845</v>
      </c>
      <c r="E42" s="157"/>
      <c r="F42" s="157"/>
      <c r="G42" s="183" t="s">
        <v>328</v>
      </c>
      <c r="H42" s="594"/>
    </row>
    <row r="43" spans="1:8" ht="289.39999999999998" customHeight="1" x14ac:dyDescent="0.3">
      <c r="A43" s="1230">
        <v>39</v>
      </c>
      <c r="B43" s="1230"/>
      <c r="C43" s="1274">
        <v>38</v>
      </c>
      <c r="D43" s="224" t="s">
        <v>7846</v>
      </c>
      <c r="E43" s="183"/>
      <c r="F43" s="183"/>
      <c r="G43" s="183" t="s">
        <v>3359</v>
      </c>
      <c r="H43" s="594"/>
    </row>
    <row r="44" spans="1:8" ht="233.15" customHeight="1" x14ac:dyDescent="0.3">
      <c r="A44" s="1230">
        <v>40</v>
      </c>
      <c r="B44" s="1230"/>
      <c r="C44" s="1274">
        <v>39</v>
      </c>
      <c r="D44" s="161" t="s">
        <v>7847</v>
      </c>
      <c r="E44" s="183" t="s">
        <v>7794</v>
      </c>
      <c r="F44" s="183"/>
      <c r="G44" s="143" t="s">
        <v>3359</v>
      </c>
      <c r="H44" s="586" t="s">
        <v>3971</v>
      </c>
    </row>
    <row r="45" spans="1:8" ht="84" x14ac:dyDescent="0.3">
      <c r="A45" s="1230">
        <v>41</v>
      </c>
      <c r="B45" s="1230"/>
      <c r="C45" s="1274">
        <v>40</v>
      </c>
      <c r="D45" s="661" t="s">
        <v>7848</v>
      </c>
      <c r="E45" s="183"/>
      <c r="F45" s="183"/>
      <c r="G45" s="143" t="s">
        <v>3359</v>
      </c>
      <c r="H45" s="586" t="s">
        <v>3971</v>
      </c>
    </row>
    <row r="46" spans="1:8" s="1107" customFormat="1" ht="30.5" customHeight="1" x14ac:dyDescent="0.35">
      <c r="A46" s="1230">
        <v>42</v>
      </c>
      <c r="B46" s="1230"/>
      <c r="C46" s="1275">
        <v>41</v>
      </c>
      <c r="D46" s="1270" t="s">
        <v>7849</v>
      </c>
      <c r="E46" s="1277"/>
      <c r="F46" s="1278"/>
      <c r="G46" s="1278" t="s">
        <v>328</v>
      </c>
      <c r="H46" s="1106" t="s">
        <v>3971</v>
      </c>
    </row>
    <row r="47" spans="1:8" ht="28" x14ac:dyDescent="0.3">
      <c r="A47" s="1230">
        <v>43</v>
      </c>
      <c r="B47" s="1230"/>
      <c r="C47" s="1274">
        <v>42</v>
      </c>
      <c r="D47" s="1271" t="s">
        <v>7850</v>
      </c>
      <c r="E47" s="183"/>
      <c r="F47" s="183"/>
      <c r="G47" s="143" t="s">
        <v>6866</v>
      </c>
      <c r="H47" s="594"/>
    </row>
    <row r="48" spans="1:8" ht="42" x14ac:dyDescent="0.3">
      <c r="A48" s="1230">
        <v>44</v>
      </c>
      <c r="B48" s="1230"/>
      <c r="C48" s="1274">
        <v>43</v>
      </c>
      <c r="D48" s="657" t="s">
        <v>7851</v>
      </c>
      <c r="E48" s="143"/>
      <c r="F48" s="143"/>
      <c r="G48" s="143" t="s">
        <v>3359</v>
      </c>
      <c r="H48" s="594"/>
    </row>
    <row r="49" spans="1:9" ht="56" x14ac:dyDescent="0.3">
      <c r="A49" s="1230">
        <v>45</v>
      </c>
      <c r="B49" s="1230"/>
      <c r="C49" s="1274">
        <v>44</v>
      </c>
      <c r="D49" s="657" t="s">
        <v>7852</v>
      </c>
      <c r="E49" s="183"/>
      <c r="F49" s="183"/>
      <c r="G49" s="183" t="s">
        <v>3359</v>
      </c>
      <c r="H49" s="594"/>
    </row>
    <row r="50" spans="1:9" ht="56" x14ac:dyDescent="0.3">
      <c r="A50" s="1230">
        <v>46</v>
      </c>
      <c r="B50" s="1230"/>
      <c r="C50" s="758">
        <v>45</v>
      </c>
      <c r="D50" s="667" t="s">
        <v>7853</v>
      </c>
      <c r="E50" s="183"/>
      <c r="F50" s="183"/>
      <c r="G50" s="183" t="s">
        <v>3359</v>
      </c>
      <c r="H50" s="594"/>
    </row>
    <row r="51" spans="1:9" ht="56" x14ac:dyDescent="0.3">
      <c r="A51" s="1230">
        <v>47</v>
      </c>
      <c r="B51" s="1230"/>
      <c r="C51" s="758">
        <v>46</v>
      </c>
      <c r="D51" s="667" t="s">
        <v>7854</v>
      </c>
      <c r="E51" s="143"/>
      <c r="F51" s="143"/>
      <c r="G51" s="183" t="s">
        <v>3359</v>
      </c>
      <c r="H51" s="594"/>
    </row>
    <row r="52" spans="1:9" x14ac:dyDescent="0.3">
      <c r="A52" s="1230">
        <v>48</v>
      </c>
      <c r="B52" s="1230"/>
      <c r="C52" s="758">
        <v>47</v>
      </c>
      <c r="D52" s="657" t="s">
        <v>7855</v>
      </c>
      <c r="E52" s="143"/>
      <c r="F52" s="143"/>
      <c r="G52" s="183" t="s">
        <v>3359</v>
      </c>
      <c r="H52" s="594"/>
    </row>
    <row r="53" spans="1:9" ht="28" x14ac:dyDescent="0.3">
      <c r="A53" s="1230">
        <v>49</v>
      </c>
      <c r="B53" s="1230"/>
      <c r="C53" s="758">
        <v>48</v>
      </c>
      <c r="D53" s="661" t="s">
        <v>7856</v>
      </c>
      <c r="E53" s="183"/>
      <c r="F53" s="183"/>
      <c r="G53" s="183" t="s">
        <v>3359</v>
      </c>
      <c r="H53" s="594"/>
    </row>
    <row r="54" spans="1:9" ht="58.5" customHeight="1" x14ac:dyDescent="0.3">
      <c r="A54" s="1230">
        <v>50</v>
      </c>
      <c r="B54" s="1230"/>
      <c r="C54" s="758">
        <v>49</v>
      </c>
      <c r="D54" s="661" t="s">
        <v>7857</v>
      </c>
      <c r="E54" s="183"/>
      <c r="F54" s="183"/>
      <c r="G54" s="183" t="s">
        <v>3359</v>
      </c>
      <c r="H54" s="997"/>
      <c r="I54" s="998"/>
    </row>
    <row r="55" spans="1:9" ht="154" customHeight="1" x14ac:dyDescent="0.3">
      <c r="A55" s="1230">
        <v>51</v>
      </c>
      <c r="B55" s="1260"/>
      <c r="C55" s="758">
        <v>50</v>
      </c>
      <c r="D55" s="144" t="s">
        <v>7858</v>
      </c>
      <c r="E55" s="1276"/>
      <c r="F55" s="1276"/>
      <c r="G55" s="1276" t="s">
        <v>3359</v>
      </c>
      <c r="H55" s="594"/>
    </row>
    <row r="56" spans="1:9" ht="64.5" customHeight="1" x14ac:dyDescent="0.3">
      <c r="A56" s="1230">
        <v>52</v>
      </c>
      <c r="B56" s="1230"/>
      <c r="C56" s="758">
        <v>51</v>
      </c>
      <c r="D56" s="135" t="s">
        <v>7859</v>
      </c>
      <c r="E56" s="157"/>
      <c r="F56" s="157"/>
      <c r="G56" s="157" t="s">
        <v>1059</v>
      </c>
      <c r="H56" s="594"/>
    </row>
    <row r="57" spans="1:9" ht="123" customHeight="1" x14ac:dyDescent="0.3">
      <c r="A57" s="1230">
        <v>57</v>
      </c>
      <c r="B57" s="1230"/>
      <c r="C57" s="758">
        <v>52</v>
      </c>
      <c r="D57" s="1126" t="s">
        <v>7860</v>
      </c>
      <c r="E57" s="183" t="s">
        <v>1059</v>
      </c>
      <c r="F57" s="183"/>
      <c r="G57" s="183" t="s">
        <v>1059</v>
      </c>
      <c r="H57" s="594"/>
    </row>
    <row r="58" spans="1:9" ht="82.5" customHeight="1" x14ac:dyDescent="0.3">
      <c r="A58" s="1230">
        <v>58</v>
      </c>
      <c r="B58" s="1230"/>
      <c r="C58" s="758">
        <v>53</v>
      </c>
      <c r="D58" s="549" t="s">
        <v>8765</v>
      </c>
      <c r="E58" s="183"/>
      <c r="F58" s="183"/>
      <c r="G58" s="183"/>
    </row>
    <row r="59" spans="1:9" ht="64.5" customHeight="1" x14ac:dyDescent="0.3">
      <c r="A59" s="1230">
        <v>59</v>
      </c>
      <c r="B59" s="1230"/>
      <c r="C59" s="758">
        <v>54</v>
      </c>
      <c r="D59" s="1156" t="s">
        <v>8764</v>
      </c>
      <c r="E59" s="183"/>
      <c r="F59" s="183"/>
      <c r="G59" s="183" t="s">
        <v>328</v>
      </c>
    </row>
    <row r="60" spans="1:9" ht="75.650000000000006" customHeight="1" x14ac:dyDescent="0.3">
      <c r="A60" s="1230">
        <v>60</v>
      </c>
      <c r="B60" s="1230"/>
      <c r="C60" s="758">
        <v>55</v>
      </c>
      <c r="D60" s="1272" t="s">
        <v>7861</v>
      </c>
      <c r="E60" s="183"/>
      <c r="F60" s="183"/>
      <c r="G60" s="183"/>
    </row>
    <row r="61" spans="1:9" ht="72" customHeight="1" x14ac:dyDescent="0.3">
      <c r="A61" s="1230">
        <v>61</v>
      </c>
      <c r="B61" s="1230"/>
      <c r="C61" s="758">
        <v>56</v>
      </c>
      <c r="D61" s="661" t="s">
        <v>7862</v>
      </c>
      <c r="E61" s="183"/>
      <c r="F61" s="183"/>
      <c r="G61" s="183"/>
    </row>
    <row r="62" spans="1:9" ht="35.25" customHeight="1" x14ac:dyDescent="0.3">
      <c r="A62" s="1230">
        <v>63</v>
      </c>
      <c r="B62" s="1230"/>
      <c r="C62" s="758">
        <v>57</v>
      </c>
      <c r="D62" s="661" t="s">
        <v>7863</v>
      </c>
      <c r="E62" s="183"/>
      <c r="F62" s="183"/>
      <c r="G62" s="183"/>
    </row>
    <row r="63" spans="1:9" ht="35.25" customHeight="1" x14ac:dyDescent="0.3">
      <c r="A63" s="1261">
        <v>58</v>
      </c>
      <c r="B63" s="1261"/>
      <c r="C63" s="758">
        <v>58</v>
      </c>
      <c r="D63" s="661" t="s">
        <v>7864</v>
      </c>
      <c r="E63" s="183"/>
      <c r="F63" s="183"/>
      <c r="G63" s="183" t="s">
        <v>1059</v>
      </c>
    </row>
    <row r="64" spans="1:9" ht="35.25" customHeight="1" x14ac:dyDescent="0.3">
      <c r="A64" s="1261">
        <v>59</v>
      </c>
      <c r="B64" s="1261"/>
      <c r="C64" s="758">
        <v>59</v>
      </c>
      <c r="D64" s="661" t="s">
        <v>7865</v>
      </c>
      <c r="E64" s="183"/>
      <c r="F64" s="183"/>
      <c r="G64" s="183" t="s">
        <v>1059</v>
      </c>
    </row>
    <row r="65" spans="1:7" ht="35.25" customHeight="1" x14ac:dyDescent="0.3">
      <c r="A65" s="1261">
        <v>60</v>
      </c>
      <c r="B65" s="1261"/>
      <c r="C65" s="758">
        <v>60</v>
      </c>
      <c r="D65" s="661" t="s">
        <v>7866</v>
      </c>
      <c r="E65" s="183"/>
      <c r="F65" s="183"/>
      <c r="G65" s="183" t="s">
        <v>1059</v>
      </c>
    </row>
    <row r="66" spans="1:7" ht="35.25" customHeight="1" x14ac:dyDescent="0.3">
      <c r="A66" s="1261">
        <v>61</v>
      </c>
      <c r="B66" s="1261"/>
      <c r="C66" s="758">
        <v>61</v>
      </c>
      <c r="D66" s="661" t="s">
        <v>7867</v>
      </c>
      <c r="E66" s="183"/>
      <c r="F66" s="183"/>
      <c r="G66" s="183" t="s">
        <v>1059</v>
      </c>
    </row>
    <row r="67" spans="1:7" ht="35.25" customHeight="1" x14ac:dyDescent="0.3">
      <c r="A67" s="1261">
        <v>62</v>
      </c>
      <c r="B67" s="1261"/>
      <c r="C67" s="758">
        <v>62</v>
      </c>
      <c r="D67" s="661" t="s">
        <v>7868</v>
      </c>
      <c r="E67" s="183"/>
      <c r="F67" s="183"/>
      <c r="G67" s="183" t="s">
        <v>1059</v>
      </c>
    </row>
    <row r="68" spans="1:7" ht="70" customHeight="1" x14ac:dyDescent="0.3">
      <c r="A68" s="1261">
        <v>63</v>
      </c>
      <c r="B68" s="1261"/>
      <c r="C68" s="758">
        <v>63</v>
      </c>
      <c r="D68" s="661" t="s">
        <v>7869</v>
      </c>
      <c r="E68" s="183"/>
      <c r="F68" s="183"/>
      <c r="G68" s="183" t="s">
        <v>1059</v>
      </c>
    </row>
    <row r="69" spans="1:7" ht="63.5" customHeight="1" x14ac:dyDescent="0.3">
      <c r="A69" s="1244">
        <v>64</v>
      </c>
      <c r="B69" s="1244"/>
      <c r="C69" s="758">
        <v>64</v>
      </c>
      <c r="D69" s="161" t="s">
        <v>7870</v>
      </c>
      <c r="E69" s="183"/>
      <c r="F69" s="183"/>
      <c r="G69" s="183" t="s">
        <v>328</v>
      </c>
    </row>
    <row r="70" spans="1:7" ht="31.4" customHeight="1" x14ac:dyDescent="0.3">
      <c r="A70" s="1262"/>
      <c r="B70" s="1262"/>
      <c r="C70" s="1262"/>
      <c r="D70" s="1072"/>
      <c r="E70" s="1072"/>
      <c r="F70" s="1072"/>
      <c r="G70" s="1072"/>
    </row>
    <row r="71" spans="1:7" ht="107.15" customHeight="1" x14ac:dyDescent="0.3">
      <c r="A71" s="1258">
        <v>65</v>
      </c>
      <c r="B71" s="1263"/>
      <c r="C71" s="758">
        <v>65</v>
      </c>
      <c r="D71" s="144" t="s">
        <v>7871</v>
      </c>
      <c r="E71" s="183"/>
      <c r="F71" s="183"/>
      <c r="G71" s="183"/>
    </row>
    <row r="72" spans="1:7" x14ac:dyDescent="0.3">
      <c r="A72" s="1264">
        <v>66</v>
      </c>
      <c r="B72" s="1263" t="s">
        <v>2932</v>
      </c>
      <c r="C72" s="758">
        <v>66</v>
      </c>
      <c r="D72" s="1271" t="s">
        <v>3931</v>
      </c>
      <c r="E72" s="183"/>
      <c r="F72" s="183"/>
      <c r="G72" s="183"/>
    </row>
    <row r="73" spans="1:7" ht="34.4" customHeight="1" x14ac:dyDescent="0.3">
      <c r="A73" s="1264">
        <v>67</v>
      </c>
      <c r="B73" s="1263"/>
      <c r="C73" s="758">
        <v>67</v>
      </c>
      <c r="D73" s="144" t="s">
        <v>7872</v>
      </c>
      <c r="E73" s="183"/>
      <c r="F73" s="183"/>
      <c r="G73" s="183"/>
    </row>
    <row r="74" spans="1:7" ht="54" customHeight="1" x14ac:dyDescent="0.3">
      <c r="A74" s="1258">
        <v>68</v>
      </c>
      <c r="B74" s="1114"/>
      <c r="C74" s="758">
        <v>68</v>
      </c>
      <c r="D74" s="135" t="s">
        <v>8766</v>
      </c>
      <c r="E74" s="157"/>
      <c r="F74" s="157"/>
      <c r="G74" s="157"/>
    </row>
    <row r="75" spans="1:7" ht="81" customHeight="1" x14ac:dyDescent="0.3">
      <c r="A75" s="1258">
        <v>69</v>
      </c>
      <c r="B75" s="1114"/>
      <c r="C75" s="758">
        <v>69</v>
      </c>
      <c r="D75" s="135" t="s">
        <v>3927</v>
      </c>
      <c r="E75" s="157"/>
      <c r="F75" s="157"/>
      <c r="G75" s="157"/>
    </row>
    <row r="76" spans="1:7" ht="72.75" customHeight="1" x14ac:dyDescent="0.3">
      <c r="A76" s="1230">
        <v>70</v>
      </c>
      <c r="B76" s="1265"/>
      <c r="C76" s="758">
        <v>70</v>
      </c>
      <c r="D76" s="135" t="s">
        <v>3928</v>
      </c>
      <c r="E76" s="157"/>
      <c r="F76" s="157"/>
      <c r="G76" s="157"/>
    </row>
    <row r="77" spans="1:7" ht="42" x14ac:dyDescent="0.3">
      <c r="A77" s="1266" t="s">
        <v>6420</v>
      </c>
      <c r="B77" s="1267" t="s">
        <v>6421</v>
      </c>
      <c r="C77" s="177" t="s">
        <v>7048</v>
      </c>
      <c r="D77" s="661" t="s">
        <v>7873</v>
      </c>
      <c r="E77" s="183"/>
      <c r="F77" s="183"/>
      <c r="G77" s="183"/>
    </row>
    <row r="78" spans="1:7" ht="42" x14ac:dyDescent="0.3">
      <c r="A78" s="1266" t="s">
        <v>6420</v>
      </c>
      <c r="B78" s="1267" t="s">
        <v>6421</v>
      </c>
      <c r="C78" s="177">
        <v>72</v>
      </c>
      <c r="D78" s="661" t="s">
        <v>7874</v>
      </c>
      <c r="E78" s="183"/>
      <c r="F78" s="183"/>
      <c r="G78" s="183"/>
    </row>
    <row r="79" spans="1:7" ht="42" x14ac:dyDescent="0.3">
      <c r="A79" s="1266" t="s">
        <v>6420</v>
      </c>
      <c r="B79" s="1267" t="s">
        <v>6421</v>
      </c>
      <c r="C79" s="177" t="s">
        <v>7053</v>
      </c>
      <c r="D79" s="661" t="s">
        <v>7875</v>
      </c>
      <c r="E79" s="183"/>
      <c r="F79" s="183"/>
      <c r="G79" s="183"/>
    </row>
    <row r="80" spans="1:7" ht="42" x14ac:dyDescent="0.3">
      <c r="A80" s="1266" t="s">
        <v>6420</v>
      </c>
      <c r="B80" s="1267" t="s">
        <v>6421</v>
      </c>
      <c r="C80" s="177" t="s">
        <v>7055</v>
      </c>
      <c r="D80" s="661" t="s">
        <v>7876</v>
      </c>
      <c r="E80" s="183"/>
      <c r="F80" s="183"/>
      <c r="G80" s="183"/>
    </row>
    <row r="81" spans="1:7" ht="92.15" customHeight="1" x14ac:dyDescent="0.3">
      <c r="A81" s="1268" t="s">
        <v>7058</v>
      </c>
      <c r="B81" s="1114"/>
      <c r="C81" s="177" t="s">
        <v>7058</v>
      </c>
      <c r="D81" s="657" t="s">
        <v>7877</v>
      </c>
      <c r="E81" s="183"/>
      <c r="F81" s="183"/>
      <c r="G81" s="183"/>
    </row>
    <row r="82" spans="1:7" ht="98" x14ac:dyDescent="0.3">
      <c r="A82" s="1268">
        <v>76</v>
      </c>
      <c r="B82" s="1114"/>
      <c r="C82" s="177">
        <v>76</v>
      </c>
      <c r="D82" s="657" t="s">
        <v>7878</v>
      </c>
      <c r="E82" s="183"/>
      <c r="F82" s="183"/>
      <c r="G82" s="183"/>
    </row>
    <row r="83" spans="1:7" ht="42" x14ac:dyDescent="0.3">
      <c r="A83" s="1268">
        <v>77</v>
      </c>
      <c r="B83" s="1114"/>
      <c r="C83" s="177">
        <v>77</v>
      </c>
      <c r="D83" s="657" t="s">
        <v>7879</v>
      </c>
      <c r="E83" s="183"/>
      <c r="F83" s="183"/>
      <c r="G83" s="183"/>
    </row>
    <row r="84" spans="1:7" ht="42" x14ac:dyDescent="0.3">
      <c r="A84" s="1268">
        <v>78</v>
      </c>
      <c r="B84" s="1114"/>
      <c r="C84" s="177">
        <v>78</v>
      </c>
      <c r="D84" s="657" t="s">
        <v>7880</v>
      </c>
      <c r="E84" s="663"/>
      <c r="F84" s="663"/>
      <c r="G84" s="663"/>
    </row>
    <row r="85" spans="1:7" x14ac:dyDescent="0.3">
      <c r="A85" s="1269"/>
      <c r="B85" s="1269"/>
      <c r="C85" s="1269"/>
      <c r="D85" s="1273"/>
      <c r="E85" s="1273"/>
      <c r="F85" s="1273"/>
      <c r="G85" s="1273"/>
    </row>
    <row r="86" spans="1:7" ht="28" x14ac:dyDescent="0.3">
      <c r="A86" s="1415">
        <v>79</v>
      </c>
      <c r="B86" s="1416"/>
      <c r="C86" s="177">
        <v>79</v>
      </c>
      <c r="D86" s="657" t="s">
        <v>7881</v>
      </c>
      <c r="E86" s="663"/>
      <c r="F86" s="663"/>
      <c r="G86" s="663"/>
    </row>
    <row r="87" spans="1:7" x14ac:dyDescent="0.3">
      <c r="A87" s="1269"/>
      <c r="B87" s="1269"/>
      <c r="C87" s="1269"/>
      <c r="D87" s="1273"/>
      <c r="E87" s="1273"/>
      <c r="F87" s="1273"/>
      <c r="G87" s="1273"/>
    </row>
    <row r="88" spans="1:7" ht="42" x14ac:dyDescent="0.3">
      <c r="A88" s="1415">
        <v>80</v>
      </c>
      <c r="B88" s="1416"/>
      <c r="C88" s="1415">
        <v>80</v>
      </c>
      <c r="D88" s="1425" t="s">
        <v>8780</v>
      </c>
      <c r="E88" s="1382"/>
      <c r="F88" s="1382"/>
      <c r="G88" s="1382"/>
    </row>
    <row r="89" spans="1:7" ht="56" x14ac:dyDescent="0.3">
      <c r="A89" s="1415">
        <v>81</v>
      </c>
      <c r="B89" s="1416"/>
      <c r="C89" s="1415">
        <v>81</v>
      </c>
      <c r="D89" s="1425" t="s">
        <v>8781</v>
      </c>
      <c r="E89" s="1382"/>
      <c r="F89" s="1382"/>
      <c r="G89" s="1382"/>
    </row>
    <row r="90" spans="1:7" ht="56" x14ac:dyDescent="0.3">
      <c r="A90" s="1415">
        <v>82</v>
      </c>
      <c r="B90" s="1416"/>
      <c r="C90" s="1415">
        <v>82</v>
      </c>
      <c r="D90" s="1425" t="s">
        <v>8782</v>
      </c>
      <c r="E90" s="1382"/>
      <c r="F90" s="1382"/>
      <c r="G90" s="1382"/>
    </row>
    <row r="91" spans="1:7" x14ac:dyDescent="0.3">
      <c r="A91" s="1424"/>
      <c r="B91" s="1424"/>
      <c r="C91" s="1424"/>
      <c r="D91" s="1273"/>
      <c r="E91" s="1273"/>
      <c r="F91" s="1273"/>
      <c r="G91" s="1273"/>
    </row>
  </sheetData>
  <sheetProtection algorithmName="SHA-512" hashValue="5xBMdreK0vfJeOyI6/aiOYPDl0oR7QuA4VIOoAGBSbQO1b0JwZ7lq7FChavWaASOSfooqZh0glUiEgqXS/urkA==" saltValue="H2bR925K2SPUz/yHcLGNzg==" spinCount="100000" sheet="1" formatCells="0" formatColumns="0" formatRows="0" autoFilter="0"/>
  <autoFilter ref="A5:A68" xr:uid="{42AE17AE-BFD9-40DC-8BD2-A132169DC269}"/>
  <mergeCells count="1">
    <mergeCell ref="C3:G3"/>
  </mergeCells>
  <pageMargins left="0.7" right="0.7" top="0.75" bottom="0.75" header="0.3" footer="0.3"/>
  <pageSetup paperSize="9" orientation="portrait" r:id="rId1"/>
  <headerFooter>
    <oddFooter>&amp;C&amp;1#&amp;"Calibri"&amp;10&amp;K000000Uso Interno</oddFooter>
  </headerFooter>
  <drawing r:id="rId2"/>
  <legacyDrawing r:id="rId3"/>
  <tableParts count="1">
    <tablePart r:id="rId4"/>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21825-DF4B-4395-9F31-08CE6FD45746}">
  <sheetPr codeName="Hoja47">
    <tabColor rgb="FF002060"/>
  </sheetPr>
  <dimension ref="A1:E35"/>
  <sheetViews>
    <sheetView showGridLines="0" zoomScaleNormal="100" workbookViewId="0">
      <pane xSplit="1" ySplit="5" topLeftCell="B6"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7.5" x14ac:dyDescent="0.35"/>
  <cols>
    <col min="1" max="1" width="21.54296875" style="66" customWidth="1"/>
    <col min="2" max="2" width="130.54296875" style="94" customWidth="1"/>
    <col min="3" max="3" width="21.54296875" style="55" customWidth="1"/>
    <col min="4" max="16384" width="11.453125" style="55"/>
  </cols>
  <sheetData>
    <row r="1" spans="1:2" ht="14" x14ac:dyDescent="0.3">
      <c r="A1" s="347"/>
      <c r="B1" s="164"/>
    </row>
    <row r="2" spans="1:2" ht="14" x14ac:dyDescent="0.3">
      <c r="A2" s="347"/>
    </row>
    <row r="3" spans="1:2" ht="14" x14ac:dyDescent="0.3">
      <c r="A3" s="347"/>
    </row>
    <row r="5" spans="1:2" x14ac:dyDescent="0.35">
      <c r="B5" s="1047" t="s">
        <v>7882</v>
      </c>
    </row>
    <row r="7" spans="1:2" x14ac:dyDescent="0.35">
      <c r="B7" s="685" t="s">
        <v>7883</v>
      </c>
    </row>
    <row r="9" spans="1:2" x14ac:dyDescent="0.35">
      <c r="B9" s="98" t="s">
        <v>7884</v>
      </c>
    </row>
    <row r="10" spans="1:2" x14ac:dyDescent="0.35">
      <c r="B10" s="98"/>
    </row>
    <row r="11" spans="1:2" x14ac:dyDescent="0.35">
      <c r="B11" s="98" t="s">
        <v>7885</v>
      </c>
    </row>
    <row r="12" spans="1:2" x14ac:dyDescent="0.35">
      <c r="B12" s="98"/>
    </row>
    <row r="13" spans="1:2" ht="42.5" x14ac:dyDescent="0.35">
      <c r="B13" s="98" t="s">
        <v>7886</v>
      </c>
    </row>
    <row r="15" spans="1:2" x14ac:dyDescent="0.35">
      <c r="B15" s="685" t="s">
        <v>7887</v>
      </c>
    </row>
    <row r="17" spans="2:2" x14ac:dyDescent="0.35">
      <c r="B17" s="98" t="s">
        <v>7888</v>
      </c>
    </row>
    <row r="19" spans="2:2" x14ac:dyDescent="0.35">
      <c r="B19" s="685" t="s">
        <v>7889</v>
      </c>
    </row>
    <row r="21" spans="2:2" x14ac:dyDescent="0.35">
      <c r="B21" s="98" t="s">
        <v>7890</v>
      </c>
    </row>
    <row r="23" spans="2:2" x14ac:dyDescent="0.35">
      <c r="B23" s="685" t="s">
        <v>7891</v>
      </c>
    </row>
    <row r="25" spans="2:2" x14ac:dyDescent="0.35">
      <c r="B25" s="690" t="s">
        <v>7892</v>
      </c>
    </row>
    <row r="26" spans="2:2" x14ac:dyDescent="0.35">
      <c r="B26" s="180" t="s">
        <v>7893</v>
      </c>
    </row>
    <row r="27" spans="2:2" x14ac:dyDescent="0.35">
      <c r="B27" s="180" t="s">
        <v>7673</v>
      </c>
    </row>
    <row r="28" spans="2:2" x14ac:dyDescent="0.35">
      <c r="B28" s="180" t="s">
        <v>7894</v>
      </c>
    </row>
    <row r="29" spans="2:2" x14ac:dyDescent="0.35">
      <c r="B29" s="180" t="s">
        <v>7895</v>
      </c>
    </row>
    <row r="30" spans="2:2" x14ac:dyDescent="0.35">
      <c r="B30" s="132" t="s">
        <v>6289</v>
      </c>
    </row>
    <row r="32" spans="2:2" x14ac:dyDescent="0.35">
      <c r="B32" s="685" t="s">
        <v>7896</v>
      </c>
    </row>
    <row r="34" spans="2:5" ht="28" x14ac:dyDescent="0.35">
      <c r="B34" s="970" t="s">
        <v>7897</v>
      </c>
      <c r="C34" s="688"/>
      <c r="D34" s="688"/>
      <c r="E34" s="688"/>
    </row>
    <row r="35" spans="2:5" x14ac:dyDescent="0.35">
      <c r="C35" s="688"/>
      <c r="D35" s="688"/>
      <c r="E35" s="688"/>
    </row>
  </sheetData>
  <sheetProtection algorithmName="SHA-512" hashValue="X4g+6vyO940XSZbu3DYtHfSrvD2E2LMMKXgJX31N+Ktqh0W/HKWggOQnlSqhOSXZfX5V/j9iodJy2hQZpSgUdA==" saltValue="1JfjbTUS/cxznORmj338gA==" spinCount="100000" sheet="1" formatCells="0" formatColumns="0" formatRows="0" autoFilter="0"/>
  <hyperlinks>
    <hyperlink ref="B5" location="'Indice Archivos'!C2" display="ARCHIVO OPERACIONES BIENES REALIZABLES" xr:uid="{69B52D25-86AC-4EFB-9D65-68315EF972CF}"/>
  </hyperlinks>
  <pageMargins left="0.7" right="0.7" top="0.75" bottom="0.75" header="0.3" footer="0.3"/>
  <pageSetup orientation="portrait" horizontalDpi="90" verticalDpi="90" r:id="rId1"/>
  <headerFooter>
    <oddFooter>&amp;C&amp;1#&amp;"Calibri"&amp;10&amp;K000000Uso Interno</oddFooter>
  </headerFooter>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0351D-31CD-43FE-8A66-C6C9E672C166}">
  <sheetPr codeName="Hoja48">
    <tabColor rgb="FF002060"/>
  </sheetPr>
  <dimension ref="A1:J10"/>
  <sheetViews>
    <sheetView showGridLines="0" topLeftCell="C1"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8.453125" style="66" customWidth="1"/>
    <col min="2" max="2" width="30.54296875" style="94" customWidth="1"/>
    <col min="3" max="6" width="16.54296875" style="94" customWidth="1"/>
    <col min="7" max="7" width="100.54296875" style="94" customWidth="1"/>
    <col min="8" max="8" width="20.54296875" style="94" customWidth="1"/>
    <col min="9" max="9" width="21.54296875" style="55" customWidth="1"/>
    <col min="10" max="16384" width="11.453125" style="55"/>
  </cols>
  <sheetData>
    <row r="1" spans="1:10" ht="14" x14ac:dyDescent="0.3">
      <c r="A1" s="347"/>
      <c r="H1" s="164"/>
    </row>
    <row r="2" spans="1:10" ht="14" x14ac:dyDescent="0.3">
      <c r="A2" s="347"/>
    </row>
    <row r="3" spans="1:10" ht="25" x14ac:dyDescent="0.3">
      <c r="A3" s="347"/>
      <c r="B3" s="1442" t="s">
        <v>7898</v>
      </c>
      <c r="C3" s="1442"/>
      <c r="D3" s="1442"/>
      <c r="E3" s="1442"/>
      <c r="F3" s="1442"/>
      <c r="G3" s="1442"/>
      <c r="H3" s="1442"/>
    </row>
    <row r="4" spans="1:10" ht="18" thickTop="1" x14ac:dyDescent="0.35">
      <c r="J4" s="54"/>
    </row>
    <row r="5" spans="1:10" ht="28" x14ac:dyDescent="0.35">
      <c r="B5" s="182" t="s">
        <v>6293</v>
      </c>
      <c r="C5" s="153" t="s">
        <v>6191</v>
      </c>
      <c r="D5" s="153" t="s">
        <v>6192</v>
      </c>
      <c r="E5" s="182" t="s">
        <v>6193</v>
      </c>
      <c r="F5" s="153" t="s">
        <v>6194</v>
      </c>
      <c r="G5" s="182" t="s">
        <v>6195</v>
      </c>
      <c r="H5" s="206" t="s">
        <v>6196</v>
      </c>
    </row>
    <row r="6" spans="1:10" ht="70" x14ac:dyDescent="0.35">
      <c r="B6" s="172" t="s">
        <v>6294</v>
      </c>
      <c r="C6" s="157"/>
      <c r="D6" s="157"/>
      <c r="E6" s="157"/>
      <c r="F6" s="183"/>
      <c r="G6" s="185" t="s">
        <v>7565</v>
      </c>
      <c r="H6" s="183"/>
    </row>
    <row r="7" spans="1:10" ht="56" x14ac:dyDescent="0.35">
      <c r="B7" s="198" t="s">
        <v>7899</v>
      </c>
      <c r="C7" s="183" t="s">
        <v>6213</v>
      </c>
      <c r="D7" s="183" t="s">
        <v>6620</v>
      </c>
      <c r="E7" s="183" t="s">
        <v>4484</v>
      </c>
      <c r="F7" s="183" t="s">
        <v>4918</v>
      </c>
      <c r="G7" s="185" t="s">
        <v>7900</v>
      </c>
      <c r="H7" s="183"/>
    </row>
    <row r="8" spans="1:10" ht="70" x14ac:dyDescent="0.35">
      <c r="B8" s="198" t="s">
        <v>6300</v>
      </c>
      <c r="C8" s="183" t="s">
        <v>6198</v>
      </c>
      <c r="D8" s="183" t="s">
        <v>6217</v>
      </c>
      <c r="E8" s="183" t="s">
        <v>4484</v>
      </c>
      <c r="F8" s="183" t="s">
        <v>4918</v>
      </c>
      <c r="G8" s="185" t="s">
        <v>7901</v>
      </c>
      <c r="H8" s="145" t="s">
        <v>6301</v>
      </c>
    </row>
    <row r="9" spans="1:10" ht="56" x14ac:dyDescent="0.35">
      <c r="B9" s="172" t="s">
        <v>6302</v>
      </c>
      <c r="C9" s="183" t="s">
        <v>6213</v>
      </c>
      <c r="D9" s="183" t="s">
        <v>6214</v>
      </c>
      <c r="E9" s="183" t="s">
        <v>4484</v>
      </c>
      <c r="F9" s="183" t="s">
        <v>4918</v>
      </c>
      <c r="G9" s="185" t="s">
        <v>7902</v>
      </c>
      <c r="H9" s="183"/>
    </row>
    <row r="10" spans="1:10" ht="42" x14ac:dyDescent="0.35">
      <c r="B10" s="172" t="s">
        <v>6619</v>
      </c>
      <c r="C10" s="183" t="s">
        <v>6213</v>
      </c>
      <c r="D10" s="183" t="s">
        <v>6620</v>
      </c>
      <c r="E10" s="183" t="s">
        <v>4484</v>
      </c>
      <c r="F10" s="183" t="s">
        <v>4918</v>
      </c>
      <c r="G10" s="185" t="s">
        <v>7903</v>
      </c>
      <c r="H10" s="183"/>
    </row>
  </sheetData>
  <sheetProtection algorithmName="SHA-512" hashValue="g2rXqiVyzjSeIXQ4zDFPbslVS4untaEo2EM4MXPPx9SeC0ZJVh1lVC4hkFbgGSNBmrajnHlf6fwea2TNNpOMOQ==" saltValue="4Hhh/bWIZNsw6otMMifPnw==" spinCount="100000" sheet="1" formatCells="0" formatColumns="0" formatRows="0" autoFilter="0"/>
  <mergeCells count="1">
    <mergeCell ref="B3:H3"/>
  </mergeCells>
  <hyperlinks>
    <hyperlink ref="H8" location="TIPO_PERSONA" tooltip="TIPO_PERSONA" display="TIPO_PERSONA" xr:uid="{960105F5-CA0B-4C6A-83E9-BB30E1F4B730}"/>
    <hyperlink ref="B3:H3" location="'Indice Archivos'!C2" display="CAMPOS ARCHIVO OPERACIONES BIENES REALIZABLES" xr:uid="{82569E80-F4A1-4D1E-817E-8947340A159B}"/>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F0EC4-6F07-4955-BD90-B8CE74064CCB}">
  <sheetPr codeName="Hoja49">
    <tabColor rgb="FF002060"/>
  </sheetPr>
  <dimension ref="A1:H14"/>
  <sheetViews>
    <sheetView showGridLines="0" zoomScaleNormal="100" workbookViewId="0">
      <pane ySplit="5" topLeftCell="A6" activePane="bottomLeft" state="frozen"/>
      <selection activeCell="C206" sqref="C206"/>
      <selection pane="bottomLeft" activeCell="D6" sqref="D6"/>
    </sheetView>
  </sheetViews>
  <sheetFormatPr baseColWidth="10" defaultColWidth="11.453125" defaultRowHeight="17.5" x14ac:dyDescent="0.35"/>
  <cols>
    <col min="1" max="1" width="11.453125" style="55"/>
    <col min="2" max="2" width="14.1796875" style="113" customWidth="1"/>
    <col min="3" max="3" width="10.54296875" style="94" customWidth="1"/>
    <col min="4" max="4" width="120.54296875" style="94" customWidth="1"/>
    <col min="5" max="6" width="10.54296875" style="94" customWidth="1"/>
    <col min="7" max="7" width="20.54296875" style="94" customWidth="1"/>
    <col min="8" max="8" width="25.453125" style="55" hidden="1" customWidth="1"/>
    <col min="9" max="16384" width="11.453125" style="55"/>
  </cols>
  <sheetData>
    <row r="1" spans="1:8" ht="14" x14ac:dyDescent="0.3">
      <c r="B1" s="347"/>
      <c r="G1" s="164"/>
    </row>
    <row r="2" spans="1:8" ht="14" x14ac:dyDescent="0.3">
      <c r="B2" s="347"/>
    </row>
    <row r="3" spans="1:8" ht="14.5" thickBot="1" x14ac:dyDescent="0.35">
      <c r="B3" s="347"/>
      <c r="C3" s="1531" t="s">
        <v>7904</v>
      </c>
      <c r="D3" s="1531"/>
      <c r="E3" s="1531"/>
      <c r="F3" s="1531"/>
      <c r="G3" s="1531"/>
    </row>
    <row r="4" spans="1:8" ht="18" thickTop="1" x14ac:dyDescent="0.35"/>
    <row r="5" spans="1:8" ht="56" x14ac:dyDescent="0.3">
      <c r="A5" s="1254" t="s">
        <v>6372</v>
      </c>
      <c r="B5" s="1254" t="s">
        <v>7799</v>
      </c>
      <c r="C5" s="944" t="s">
        <v>3177</v>
      </c>
      <c r="D5" s="943" t="s">
        <v>3178</v>
      </c>
      <c r="E5" s="945" t="s">
        <v>7306</v>
      </c>
      <c r="F5" s="945" t="s">
        <v>7250</v>
      </c>
      <c r="G5" s="945" t="s">
        <v>3958</v>
      </c>
      <c r="H5" s="592" t="str">
        <f>'5113_GARANTIA_OPERACIONES_VALI'!H5</f>
        <v>Validación anterior</v>
      </c>
    </row>
    <row r="6" spans="1:8" ht="42" x14ac:dyDescent="0.35">
      <c r="A6" s="1279" t="s">
        <v>6934</v>
      </c>
      <c r="B6" s="1280"/>
      <c r="C6" s="694" t="s">
        <v>6934</v>
      </c>
      <c r="D6" s="667" t="s">
        <v>7905</v>
      </c>
      <c r="E6" s="668"/>
      <c r="F6" s="668"/>
      <c r="G6" s="668" t="s">
        <v>1059</v>
      </c>
      <c r="H6" s="594"/>
    </row>
    <row r="7" spans="1:8" ht="42" x14ac:dyDescent="0.35">
      <c r="A7" s="1279" t="s">
        <v>6935</v>
      </c>
      <c r="B7" s="1280"/>
      <c r="C7" s="694" t="s">
        <v>6935</v>
      </c>
      <c r="D7" s="667" t="s">
        <v>7906</v>
      </c>
      <c r="E7" s="668" t="s">
        <v>6935</v>
      </c>
      <c r="F7" s="668" t="s">
        <v>7907</v>
      </c>
      <c r="G7" s="668"/>
      <c r="H7" s="594"/>
    </row>
    <row r="8" spans="1:8" ht="37.5" customHeight="1" x14ac:dyDescent="0.35">
      <c r="A8" s="1279">
        <v>3</v>
      </c>
      <c r="B8" s="1280"/>
      <c r="C8" s="694">
        <v>3</v>
      </c>
      <c r="D8" s="667" t="s">
        <v>8773</v>
      </c>
      <c r="E8" s="668"/>
      <c r="F8" s="668"/>
      <c r="G8" s="668"/>
      <c r="H8" s="594"/>
    </row>
    <row r="9" spans="1:8" x14ac:dyDescent="0.35">
      <c r="A9" s="1279">
        <v>4</v>
      </c>
      <c r="B9" s="1280"/>
      <c r="C9" s="694">
        <v>4</v>
      </c>
      <c r="D9" s="667" t="s">
        <v>6463</v>
      </c>
      <c r="E9" s="668"/>
      <c r="F9" s="668"/>
      <c r="G9" s="668"/>
      <c r="H9" s="594"/>
    </row>
    <row r="10" spans="1:8" ht="14" x14ac:dyDescent="0.3">
      <c r="A10" s="1281"/>
      <c r="B10" s="1282"/>
      <c r="C10" s="1073"/>
      <c r="D10" s="1058"/>
      <c r="E10" s="1062"/>
      <c r="F10" s="1062"/>
      <c r="G10" s="1062"/>
    </row>
    <row r="11" spans="1:8" ht="56" x14ac:dyDescent="0.3">
      <c r="A11" s="1283" t="s">
        <v>6420</v>
      </c>
      <c r="B11" s="1283" t="s">
        <v>6421</v>
      </c>
      <c r="C11" s="694">
        <v>5</v>
      </c>
      <c r="D11" s="667" t="s">
        <v>7908</v>
      </c>
      <c r="E11" s="668"/>
      <c r="F11" s="668"/>
      <c r="G11" s="668"/>
    </row>
    <row r="12" spans="1:8" ht="56" x14ac:dyDescent="0.3">
      <c r="A12" s="1283" t="s">
        <v>6420</v>
      </c>
      <c r="B12" s="1283" t="s">
        <v>6421</v>
      </c>
      <c r="C12" s="694">
        <v>6</v>
      </c>
      <c r="D12" s="667" t="s">
        <v>7909</v>
      </c>
      <c r="E12" s="668"/>
      <c r="F12" s="668"/>
      <c r="G12" s="668"/>
    </row>
    <row r="13" spans="1:8" ht="56" x14ac:dyDescent="0.3">
      <c r="A13" s="1283" t="s">
        <v>6420</v>
      </c>
      <c r="B13" s="1283" t="s">
        <v>6421</v>
      </c>
      <c r="C13" s="694">
        <v>7</v>
      </c>
      <c r="D13" s="667" t="s">
        <v>7910</v>
      </c>
      <c r="E13" s="668"/>
      <c r="F13" s="668"/>
      <c r="G13" s="668"/>
    </row>
    <row r="14" spans="1:8" ht="14" x14ac:dyDescent="0.3">
      <c r="A14" s="1284"/>
      <c r="B14" s="1284"/>
      <c r="C14" s="1284"/>
      <c r="D14" s="1284"/>
      <c r="E14" s="1284"/>
      <c r="F14" s="1284"/>
      <c r="G14" s="1284"/>
    </row>
  </sheetData>
  <sheetProtection algorithmName="SHA-512" hashValue="KTcVd54rNxGIthNcOenQv6BGMqeRc0Pp4wLfWQqNKgweiSizgewbLJ40w1lwY6yydLUq6EABpcqNMVM1Kc+aWA==" saltValue="CPnZDAVsqqH//+mxzt0zPA==" spinCount="100000" sheet="1" formatCells="0" formatColumns="0" formatRows="0" autoFilter="0"/>
  <mergeCells count="1">
    <mergeCell ref="C3:G3"/>
  </mergeCells>
  <hyperlinks>
    <hyperlink ref="C3:G3" location="'Indice Archivos'!C2" display="VALIDACIONES ARCHIVO OPERACIONES BIENES REALIZABLES" xr:uid="{650D7791-F829-4134-8E4C-A33EEAD124DB}"/>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3C7B6-7957-4C13-9CD4-986B85410DE7}">
  <sheetPr codeName="Hoja50">
    <tabColor rgb="FF002060"/>
  </sheetPr>
  <dimension ref="A1:B33"/>
  <sheetViews>
    <sheetView showGridLines="0" zoomScaleNormal="100" workbookViewId="0">
      <pane xSplit="1" ySplit="5" topLeftCell="B6"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7.5" x14ac:dyDescent="0.35"/>
  <cols>
    <col min="1" max="1" width="10.54296875" style="66" customWidth="1"/>
    <col min="2" max="2" width="130.54296875" style="94" customWidth="1"/>
    <col min="3" max="3" width="21.54296875" style="55" customWidth="1"/>
    <col min="4" max="16384" width="11.453125" style="55"/>
  </cols>
  <sheetData>
    <row r="1" spans="1:2" ht="14" x14ac:dyDescent="0.3">
      <c r="A1" s="347"/>
      <c r="B1" s="164"/>
    </row>
    <row r="2" spans="1:2" ht="14" x14ac:dyDescent="0.3">
      <c r="A2" s="347"/>
    </row>
    <row r="3" spans="1:2" ht="14" x14ac:dyDescent="0.3">
      <c r="A3" s="347"/>
    </row>
    <row r="5" spans="1:2" x14ac:dyDescent="0.35">
      <c r="B5" s="754" t="s">
        <v>7911</v>
      </c>
    </row>
    <row r="7" spans="1:2" x14ac:dyDescent="0.35">
      <c r="B7" s="685" t="s">
        <v>7912</v>
      </c>
    </row>
    <row r="9" spans="1:2" ht="56" x14ac:dyDescent="0.35">
      <c r="B9" s="168" t="s">
        <v>8767</v>
      </c>
    </row>
    <row r="10" spans="1:2" x14ac:dyDescent="0.35">
      <c r="B10" s="168"/>
    </row>
    <row r="11" spans="1:2" ht="28" x14ac:dyDescent="0.35">
      <c r="B11" s="168" t="s">
        <v>7913</v>
      </c>
    </row>
    <row r="12" spans="1:2" x14ac:dyDescent="0.35">
      <c r="B12" s="168"/>
    </row>
    <row r="13" spans="1:2" x14ac:dyDescent="0.35">
      <c r="B13" s="685" t="s">
        <v>7914</v>
      </c>
    </row>
    <row r="15" spans="1:2" ht="28.5" x14ac:dyDescent="0.35">
      <c r="B15" s="98" t="s">
        <v>7915</v>
      </c>
    </row>
    <row r="17" spans="2:2" x14ac:dyDescent="0.35">
      <c r="B17" s="685" t="s">
        <v>7916</v>
      </c>
    </row>
    <row r="19" spans="2:2" x14ac:dyDescent="0.35">
      <c r="B19" s="98" t="s">
        <v>7666</v>
      </c>
    </row>
    <row r="21" spans="2:2" x14ac:dyDescent="0.35">
      <c r="B21" s="685" t="s">
        <v>7917</v>
      </c>
    </row>
    <row r="23" spans="2:2" x14ac:dyDescent="0.35">
      <c r="B23" s="132" t="s">
        <v>6262</v>
      </c>
    </row>
    <row r="24" spans="2:2" x14ac:dyDescent="0.35">
      <c r="B24" s="133" t="s">
        <v>7918</v>
      </c>
    </row>
    <row r="25" spans="2:2" x14ac:dyDescent="0.35">
      <c r="B25" s="133" t="s">
        <v>7919</v>
      </c>
    </row>
    <row r="26" spans="2:2" x14ac:dyDescent="0.35">
      <c r="B26" s="133" t="s">
        <v>6552</v>
      </c>
    </row>
    <row r="27" spans="2:2" x14ac:dyDescent="0.35">
      <c r="B27" s="133" t="s">
        <v>7920</v>
      </c>
    </row>
    <row r="28" spans="2:2" x14ac:dyDescent="0.35">
      <c r="B28" s="133" t="s">
        <v>7921</v>
      </c>
    </row>
    <row r="29" spans="2:2" x14ac:dyDescent="0.35">
      <c r="B29" s="94" t="s">
        <v>7922</v>
      </c>
    </row>
    <row r="31" spans="2:2" x14ac:dyDescent="0.35">
      <c r="B31" s="685" t="s">
        <v>7923</v>
      </c>
    </row>
    <row r="33" spans="2:2" x14ac:dyDescent="0.35">
      <c r="B33" s="94" t="s">
        <v>7924</v>
      </c>
    </row>
  </sheetData>
  <sheetProtection algorithmName="SHA-512" hashValue="e8lEnidV0Sd9RVfDyndpnATs0KLT5+AoizJb2ouBX/Wks8xK7wk5ZnQqBYByLdwtidizHnUzJEHJ36oG9U7mhw==" saltValue="OTc//1/3YSlr3VEBUjgM5A==" spinCount="100000" sheet="1" formatCells="0" formatColumns="0" formatRows="0" autoFilter="0"/>
  <hyperlinks>
    <hyperlink ref="B5" location="'Indice Archivos'!C2" display="ARCHIVO FIDEICOMISOS" xr:uid="{1B8C2854-2723-4A6C-A9C4-758ED5819E02}"/>
  </hyperlinks>
  <pageMargins left="0.7" right="0.7" top="0.75" bottom="0.75" header="0.3" footer="0.3"/>
  <pageSetup orientation="portrait" horizontalDpi="90" verticalDpi="90" r:id="rId1"/>
  <headerFooter>
    <oddFooter>&amp;C&amp;1#&amp;"Calibri"&amp;10&amp;K000000Uso Interno</oddFooter>
  </headerFooter>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59225-527C-4CC7-9B46-7E799DDF025E}">
  <sheetPr codeName="Hoja51">
    <tabColor rgb="FF002060"/>
  </sheetPr>
  <dimension ref="A1:H11"/>
  <sheetViews>
    <sheetView showGridLines="0"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7.453125" style="66" customWidth="1"/>
    <col min="2" max="2" width="30.54296875" style="94" customWidth="1"/>
    <col min="3" max="3" width="16.54296875" style="164" customWidth="1"/>
    <col min="4" max="6" width="16.54296875" style="94" customWidth="1"/>
    <col min="7" max="7" width="100.54296875" style="94" customWidth="1"/>
    <col min="8" max="8" width="20.54296875" style="164" customWidth="1"/>
    <col min="9" max="9" width="21.54296875" style="55" customWidth="1"/>
    <col min="10" max="16384" width="11.453125" style="55"/>
  </cols>
  <sheetData>
    <row r="1" spans="1:8" ht="14" x14ac:dyDescent="0.3">
      <c r="A1" s="347"/>
    </row>
    <row r="2" spans="1:8" ht="14" x14ac:dyDescent="0.3">
      <c r="A2" s="347"/>
    </row>
    <row r="3" spans="1:8" ht="25" x14ac:dyDescent="0.3">
      <c r="A3" s="347"/>
      <c r="B3" s="1442" t="s">
        <v>7925</v>
      </c>
      <c r="C3" s="1442"/>
      <c r="D3" s="1442"/>
      <c r="E3" s="1442"/>
      <c r="F3" s="1442"/>
      <c r="G3" s="1442"/>
      <c r="H3" s="1442"/>
    </row>
    <row r="4" spans="1:8" ht="18" thickTop="1" x14ac:dyDescent="0.35"/>
    <row r="5" spans="1:8" ht="28" x14ac:dyDescent="0.35">
      <c r="B5" s="182" t="s">
        <v>6293</v>
      </c>
      <c r="C5" s="153" t="s">
        <v>6191</v>
      </c>
      <c r="D5" s="153" t="s">
        <v>6192</v>
      </c>
      <c r="E5" s="182" t="s">
        <v>6193</v>
      </c>
      <c r="F5" s="182" t="s">
        <v>6194</v>
      </c>
      <c r="G5" s="182" t="s">
        <v>6195</v>
      </c>
      <c r="H5" s="153" t="s">
        <v>6196</v>
      </c>
    </row>
    <row r="6" spans="1:8" ht="70" x14ac:dyDescent="0.35">
      <c r="B6" s="160" t="s">
        <v>6294</v>
      </c>
      <c r="C6" s="157"/>
      <c r="D6" s="157"/>
      <c r="E6" s="157"/>
      <c r="F6" s="157"/>
      <c r="G6" s="135" t="s">
        <v>7926</v>
      </c>
      <c r="H6" s="157"/>
    </row>
    <row r="7" spans="1:8" ht="42" x14ac:dyDescent="0.35">
      <c r="B7" s="160" t="s">
        <v>7927</v>
      </c>
      <c r="C7" s="157" t="s">
        <v>6213</v>
      </c>
      <c r="D7" s="157" t="s">
        <v>6205</v>
      </c>
      <c r="E7" s="157" t="s">
        <v>4484</v>
      </c>
      <c r="F7" s="157" t="s">
        <v>4918</v>
      </c>
      <c r="G7" s="135" t="s">
        <v>7928</v>
      </c>
      <c r="H7" s="157"/>
    </row>
    <row r="8" spans="1:8" ht="42" x14ac:dyDescent="0.35">
      <c r="B8" s="171" t="s">
        <v>7929</v>
      </c>
      <c r="C8" s="157" t="s">
        <v>3778</v>
      </c>
      <c r="D8" s="157" t="s">
        <v>6210</v>
      </c>
      <c r="E8" s="157" t="s">
        <v>4484</v>
      </c>
      <c r="F8" s="157" t="s">
        <v>4918</v>
      </c>
      <c r="G8" s="135" t="s">
        <v>7930</v>
      </c>
      <c r="H8" s="157"/>
    </row>
    <row r="9" spans="1:8" ht="42" x14ac:dyDescent="0.35">
      <c r="B9" s="160" t="s">
        <v>6688</v>
      </c>
      <c r="C9" s="157" t="s">
        <v>3778</v>
      </c>
      <c r="D9" s="157" t="s">
        <v>6210</v>
      </c>
      <c r="E9" s="157" t="s">
        <v>4484</v>
      </c>
      <c r="F9" s="157" t="s">
        <v>4918</v>
      </c>
      <c r="G9" s="135" t="s">
        <v>7931</v>
      </c>
      <c r="H9" s="157"/>
    </row>
    <row r="10" spans="1:8" ht="56" x14ac:dyDescent="0.35">
      <c r="B10" s="160" t="s">
        <v>7932</v>
      </c>
      <c r="C10" s="157" t="s">
        <v>6198</v>
      </c>
      <c r="D10" s="157" t="s">
        <v>7933</v>
      </c>
      <c r="E10" s="157" t="s">
        <v>4484</v>
      </c>
      <c r="F10" s="157" t="s">
        <v>4918</v>
      </c>
      <c r="G10" s="144" t="s">
        <v>7934</v>
      </c>
      <c r="H10" s="157"/>
    </row>
    <row r="11" spans="1:8" ht="70" x14ac:dyDescent="0.35">
      <c r="B11" s="171" t="s">
        <v>7935</v>
      </c>
      <c r="C11" s="157" t="s">
        <v>6198</v>
      </c>
      <c r="D11" s="157" t="s">
        <v>6221</v>
      </c>
      <c r="E11" s="157" t="s">
        <v>4484</v>
      </c>
      <c r="F11" s="157" t="s">
        <v>4918</v>
      </c>
      <c r="G11" s="135" t="s">
        <v>7936</v>
      </c>
      <c r="H11" s="225" t="s">
        <v>2907</v>
      </c>
    </row>
  </sheetData>
  <sheetProtection algorithmName="SHA-512" hashValue="vjB/sb8r38DtcbThoXhzKtFM/Nype4ln8dxGDIdYokSLUU9QuyMrPDNqpfMfRlQP/jmoC8xbF86vA+DRKJbIoA==" saltValue="+FrHJOD9KJkKJ1ZGuijyCw==" spinCount="100000" sheet="1" formatCells="0" formatColumns="0" formatRows="0" autoFilter="0"/>
  <mergeCells count="1">
    <mergeCell ref="B3:H3"/>
  </mergeCells>
  <hyperlinks>
    <hyperlink ref="H11" location="TIPO_MONEDA" tooltip="TIPO_MONEDA" display="TIPO_MONEDA" xr:uid="{7B33F336-9871-46B1-B1C7-E9D295CE458D}"/>
    <hyperlink ref="B3:H3" location="'Indice Archivos'!C2" display="CAMPOS ARCHIVO FIDEICOMISOS" xr:uid="{01DA0DC5-B78E-4009-A27F-11C492C6A1D2}"/>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BAFA0-3F4F-4E7E-8881-09DF80B922BD}">
  <sheetPr codeName="Hoja52">
    <tabColor rgb="FF002060"/>
  </sheetPr>
  <dimension ref="A1:H13"/>
  <sheetViews>
    <sheetView showGridLines="0" zoomScaleNormal="100" workbookViewId="0">
      <pane ySplit="5" topLeftCell="A10" activePane="bottomLeft" state="frozen"/>
      <selection activeCell="C206" sqref="C206"/>
      <selection pane="bottomLeft" activeCell="D13" sqref="D13"/>
    </sheetView>
  </sheetViews>
  <sheetFormatPr baseColWidth="10" defaultColWidth="11.453125" defaultRowHeight="17.5" x14ac:dyDescent="0.35"/>
  <cols>
    <col min="1" max="1" width="11.453125" style="55"/>
    <col min="2" max="2" width="18.1796875" style="66" customWidth="1"/>
    <col min="3" max="3" width="10.54296875" style="94" customWidth="1"/>
    <col min="4" max="4" width="120.54296875" style="94" customWidth="1"/>
    <col min="5" max="6" width="10.54296875" style="94" customWidth="1"/>
    <col min="7" max="7" width="20.54296875" style="94" customWidth="1"/>
    <col min="8" max="8" width="0" style="55" hidden="1" customWidth="1"/>
    <col min="9" max="16384" width="11.453125" style="55"/>
  </cols>
  <sheetData>
    <row r="1" spans="1:8" ht="14" x14ac:dyDescent="0.3">
      <c r="B1" s="347"/>
      <c r="G1" s="164"/>
    </row>
    <row r="2" spans="1:8" ht="14" x14ac:dyDescent="0.3">
      <c r="B2" s="347"/>
    </row>
    <row r="3" spans="1:8" ht="14.5" thickBot="1" x14ac:dyDescent="0.35">
      <c r="B3" s="347"/>
      <c r="C3" s="1531" t="s">
        <v>7937</v>
      </c>
      <c r="D3" s="1531"/>
      <c r="E3" s="1531"/>
      <c r="F3" s="1531"/>
      <c r="G3" s="1531"/>
    </row>
    <row r="4" spans="1:8" ht="18" thickTop="1" x14ac:dyDescent="0.35"/>
    <row r="5" spans="1:8" ht="56" x14ac:dyDescent="0.3">
      <c r="A5" s="1254" t="s">
        <v>6372</v>
      </c>
      <c r="B5" s="1254" t="s">
        <v>7799</v>
      </c>
      <c r="C5" s="944" t="s">
        <v>3177</v>
      </c>
      <c r="D5" s="943" t="s">
        <v>3178</v>
      </c>
      <c r="E5" s="945" t="s">
        <v>7306</v>
      </c>
      <c r="F5" s="945" t="s">
        <v>7250</v>
      </c>
      <c r="G5" s="945" t="s">
        <v>3958</v>
      </c>
      <c r="H5" s="597" t="str">
        <f>'5116_BIEN REALIZ NO REPO VALIDA'!H5</f>
        <v>Validación anterior</v>
      </c>
    </row>
    <row r="6" spans="1:8" ht="66.75" customHeight="1" x14ac:dyDescent="0.35">
      <c r="A6" s="1283" t="s">
        <v>6934</v>
      </c>
      <c r="B6" s="1229"/>
      <c r="C6" s="757" t="s">
        <v>6934</v>
      </c>
      <c r="D6" s="695" t="s">
        <v>7938</v>
      </c>
      <c r="E6" s="696"/>
      <c r="F6" s="697"/>
      <c r="G6" s="698" t="s">
        <v>3359</v>
      </c>
      <c r="H6" s="594"/>
    </row>
    <row r="7" spans="1:8" ht="27" customHeight="1" x14ac:dyDescent="0.35">
      <c r="A7" s="1283">
        <v>2</v>
      </c>
      <c r="B7" s="1229"/>
      <c r="C7" s="757">
        <v>2</v>
      </c>
      <c r="D7" s="695" t="s">
        <v>7939</v>
      </c>
      <c r="E7" s="696"/>
      <c r="F7" s="696"/>
      <c r="G7" s="698"/>
      <c r="H7" s="594"/>
    </row>
    <row r="8" spans="1:8" x14ac:dyDescent="0.35">
      <c r="A8" s="1283">
        <v>3</v>
      </c>
      <c r="B8" s="1229"/>
      <c r="C8" s="757">
        <v>3</v>
      </c>
      <c r="D8" s="695" t="s">
        <v>7940</v>
      </c>
      <c r="E8" s="696"/>
      <c r="F8" s="697"/>
      <c r="G8" s="698"/>
      <c r="H8" s="594"/>
    </row>
    <row r="9" spans="1:8" ht="14" x14ac:dyDescent="0.3">
      <c r="A9" s="1282"/>
      <c r="B9" s="1282"/>
      <c r="C9" s="1077"/>
      <c r="D9" s="1078"/>
      <c r="E9" s="1079"/>
      <c r="F9" s="1079"/>
      <c r="G9" s="1070"/>
    </row>
    <row r="10" spans="1:8" ht="42" x14ac:dyDescent="0.3">
      <c r="A10" s="1285" t="s">
        <v>6420</v>
      </c>
      <c r="B10" s="1285" t="s">
        <v>6421</v>
      </c>
      <c r="C10" s="1074">
        <v>4</v>
      </c>
      <c r="D10" s="1075" t="s">
        <v>7941</v>
      </c>
      <c r="E10" s="1076"/>
      <c r="F10" s="1076"/>
      <c r="G10" s="698" t="s">
        <v>3359</v>
      </c>
    </row>
    <row r="11" spans="1:8" ht="6.5" customHeight="1" x14ac:dyDescent="0.3">
      <c r="A11" s="1078"/>
      <c r="B11" s="1078"/>
      <c r="C11" s="1078"/>
      <c r="D11" s="1078"/>
      <c r="E11" s="1078"/>
      <c r="F11" s="1078"/>
      <c r="G11" s="1078"/>
    </row>
    <row r="12" spans="1:8" ht="56" x14ac:dyDescent="0.3">
      <c r="A12" s="981" t="s">
        <v>6941</v>
      </c>
      <c r="B12" s="1285"/>
      <c r="C12" s="1074">
        <v>5</v>
      </c>
      <c r="D12" s="1075" t="s">
        <v>8783</v>
      </c>
      <c r="E12" s="1076"/>
      <c r="F12" s="1076"/>
      <c r="G12" s="698" t="s">
        <v>3359</v>
      </c>
    </row>
    <row r="13" spans="1:8" ht="8.5" customHeight="1" x14ac:dyDescent="0.3">
      <c r="A13" s="1078"/>
      <c r="B13" s="1078"/>
      <c r="C13" s="1078"/>
      <c r="D13" s="1078"/>
      <c r="E13" s="1078"/>
      <c r="F13" s="1078"/>
      <c r="G13" s="1078"/>
    </row>
  </sheetData>
  <sheetProtection algorithmName="SHA-512" hashValue="m7GrKpaw9vb3y0NeCj4HJuhNpX/zT+dzcuTFWkevwH/MGPi3nIZBCYJ+cMYoKSFFyixkicZjTcXRf7+0cQkpdQ==" saltValue="7k1lERO13op2HLaF1iWeVg==" spinCount="100000" sheet="1" formatCells="0" formatColumns="0" formatRows="0" autoFilter="0"/>
  <mergeCells count="1">
    <mergeCell ref="C3:G3"/>
  </mergeCells>
  <hyperlinks>
    <hyperlink ref="C3:G3" location="'Indice Archivos'!C2" display="VALIDACIONES ARCHIVO FIDEICOMISOS" xr:uid="{07BDCF81-2B5A-490D-8FBF-5F00CB1F8560}"/>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C34E5-9044-4ED2-AC6F-FDC0DC9E7195}">
  <sheetPr codeName="Hoja60">
    <tabColor rgb="FF002060"/>
  </sheetPr>
  <dimension ref="A1:B37"/>
  <sheetViews>
    <sheetView showGridLines="0" zoomScaleNormal="100" workbookViewId="0">
      <pane xSplit="1" ySplit="5" topLeftCell="B11"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7.5" x14ac:dyDescent="0.35"/>
  <cols>
    <col min="1" max="1" width="9.453125" style="66" customWidth="1"/>
    <col min="2" max="2" width="130.54296875" style="94" customWidth="1"/>
    <col min="3" max="3" width="21.54296875" style="55" customWidth="1"/>
    <col min="4" max="16384" width="11.453125" style="55"/>
  </cols>
  <sheetData>
    <row r="1" spans="1:2" ht="14" x14ac:dyDescent="0.3">
      <c r="A1" s="347"/>
      <c r="B1" s="164"/>
    </row>
    <row r="2" spans="1:2" ht="14" x14ac:dyDescent="0.3">
      <c r="A2" s="347"/>
    </row>
    <row r="3" spans="1:2" ht="14" x14ac:dyDescent="0.3">
      <c r="A3" s="347"/>
    </row>
    <row r="5" spans="1:2" x14ac:dyDescent="0.35">
      <c r="B5" s="1047" t="s">
        <v>7942</v>
      </c>
    </row>
    <row r="7" spans="1:2" x14ac:dyDescent="0.35">
      <c r="B7" s="685" t="s">
        <v>7943</v>
      </c>
    </row>
    <row r="9" spans="1:2" ht="28.5" x14ac:dyDescent="0.35">
      <c r="B9" s="98" t="s">
        <v>7944</v>
      </c>
    </row>
    <row r="10" spans="1:2" x14ac:dyDescent="0.35">
      <c r="B10" s="98"/>
    </row>
    <row r="11" spans="1:2" x14ac:dyDescent="0.35">
      <c r="B11" s="98" t="s">
        <v>7945</v>
      </c>
    </row>
    <row r="13" spans="1:2" x14ac:dyDescent="0.35">
      <c r="B13" s="685" t="s">
        <v>7946</v>
      </c>
    </row>
    <row r="15" spans="1:2" ht="28.5" x14ac:dyDescent="0.35">
      <c r="B15" s="98" t="s">
        <v>7947</v>
      </c>
    </row>
    <row r="17" spans="2:2" x14ac:dyDescent="0.35">
      <c r="B17" s="685" t="s">
        <v>7948</v>
      </c>
    </row>
    <row r="19" spans="2:2" x14ac:dyDescent="0.35">
      <c r="B19" s="98" t="s">
        <v>7949</v>
      </c>
    </row>
    <row r="21" spans="2:2" x14ac:dyDescent="0.35">
      <c r="B21" s="685" t="s">
        <v>7950</v>
      </c>
    </row>
    <row r="23" spans="2:2" x14ac:dyDescent="0.35">
      <c r="B23" s="690" t="s">
        <v>7951</v>
      </c>
    </row>
    <row r="24" spans="2:2" x14ac:dyDescent="0.35">
      <c r="B24" s="689" t="s">
        <v>7952</v>
      </c>
    </row>
    <row r="25" spans="2:2" x14ac:dyDescent="0.35">
      <c r="B25" s="689" t="s">
        <v>7953</v>
      </c>
    </row>
    <row r="26" spans="2:2" x14ac:dyDescent="0.35">
      <c r="B26" s="689" t="s">
        <v>7954</v>
      </c>
    </row>
    <row r="27" spans="2:2" x14ac:dyDescent="0.35">
      <c r="B27" s="689" t="s">
        <v>7955</v>
      </c>
    </row>
    <row r="28" spans="2:2" x14ac:dyDescent="0.35">
      <c r="B28" s="689" t="s">
        <v>7956</v>
      </c>
    </row>
    <row r="29" spans="2:2" x14ac:dyDescent="0.35">
      <c r="B29" s="689" t="s">
        <v>7957</v>
      </c>
    </row>
    <row r="30" spans="2:2" x14ac:dyDescent="0.35">
      <c r="B30" s="689" t="s">
        <v>7958</v>
      </c>
    </row>
    <row r="31" spans="2:2" x14ac:dyDescent="0.35">
      <c r="B31" s="689" t="s">
        <v>7959</v>
      </c>
    </row>
    <row r="32" spans="2:2" x14ac:dyDescent="0.35">
      <c r="B32" s="689" t="s">
        <v>7960</v>
      </c>
    </row>
    <row r="33" spans="2:2" x14ac:dyDescent="0.35">
      <c r="B33" s="132" t="s">
        <v>6289</v>
      </c>
    </row>
    <row r="34" spans="2:2" x14ac:dyDescent="0.35">
      <c r="B34" s="132"/>
    </row>
    <row r="35" spans="2:2" x14ac:dyDescent="0.35">
      <c r="B35" s="685" t="s">
        <v>7961</v>
      </c>
    </row>
    <row r="37" spans="2:2" x14ac:dyDescent="0.35">
      <c r="B37" s="97" t="s">
        <v>7962</v>
      </c>
    </row>
  </sheetData>
  <sheetProtection algorithmName="SHA-512" hashValue="OeZ5xcEzT//2B2y+E4sQmhWaQUu9S39YOkviCNlTYTLIXwXukHkLjIEn5hjA3UaasxWSrsV0lXOSG4z0FlbkMg==" saltValue="LzNQGl9bXjOXN29cqB45Qw==" spinCount="100000" sheet="1" formatCells="0" formatColumns="0" formatRows="0" autoFilter="0"/>
  <hyperlinks>
    <hyperlink ref="B5" location="'Indice Archivos'!C2" display="ARCHIVO BIENES REALIZABLES NO REPORTADOS" xr:uid="{520B387D-B4B7-48B2-A912-64F0037B9B0C}"/>
  </hyperlinks>
  <pageMargins left="0.7" right="0.7" top="0.75" bottom="0.75" header="0.3" footer="0.3"/>
  <pageSetup orientation="portrait" horizontalDpi="90" verticalDpi="90" r:id="rId1"/>
  <headerFooter>
    <oddFooter>&amp;C&amp;1#&amp;"Calibri"&amp;10&amp;K000000Uso Interno</oddFooter>
  </headerFooter>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EC2D5-A4C5-4BB8-B41B-01AEB7EC39AF}">
  <sheetPr codeName="Hoja61">
    <tabColor rgb="FF002060"/>
  </sheetPr>
  <dimension ref="A1:H15"/>
  <sheetViews>
    <sheetView showGridLines="0"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8.453125" style="66" customWidth="1"/>
    <col min="2" max="2" width="30.54296875" style="94" customWidth="1"/>
    <col min="3" max="6" width="16.54296875" style="164" customWidth="1"/>
    <col min="7" max="7" width="100.54296875" style="94" customWidth="1"/>
    <col min="8" max="8" width="20.54296875" style="127" customWidth="1"/>
    <col min="9" max="9" width="21.54296875" style="55" customWidth="1"/>
    <col min="10" max="10" width="11.453125" style="55"/>
    <col min="11" max="11" width="12" style="55" bestFit="1" customWidth="1"/>
    <col min="12" max="16384" width="11.453125" style="55"/>
  </cols>
  <sheetData>
    <row r="1" spans="1:8" ht="14" x14ac:dyDescent="0.3">
      <c r="A1" s="347"/>
      <c r="H1" s="164"/>
    </row>
    <row r="2" spans="1:8" ht="14" x14ac:dyDescent="0.3">
      <c r="A2" s="347"/>
    </row>
    <row r="3" spans="1:8" ht="25.5" thickBot="1" x14ac:dyDescent="0.35">
      <c r="A3" s="347"/>
      <c r="B3" s="1442" t="s">
        <v>7963</v>
      </c>
      <c r="C3" s="1442"/>
      <c r="D3" s="1442"/>
      <c r="E3" s="1442"/>
      <c r="F3" s="1442"/>
      <c r="G3" s="1442"/>
      <c r="H3" s="1442"/>
    </row>
    <row r="4" spans="1:8" ht="18" thickTop="1" x14ac:dyDescent="0.35"/>
    <row r="5" spans="1:8" ht="28" x14ac:dyDescent="0.35">
      <c r="B5" s="182" t="s">
        <v>6293</v>
      </c>
      <c r="C5" s="153" t="s">
        <v>6191</v>
      </c>
      <c r="D5" s="153" t="s">
        <v>6192</v>
      </c>
      <c r="E5" s="153" t="s">
        <v>6193</v>
      </c>
      <c r="F5" s="153" t="s">
        <v>6194</v>
      </c>
      <c r="G5" s="182" t="s">
        <v>6195</v>
      </c>
      <c r="H5" s="153" t="s">
        <v>6196</v>
      </c>
    </row>
    <row r="6" spans="1:8" ht="70" x14ac:dyDescent="0.35">
      <c r="B6" s="235" t="s">
        <v>6294</v>
      </c>
      <c r="C6" s="157"/>
      <c r="D6" s="157"/>
      <c r="E6" s="157"/>
      <c r="F6" s="157"/>
      <c r="G6" s="135" t="s">
        <v>7964</v>
      </c>
      <c r="H6" s="157"/>
    </row>
    <row r="7" spans="1:8" ht="84" x14ac:dyDescent="0.35">
      <c r="B7" s="171" t="s">
        <v>7899</v>
      </c>
      <c r="C7" s="157" t="s">
        <v>6213</v>
      </c>
      <c r="D7" s="157" t="s">
        <v>6620</v>
      </c>
      <c r="E7" s="157" t="s">
        <v>4484</v>
      </c>
      <c r="F7" s="157" t="s">
        <v>4918</v>
      </c>
      <c r="G7" s="135" t="s">
        <v>7965</v>
      </c>
      <c r="H7" s="157"/>
    </row>
    <row r="8" spans="1:8" ht="84" x14ac:dyDescent="0.35">
      <c r="B8" s="171" t="s">
        <v>7966</v>
      </c>
      <c r="C8" s="157" t="s">
        <v>6213</v>
      </c>
      <c r="D8" s="157">
        <v>1</v>
      </c>
      <c r="E8" s="157" t="s">
        <v>4484</v>
      </c>
      <c r="F8" s="157" t="s">
        <v>4918</v>
      </c>
      <c r="G8" s="135" t="s">
        <v>7967</v>
      </c>
      <c r="H8" s="157"/>
    </row>
    <row r="9" spans="1:8" ht="56" x14ac:dyDescent="0.35">
      <c r="B9" s="235" t="s">
        <v>7718</v>
      </c>
      <c r="C9" s="157" t="s">
        <v>6213</v>
      </c>
      <c r="D9" s="157" t="s">
        <v>6623</v>
      </c>
      <c r="E9" s="157" t="s">
        <v>4484</v>
      </c>
      <c r="F9" s="157" t="s">
        <v>4919</v>
      </c>
      <c r="G9" s="135" t="s">
        <v>7968</v>
      </c>
      <c r="H9" s="157"/>
    </row>
    <row r="10" spans="1:8" ht="56" x14ac:dyDescent="0.35">
      <c r="B10" s="235" t="s">
        <v>7969</v>
      </c>
      <c r="C10" s="157" t="s">
        <v>6213</v>
      </c>
      <c r="D10" s="157" t="s">
        <v>6623</v>
      </c>
      <c r="E10" s="157" t="s">
        <v>4484</v>
      </c>
      <c r="F10" s="157" t="s">
        <v>4919</v>
      </c>
      <c r="G10" s="135" t="s">
        <v>7970</v>
      </c>
      <c r="H10" s="157"/>
    </row>
    <row r="11" spans="1:8" ht="70" x14ac:dyDescent="0.35">
      <c r="B11" s="171" t="s">
        <v>7971</v>
      </c>
      <c r="C11" s="157" t="s">
        <v>6198</v>
      </c>
      <c r="D11" s="157" t="s">
        <v>6199</v>
      </c>
      <c r="E11" s="157" t="s">
        <v>4484</v>
      </c>
      <c r="F11" s="157" t="s">
        <v>4918</v>
      </c>
      <c r="G11" s="135" t="s">
        <v>7972</v>
      </c>
      <c r="H11" s="159" t="s">
        <v>1368</v>
      </c>
    </row>
    <row r="12" spans="1:8" ht="84" x14ac:dyDescent="0.35">
      <c r="B12" s="171" t="s">
        <v>7973</v>
      </c>
      <c r="C12" s="157" t="s">
        <v>6198</v>
      </c>
      <c r="D12" s="157" t="s">
        <v>6199</v>
      </c>
      <c r="E12" s="157" t="s">
        <v>4484</v>
      </c>
      <c r="F12" s="157" t="s">
        <v>4918</v>
      </c>
      <c r="G12" s="135" t="s">
        <v>7974</v>
      </c>
      <c r="H12" s="159" t="s">
        <v>7975</v>
      </c>
    </row>
    <row r="13" spans="1:8" ht="42" x14ac:dyDescent="0.35">
      <c r="B13" s="235" t="s">
        <v>7976</v>
      </c>
      <c r="C13" s="157" t="s">
        <v>6198</v>
      </c>
      <c r="D13" s="157" t="s">
        <v>6364</v>
      </c>
      <c r="E13" s="157" t="s">
        <v>4484</v>
      </c>
      <c r="F13" s="157" t="s">
        <v>4918</v>
      </c>
      <c r="G13" s="135" t="s">
        <v>7977</v>
      </c>
      <c r="H13" s="157"/>
    </row>
    <row r="14" spans="1:8" ht="70" x14ac:dyDescent="0.35">
      <c r="B14" s="235" t="s">
        <v>7978</v>
      </c>
      <c r="C14" s="157" t="s">
        <v>6198</v>
      </c>
      <c r="D14" s="157" t="s">
        <v>6364</v>
      </c>
      <c r="E14" s="157" t="s">
        <v>4484</v>
      </c>
      <c r="F14" s="157" t="s">
        <v>4918</v>
      </c>
      <c r="G14" s="135" t="s">
        <v>7979</v>
      </c>
      <c r="H14" s="157"/>
    </row>
    <row r="15" spans="1:8" ht="42" x14ac:dyDescent="0.35">
      <c r="B15" s="172" t="s">
        <v>7980</v>
      </c>
      <c r="C15" s="157" t="s">
        <v>6213</v>
      </c>
      <c r="D15" s="157" t="s">
        <v>6623</v>
      </c>
      <c r="E15" s="157" t="s">
        <v>4484</v>
      </c>
      <c r="F15" s="157" t="s">
        <v>4919</v>
      </c>
      <c r="G15" s="135" t="s">
        <v>7981</v>
      </c>
      <c r="H15" s="157"/>
    </row>
  </sheetData>
  <sheetProtection algorithmName="SHA-512" hashValue="kYOd+H3RDZrtNAhUN9d+/oGJ0cQxDia5KmauVtZME+zfaXSMNPOflgnRw11I6t4BXtm4pscOteLXOrJ4TJ3laA==" saltValue="tZQawjxO2/x45l7tWC9tcQ==" spinCount="100000" sheet="1" formatCells="0" formatColumns="0" formatRows="0" autoFilter="0"/>
  <mergeCells count="1">
    <mergeCell ref="B3:H3"/>
  </mergeCells>
  <hyperlinks>
    <hyperlink ref="H11" location="TIPO_BIEN" tooltip="TIPO_BIEN" display="TIPO_BIEN" xr:uid="{983F34A9-EF55-4AD4-B616-1E8CBCFEDB60}"/>
    <hyperlink ref="H12" location="TIPO_MOTIVO_BIEN_REALIZABLE_NO_REPORTADO" tooltip="TIPO_MOTIVO_BIEN_REALIZABLE_NO_REPORTADO" display="TIPO_MOTIVO_BIEN_REALIZABLE_NO_REPORTADO" xr:uid="{2702BBBA-32AE-4653-8274-734AE9AFE0C4}"/>
    <hyperlink ref="B3:H3" location="'Indice Archivos'!C2" display="CAMPOS PARA BIENES REALIZABLES NO REPORTADOS" xr:uid="{3BECCBFA-6D2B-436B-9CC1-DEEB7B2B6CA0}"/>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15A0D-9E04-4D8E-8CA1-29FF261BEBB1}">
  <sheetPr codeName="Hoja62">
    <tabColor rgb="FF002060"/>
  </sheetPr>
  <dimension ref="A1:H18"/>
  <sheetViews>
    <sheetView showGridLines="0"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16.81640625" style="55" customWidth="1"/>
    <col min="2" max="2" width="21.54296875" style="66" customWidth="1"/>
    <col min="3" max="3" width="10.54296875" style="94" customWidth="1"/>
    <col min="4" max="4" width="120.54296875" style="94" customWidth="1"/>
    <col min="5" max="6" width="10.54296875" style="94" customWidth="1"/>
    <col min="7" max="7" width="20.54296875" style="94" customWidth="1"/>
    <col min="8" max="8" width="0" style="55" hidden="1" customWidth="1"/>
    <col min="9" max="16384" width="11.453125" style="55"/>
  </cols>
  <sheetData>
    <row r="1" spans="1:8" x14ac:dyDescent="0.35">
      <c r="B1" s="99"/>
      <c r="G1" s="164"/>
    </row>
    <row r="2" spans="1:8" x14ac:dyDescent="0.35">
      <c r="B2" s="99"/>
    </row>
    <row r="3" spans="1:8" ht="18" thickBot="1" x14ac:dyDescent="0.4">
      <c r="B3" s="99"/>
      <c r="C3" s="1531" t="s">
        <v>7982</v>
      </c>
      <c r="D3" s="1531"/>
      <c r="E3" s="1531"/>
      <c r="F3" s="1531"/>
      <c r="G3" s="1531"/>
    </row>
    <row r="4" spans="1:8" ht="18" thickTop="1" x14ac:dyDescent="0.35"/>
    <row r="5" spans="1:8" ht="42" x14ac:dyDescent="0.3">
      <c r="A5" s="1233" t="s">
        <v>6372</v>
      </c>
      <c r="B5" s="1233" t="s">
        <v>7799</v>
      </c>
      <c r="C5" s="943" t="s">
        <v>3177</v>
      </c>
      <c r="D5" s="943" t="s">
        <v>3178</v>
      </c>
      <c r="E5" s="945" t="s">
        <v>7306</v>
      </c>
      <c r="F5" s="945" t="s">
        <v>7250</v>
      </c>
      <c r="G5" s="945" t="s">
        <v>3958</v>
      </c>
      <c r="H5" s="591" t="str">
        <f>'5117_BIEN REALIZAB VALIDAC'!H5</f>
        <v>Validación anterior</v>
      </c>
    </row>
    <row r="6" spans="1:8" ht="42" x14ac:dyDescent="0.35">
      <c r="A6" s="1279">
        <v>1</v>
      </c>
      <c r="B6" s="1229"/>
      <c r="C6" s="694">
        <v>1</v>
      </c>
      <c r="D6" s="667" t="s">
        <v>7983</v>
      </c>
      <c r="E6" s="668">
        <v>1</v>
      </c>
      <c r="F6" s="668">
        <v>3</v>
      </c>
      <c r="G6" s="668"/>
      <c r="H6" s="594"/>
    </row>
    <row r="7" spans="1:8" ht="42" x14ac:dyDescent="0.35">
      <c r="A7" s="1279">
        <v>2</v>
      </c>
      <c r="B7" s="1229"/>
      <c r="C7" s="694">
        <v>2</v>
      </c>
      <c r="D7" s="667" t="s">
        <v>7984</v>
      </c>
      <c r="E7" s="668">
        <v>2</v>
      </c>
      <c r="F7" s="668">
        <v>4</v>
      </c>
      <c r="G7" s="668"/>
      <c r="H7" s="594"/>
    </row>
    <row r="8" spans="1:8" ht="28" x14ac:dyDescent="0.35">
      <c r="A8" s="1279">
        <v>3</v>
      </c>
      <c r="B8" s="1229"/>
      <c r="C8" s="694">
        <v>3</v>
      </c>
      <c r="D8" s="667" t="s">
        <v>7985</v>
      </c>
      <c r="E8" s="668">
        <v>8</v>
      </c>
      <c r="F8" s="668">
        <v>4</v>
      </c>
      <c r="G8" s="668"/>
      <c r="H8" s="594"/>
    </row>
    <row r="9" spans="1:8" x14ac:dyDescent="0.35">
      <c r="A9" s="1279">
        <v>4</v>
      </c>
      <c r="B9" s="1229"/>
      <c r="C9" s="694">
        <v>4</v>
      </c>
      <c r="D9" s="667" t="s">
        <v>7986</v>
      </c>
      <c r="E9" s="668"/>
      <c r="F9" s="668"/>
      <c r="G9" s="668"/>
      <c r="H9" s="594"/>
    </row>
    <row r="10" spans="1:8" ht="28" x14ac:dyDescent="0.35">
      <c r="A10" s="1279">
        <v>5</v>
      </c>
      <c r="B10" s="1229"/>
      <c r="C10" s="694">
        <v>5</v>
      </c>
      <c r="D10" s="667" t="s">
        <v>7987</v>
      </c>
      <c r="E10" s="668"/>
      <c r="F10" s="668"/>
      <c r="G10" s="668"/>
      <c r="H10" s="594"/>
    </row>
    <row r="11" spans="1:8" x14ac:dyDescent="0.35">
      <c r="A11" s="1279">
        <v>6</v>
      </c>
      <c r="B11" s="1229"/>
      <c r="C11" s="694">
        <v>6</v>
      </c>
      <c r="D11" s="667" t="s">
        <v>7988</v>
      </c>
      <c r="E11" s="668">
        <v>8</v>
      </c>
      <c r="F11" s="668">
        <v>4</v>
      </c>
      <c r="G11" s="668"/>
      <c r="H11" s="594"/>
    </row>
    <row r="12" spans="1:8" ht="14" x14ac:dyDescent="0.3">
      <c r="A12" s="1281"/>
      <c r="B12" s="1281"/>
      <c r="C12" s="1073"/>
      <c r="D12" s="1058"/>
      <c r="E12" s="1062"/>
      <c r="F12" s="1062"/>
      <c r="G12" s="1062"/>
    </row>
    <row r="13" spans="1:8" ht="56" x14ac:dyDescent="0.3">
      <c r="A13" s="1286" t="s">
        <v>6420</v>
      </c>
      <c r="B13" s="1286" t="s">
        <v>6421</v>
      </c>
      <c r="C13" s="694">
        <v>7</v>
      </c>
      <c r="D13" s="667" t="s">
        <v>7989</v>
      </c>
      <c r="E13" s="668"/>
      <c r="F13" s="668"/>
      <c r="G13" s="668"/>
    </row>
    <row r="14" spans="1:8" ht="56" x14ac:dyDescent="0.3">
      <c r="A14" s="1286" t="s">
        <v>6420</v>
      </c>
      <c r="B14" s="1286" t="s">
        <v>6421</v>
      </c>
      <c r="C14" s="694">
        <v>8</v>
      </c>
      <c r="D14" s="667" t="s">
        <v>7990</v>
      </c>
      <c r="E14" s="668"/>
      <c r="F14" s="668"/>
      <c r="G14" s="668"/>
    </row>
    <row r="15" spans="1:8" ht="56" x14ac:dyDescent="0.3">
      <c r="A15" s="1286" t="s">
        <v>6420</v>
      </c>
      <c r="B15" s="1286" t="s">
        <v>6421</v>
      </c>
      <c r="C15" s="694">
        <v>9</v>
      </c>
      <c r="D15" s="667" t="s">
        <v>7991</v>
      </c>
      <c r="E15" s="668"/>
      <c r="F15" s="668"/>
      <c r="G15" s="668"/>
    </row>
    <row r="16" spans="1:8" ht="42" x14ac:dyDescent="0.3">
      <c r="A16" s="1286" t="s">
        <v>6420</v>
      </c>
      <c r="B16" s="1286" t="s">
        <v>6421</v>
      </c>
      <c r="C16" s="694" t="s">
        <v>6950</v>
      </c>
      <c r="D16" s="667" t="s">
        <v>7992</v>
      </c>
      <c r="E16" s="668"/>
      <c r="F16" s="668"/>
      <c r="G16" s="668"/>
    </row>
    <row r="17" spans="1:7" ht="14" x14ac:dyDescent="0.3">
      <c r="A17" s="1281"/>
      <c r="B17" s="1281"/>
      <c r="C17" s="1281"/>
      <c r="D17" s="1281"/>
      <c r="E17" s="1281"/>
      <c r="F17" s="1281"/>
      <c r="G17" s="1281"/>
    </row>
    <row r="18" spans="1:7" x14ac:dyDescent="0.35">
      <c r="C18" s="694"/>
      <c r="D18" s="667"/>
      <c r="E18" s="668"/>
      <c r="F18" s="668"/>
      <c r="G18" s="668"/>
    </row>
  </sheetData>
  <sheetProtection algorithmName="SHA-512" hashValue="YInRi3kfiudGNMef7alAKajDF8311DD6k82EiA3o9F5en+n6gNBIvmMANJSokQ8Z0tELz1oHs/N91V0FW4IX7A==" saltValue="kDyPzWIVVmhzyV6K6npvKQ==" spinCount="100000" sheet="1" formatCells="0" formatColumns="0" formatRows="0" autoFilter="0"/>
  <mergeCells count="1">
    <mergeCell ref="C3:G3"/>
  </mergeCells>
  <hyperlinks>
    <hyperlink ref="C3:G3" location="'Indice Archivos'!C2" display="VALIDACIONES PARA EL ARCHIVO BIENES REALIZABLES NO REPORTADOS" xr:uid="{A15C99AC-5E08-41CB-94D3-CBC3C83E4DF0}"/>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42FE0-0B58-48DC-8079-231CDED04477}">
  <sheetPr codeName="Hoja57">
    <tabColor rgb="FF002060"/>
  </sheetPr>
  <dimension ref="A1:C47"/>
  <sheetViews>
    <sheetView showGridLines="0" zoomScaleNormal="100" workbookViewId="0">
      <pane xSplit="1" ySplit="5" topLeftCell="B6"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7.5" x14ac:dyDescent="0.35"/>
  <cols>
    <col min="1" max="1" width="21.54296875" style="66" customWidth="1"/>
    <col min="2" max="2" width="130.54296875" style="94" customWidth="1"/>
    <col min="3" max="3" width="21.54296875" style="55" customWidth="1"/>
    <col min="4" max="16384" width="11.453125" style="55"/>
  </cols>
  <sheetData>
    <row r="1" spans="1:3" ht="14" x14ac:dyDescent="0.3">
      <c r="A1" s="347"/>
      <c r="C1" s="684"/>
    </row>
    <row r="2" spans="1:3" ht="14" x14ac:dyDescent="0.3">
      <c r="A2" s="347"/>
    </row>
    <row r="3" spans="1:3" ht="14" x14ac:dyDescent="0.3">
      <c r="A3" s="347"/>
    </row>
    <row r="5" spans="1:3" x14ac:dyDescent="0.35">
      <c r="B5" s="1047" t="s">
        <v>7993</v>
      </c>
    </row>
    <row r="7" spans="1:3" x14ac:dyDescent="0.35">
      <c r="B7" s="685" t="s">
        <v>7994</v>
      </c>
    </row>
    <row r="9" spans="1:3" ht="28.5" x14ac:dyDescent="0.35">
      <c r="B9" s="98" t="s">
        <v>7995</v>
      </c>
    </row>
    <row r="11" spans="1:3" x14ac:dyDescent="0.35">
      <c r="B11" s="685" t="s">
        <v>7996</v>
      </c>
    </row>
    <row r="13" spans="1:3" ht="28.5" x14ac:dyDescent="0.35">
      <c r="B13" s="98" t="s">
        <v>7997</v>
      </c>
    </row>
    <row r="15" spans="1:3" x14ac:dyDescent="0.35">
      <c r="B15" s="685" t="s">
        <v>7998</v>
      </c>
    </row>
    <row r="17" spans="2:3" x14ac:dyDescent="0.35">
      <c r="B17" s="98" t="s">
        <v>7999</v>
      </c>
    </row>
    <row r="19" spans="2:3" x14ac:dyDescent="0.35">
      <c r="B19" s="685" t="s">
        <v>8000</v>
      </c>
    </row>
    <row r="21" spans="2:3" x14ac:dyDescent="0.35">
      <c r="B21" s="132" t="s">
        <v>6262</v>
      </c>
    </row>
    <row r="22" spans="2:3" x14ac:dyDescent="0.35">
      <c r="B22" s="180" t="s">
        <v>8001</v>
      </c>
    </row>
    <row r="23" spans="2:3" x14ac:dyDescent="0.35">
      <c r="B23" s="180" t="s">
        <v>8002</v>
      </c>
    </row>
    <row r="24" spans="2:3" x14ac:dyDescent="0.35">
      <c r="B24" s="180" t="s">
        <v>8003</v>
      </c>
      <c r="C24" s="686"/>
    </row>
    <row r="25" spans="2:3" x14ac:dyDescent="0.35">
      <c r="B25" s="180" t="s">
        <v>8004</v>
      </c>
    </row>
    <row r="26" spans="2:3" x14ac:dyDescent="0.35">
      <c r="B26" s="180" t="s">
        <v>8005</v>
      </c>
    </row>
    <row r="27" spans="2:3" x14ac:dyDescent="0.35">
      <c r="B27" s="180" t="s">
        <v>8006</v>
      </c>
    </row>
    <row r="28" spans="2:3" x14ac:dyDescent="0.35">
      <c r="B28" s="180" t="s">
        <v>8007</v>
      </c>
    </row>
    <row r="29" spans="2:3" x14ac:dyDescent="0.35">
      <c r="B29" s="180" t="s">
        <v>8008</v>
      </c>
    </row>
    <row r="30" spans="2:3" x14ac:dyDescent="0.35">
      <c r="B30" s="180" t="s">
        <v>8009</v>
      </c>
    </row>
    <row r="31" spans="2:3" x14ac:dyDescent="0.35">
      <c r="B31" s="180" t="s">
        <v>8010</v>
      </c>
    </row>
    <row r="32" spans="2:3" x14ac:dyDescent="0.35">
      <c r="B32" s="180" t="s">
        <v>8011</v>
      </c>
    </row>
    <row r="33" spans="2:3" x14ac:dyDescent="0.35">
      <c r="B33" s="180" t="s">
        <v>8012</v>
      </c>
    </row>
    <row r="34" spans="2:3" x14ac:dyDescent="0.35">
      <c r="B34" s="180" t="s">
        <v>8013</v>
      </c>
    </row>
    <row r="35" spans="2:3" x14ac:dyDescent="0.35">
      <c r="B35" s="180" t="s">
        <v>8014</v>
      </c>
    </row>
    <row r="36" spans="2:3" x14ac:dyDescent="0.35">
      <c r="B36" s="180" t="s">
        <v>8015</v>
      </c>
      <c r="C36" s="687"/>
    </row>
    <row r="37" spans="2:3" x14ac:dyDescent="0.35">
      <c r="B37" s="180" t="s">
        <v>8016</v>
      </c>
    </row>
    <row r="38" spans="2:3" x14ac:dyDescent="0.35">
      <c r="B38" s="180" t="s">
        <v>8017</v>
      </c>
    </row>
    <row r="39" spans="2:3" x14ac:dyDescent="0.35">
      <c r="B39" s="180" t="s">
        <v>8018</v>
      </c>
    </row>
    <row r="40" spans="2:3" x14ac:dyDescent="0.35">
      <c r="B40" s="180" t="s">
        <v>8019</v>
      </c>
    </row>
    <row r="41" spans="2:3" x14ac:dyDescent="0.35">
      <c r="B41" s="180" t="s">
        <v>8020</v>
      </c>
    </row>
    <row r="42" spans="2:3" x14ac:dyDescent="0.35">
      <c r="B42" s="180" t="s">
        <v>8021</v>
      </c>
    </row>
    <row r="43" spans="2:3" x14ac:dyDescent="0.35">
      <c r="B43" s="132" t="s">
        <v>6289</v>
      </c>
    </row>
    <row r="45" spans="2:3" x14ac:dyDescent="0.35">
      <c r="B45" s="685" t="s">
        <v>8022</v>
      </c>
    </row>
    <row r="47" spans="2:3" x14ac:dyDescent="0.35">
      <c r="B47" s="691" t="s">
        <v>8023</v>
      </c>
    </row>
  </sheetData>
  <sheetProtection algorithmName="SHA-512" hashValue="0G/2O4Wo+lqq04NwYc/1GX1dFG64NQSaIiKlfHWAA/LaY0l6yfXC5Thg93sAS3duXH99sYVBAChZe0ZmtPEOeQ==" saltValue="rDWK32zQUoM7BnTNStyTaQ==" spinCount="100000" sheet="1" formatCells="0" formatColumns="0" formatRows="0" autoFilter="0"/>
  <hyperlinks>
    <hyperlink ref="B5" location="'Indice Archivos'!C2" display="ARCHIVO BIENES REALIZABLES" xr:uid="{DF446E99-7A66-4883-8C45-FF3015634FDE}"/>
  </hyperlinks>
  <pageMargins left="0.7" right="0.7" top="0.75" bottom="0.75" header="0.3" footer="0.3"/>
  <pageSetup orientation="portrait" horizontalDpi="90" verticalDpi="90" r:id="rId1"/>
  <headerFooter>
    <oddFooter>&amp;C&amp;1#&amp;"Calibri"&amp;10&amp;K000000Uso Interno</oddFooter>
  </headerFooter>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20AE0-4CD1-4E45-9B84-56F3413F40D8}">
  <sheetPr codeName="Hoja58">
    <tabColor rgb="FF002060"/>
  </sheetPr>
  <dimension ref="A1:K27"/>
  <sheetViews>
    <sheetView showGridLines="0" topLeftCell="B1"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10" style="66" customWidth="1"/>
    <col min="2" max="2" width="30.54296875" style="94" customWidth="1"/>
    <col min="3" max="5" width="16.54296875" style="164" customWidth="1"/>
    <col min="6" max="6" width="16.54296875" style="94" customWidth="1"/>
    <col min="7" max="7" width="100.54296875" style="94" customWidth="1"/>
    <col min="8" max="8" width="20.54296875" style="164" customWidth="1"/>
    <col min="9" max="9" width="21.54296875" style="55" customWidth="1"/>
    <col min="10" max="16384" width="11.453125" style="55"/>
  </cols>
  <sheetData>
    <row r="1" spans="1:11" ht="14" x14ac:dyDescent="0.3">
      <c r="A1" s="347"/>
    </row>
    <row r="2" spans="1:11" ht="14" x14ac:dyDescent="0.3">
      <c r="A2" s="347"/>
    </row>
    <row r="3" spans="1:11" ht="25.5" thickBot="1" x14ac:dyDescent="0.35">
      <c r="A3" s="347"/>
      <c r="B3" s="1442" t="s">
        <v>8024</v>
      </c>
      <c r="C3" s="1442"/>
      <c r="D3" s="1442"/>
      <c r="E3" s="1442"/>
      <c r="F3" s="1442"/>
      <c r="G3" s="1442"/>
      <c r="H3" s="1442"/>
    </row>
    <row r="4" spans="1:11" ht="18" thickTop="1" x14ac:dyDescent="0.35">
      <c r="B4" s="231"/>
      <c r="C4" s="231"/>
      <c r="D4" s="231"/>
      <c r="E4" s="231"/>
      <c r="F4" s="231"/>
      <c r="G4" s="231"/>
      <c r="H4" s="231"/>
    </row>
    <row r="5" spans="1:11" s="111" customFormat="1" ht="28" x14ac:dyDescent="0.3">
      <c r="A5" s="110"/>
      <c r="B5" s="174" t="s">
        <v>6293</v>
      </c>
      <c r="C5" s="150" t="s">
        <v>6191</v>
      </c>
      <c r="D5" s="150" t="s">
        <v>6192</v>
      </c>
      <c r="E5" s="150" t="s">
        <v>6193</v>
      </c>
      <c r="F5" s="150" t="s">
        <v>6194</v>
      </c>
      <c r="G5" s="174" t="s">
        <v>6195</v>
      </c>
      <c r="H5" s="153" t="s">
        <v>6196</v>
      </c>
      <c r="J5" s="55"/>
      <c r="K5" s="55"/>
    </row>
    <row r="6" spans="1:11" ht="70" x14ac:dyDescent="0.35">
      <c r="B6" s="172" t="s">
        <v>6294</v>
      </c>
      <c r="C6" s="157"/>
      <c r="D6" s="157"/>
      <c r="E6" s="157"/>
      <c r="F6" s="157"/>
      <c r="G6" s="168" t="s">
        <v>8025</v>
      </c>
      <c r="H6" s="150"/>
    </row>
    <row r="7" spans="1:11" ht="70" x14ac:dyDescent="0.35">
      <c r="B7" s="198" t="s">
        <v>8026</v>
      </c>
      <c r="C7" s="157" t="s">
        <v>6198</v>
      </c>
      <c r="D7" s="157" t="s">
        <v>6221</v>
      </c>
      <c r="E7" s="157" t="s">
        <v>4484</v>
      </c>
      <c r="F7" s="157" t="s">
        <v>4918</v>
      </c>
      <c r="G7" s="168" t="s">
        <v>8027</v>
      </c>
      <c r="H7" s="159" t="s">
        <v>8028</v>
      </c>
    </row>
    <row r="8" spans="1:11" ht="70" x14ac:dyDescent="0.35">
      <c r="B8" s="198" t="s">
        <v>7899</v>
      </c>
      <c r="C8" s="157" t="s">
        <v>6213</v>
      </c>
      <c r="D8" s="157" t="s">
        <v>6620</v>
      </c>
      <c r="E8" s="157" t="s">
        <v>4484</v>
      </c>
      <c r="F8" s="157" t="s">
        <v>4918</v>
      </c>
      <c r="G8" s="168" t="s">
        <v>8029</v>
      </c>
      <c r="H8" s="150"/>
    </row>
    <row r="9" spans="1:11" ht="84" x14ac:dyDescent="0.35">
      <c r="B9" s="198" t="s">
        <v>7966</v>
      </c>
      <c r="C9" s="157" t="s">
        <v>6213</v>
      </c>
      <c r="D9" s="157">
        <v>1</v>
      </c>
      <c r="E9" s="157" t="s">
        <v>4484</v>
      </c>
      <c r="F9" s="157" t="s">
        <v>4918</v>
      </c>
      <c r="G9" s="168" t="s">
        <v>8030</v>
      </c>
      <c r="H9" s="150"/>
    </row>
    <row r="10" spans="1:11" ht="56" x14ac:dyDescent="0.35">
      <c r="B10" s="172" t="s">
        <v>7718</v>
      </c>
      <c r="C10" s="157" t="s">
        <v>6213</v>
      </c>
      <c r="D10" s="157" t="s">
        <v>6620</v>
      </c>
      <c r="E10" s="157" t="s">
        <v>4484</v>
      </c>
      <c r="F10" s="157" t="s">
        <v>4919</v>
      </c>
      <c r="G10" s="168" t="s">
        <v>8031</v>
      </c>
      <c r="H10" s="150"/>
    </row>
    <row r="11" spans="1:11" ht="70" x14ac:dyDescent="0.35">
      <c r="B11" s="172" t="s">
        <v>7969</v>
      </c>
      <c r="C11" s="157" t="s">
        <v>6213</v>
      </c>
      <c r="D11" s="157" t="s">
        <v>6623</v>
      </c>
      <c r="E11" s="157" t="s">
        <v>4484</v>
      </c>
      <c r="F11" s="157" t="s">
        <v>4919</v>
      </c>
      <c r="G11" s="168" t="s">
        <v>8032</v>
      </c>
      <c r="H11" s="150"/>
    </row>
    <row r="12" spans="1:11" ht="70" x14ac:dyDescent="0.35">
      <c r="B12" s="198" t="s">
        <v>7971</v>
      </c>
      <c r="C12" s="157" t="s">
        <v>6198</v>
      </c>
      <c r="D12" s="157" t="s">
        <v>6199</v>
      </c>
      <c r="E12" s="157" t="s">
        <v>4484</v>
      </c>
      <c r="F12" s="157" t="s">
        <v>4918</v>
      </c>
      <c r="G12" s="168" t="s">
        <v>8033</v>
      </c>
      <c r="H12" s="232" t="s">
        <v>8034</v>
      </c>
    </row>
    <row r="13" spans="1:11" ht="98" x14ac:dyDescent="0.35">
      <c r="B13" s="198" t="s">
        <v>8035</v>
      </c>
      <c r="C13" s="157" t="s">
        <v>3778</v>
      </c>
      <c r="D13" s="157" t="s">
        <v>6210</v>
      </c>
      <c r="E13" s="157" t="s">
        <v>4484</v>
      </c>
      <c r="F13" s="157" t="s">
        <v>4918</v>
      </c>
      <c r="G13" s="168" t="s">
        <v>8036</v>
      </c>
      <c r="H13" s="150"/>
    </row>
    <row r="14" spans="1:11" ht="42" x14ac:dyDescent="0.35">
      <c r="B14" s="172" t="s">
        <v>8037</v>
      </c>
      <c r="C14" s="157" t="s">
        <v>6198</v>
      </c>
      <c r="D14" s="157" t="s">
        <v>6364</v>
      </c>
      <c r="E14" s="157" t="s">
        <v>4484</v>
      </c>
      <c r="F14" s="157" t="s">
        <v>4918</v>
      </c>
      <c r="G14" s="168" t="s">
        <v>8038</v>
      </c>
      <c r="H14" s="150"/>
    </row>
    <row r="15" spans="1:11" ht="70" x14ac:dyDescent="0.35">
      <c r="B15" s="198" t="s">
        <v>8039</v>
      </c>
      <c r="C15" s="157" t="s">
        <v>6198</v>
      </c>
      <c r="D15" s="157" t="s">
        <v>6221</v>
      </c>
      <c r="E15" s="157" t="s">
        <v>4484</v>
      </c>
      <c r="F15" s="157" t="s">
        <v>4918</v>
      </c>
      <c r="G15" s="168" t="s">
        <v>8040</v>
      </c>
      <c r="H15" s="232" t="s">
        <v>6454</v>
      </c>
    </row>
    <row r="16" spans="1:11" ht="84" customHeight="1" x14ac:dyDescent="0.35">
      <c r="B16" s="198" t="s">
        <v>8041</v>
      </c>
      <c r="C16" s="157" t="s">
        <v>6198</v>
      </c>
      <c r="D16" s="157" t="s">
        <v>6205</v>
      </c>
      <c r="E16" s="157" t="s">
        <v>4484</v>
      </c>
      <c r="F16" s="157" t="s">
        <v>4918</v>
      </c>
      <c r="G16" s="156" t="s">
        <v>8042</v>
      </c>
      <c r="H16" s="150"/>
    </row>
    <row r="17" spans="2:9" ht="70" x14ac:dyDescent="0.35">
      <c r="B17" s="233" t="s">
        <v>6645</v>
      </c>
      <c r="C17" s="157" t="s">
        <v>6198</v>
      </c>
      <c r="D17" s="157" t="s">
        <v>6646</v>
      </c>
      <c r="E17" s="157" t="s">
        <v>4484</v>
      </c>
      <c r="F17" s="157" t="s">
        <v>4918</v>
      </c>
      <c r="G17" s="168" t="s">
        <v>8043</v>
      </c>
      <c r="H17" s="234" t="s">
        <v>6647</v>
      </c>
    </row>
    <row r="18" spans="2:9" ht="56" x14ac:dyDescent="0.35">
      <c r="B18" s="172" t="s">
        <v>8044</v>
      </c>
      <c r="C18" s="157" t="s">
        <v>3778</v>
      </c>
      <c r="D18" s="157" t="s">
        <v>6210</v>
      </c>
      <c r="E18" s="157" t="s">
        <v>4484</v>
      </c>
      <c r="F18" s="157" t="s">
        <v>4918</v>
      </c>
      <c r="G18" s="168" t="s">
        <v>8045</v>
      </c>
      <c r="H18" s="150"/>
    </row>
    <row r="19" spans="2:9" ht="42" x14ac:dyDescent="0.35">
      <c r="B19" s="172" t="s">
        <v>8046</v>
      </c>
      <c r="C19" s="157" t="s">
        <v>6198</v>
      </c>
      <c r="D19" s="157" t="s">
        <v>6364</v>
      </c>
      <c r="E19" s="157" t="s">
        <v>4484</v>
      </c>
      <c r="F19" s="157" t="s">
        <v>4918</v>
      </c>
      <c r="G19" s="168" t="s">
        <v>8047</v>
      </c>
      <c r="H19" s="150"/>
      <c r="I19" s="65"/>
    </row>
    <row r="20" spans="2:9" ht="70" x14ac:dyDescent="0.35">
      <c r="B20" s="198" t="s">
        <v>8048</v>
      </c>
      <c r="C20" s="157" t="s">
        <v>6198</v>
      </c>
      <c r="D20" s="157" t="s">
        <v>6221</v>
      </c>
      <c r="E20" s="157" t="s">
        <v>4484</v>
      </c>
      <c r="F20" s="157" t="s">
        <v>4918</v>
      </c>
      <c r="G20" s="168" t="s">
        <v>8049</v>
      </c>
      <c r="H20" s="234" t="s">
        <v>6454</v>
      </c>
    </row>
    <row r="21" spans="2:9" ht="70" x14ac:dyDescent="0.35">
      <c r="B21" s="233" t="s">
        <v>8050</v>
      </c>
      <c r="C21" s="157" t="s">
        <v>6198</v>
      </c>
      <c r="D21" s="157" t="s">
        <v>6217</v>
      </c>
      <c r="E21" s="157" t="s">
        <v>4484</v>
      </c>
      <c r="F21" s="157" t="s">
        <v>4919</v>
      </c>
      <c r="G21" s="168" t="s">
        <v>8051</v>
      </c>
      <c r="H21" s="232" t="s">
        <v>6301</v>
      </c>
      <c r="I21" s="112"/>
    </row>
    <row r="22" spans="2:9" ht="42" x14ac:dyDescent="0.35">
      <c r="B22" s="172" t="s">
        <v>8052</v>
      </c>
      <c r="C22" s="157" t="s">
        <v>6213</v>
      </c>
      <c r="D22" s="157" t="s">
        <v>6214</v>
      </c>
      <c r="E22" s="157" t="s">
        <v>6452</v>
      </c>
      <c r="F22" s="157" t="s">
        <v>4919</v>
      </c>
      <c r="G22" s="168" t="s">
        <v>8053</v>
      </c>
      <c r="H22" s="150"/>
    </row>
    <row r="23" spans="2:9" ht="84" x14ac:dyDescent="0.35">
      <c r="B23" s="233" t="s">
        <v>8054</v>
      </c>
      <c r="C23" s="157" t="s">
        <v>6198</v>
      </c>
      <c r="D23" s="157" t="s">
        <v>6334</v>
      </c>
      <c r="E23" s="157" t="s">
        <v>4484</v>
      </c>
      <c r="F23" s="157" t="s">
        <v>4919</v>
      </c>
      <c r="G23" s="168" t="s">
        <v>8055</v>
      </c>
      <c r="H23" s="234" t="s">
        <v>6301</v>
      </c>
    </row>
    <row r="24" spans="2:9" ht="42" x14ac:dyDescent="0.35">
      <c r="B24" s="172" t="s">
        <v>8056</v>
      </c>
      <c r="C24" s="157" t="s">
        <v>6213</v>
      </c>
      <c r="D24" s="157" t="s">
        <v>6331</v>
      </c>
      <c r="E24" s="157" t="s">
        <v>4484</v>
      </c>
      <c r="F24" s="157" t="s">
        <v>4919</v>
      </c>
      <c r="G24" s="168" t="s">
        <v>8057</v>
      </c>
      <c r="H24" s="150"/>
    </row>
    <row r="25" spans="2:9" ht="98" x14ac:dyDescent="0.35">
      <c r="B25" s="198" t="s">
        <v>8058</v>
      </c>
      <c r="C25" s="157" t="s">
        <v>6198</v>
      </c>
      <c r="D25" s="157" t="s">
        <v>6364</v>
      </c>
      <c r="E25" s="157" t="s">
        <v>4484</v>
      </c>
      <c r="F25" s="157" t="s">
        <v>4918</v>
      </c>
      <c r="G25" s="168" t="s">
        <v>8059</v>
      </c>
      <c r="H25" s="150"/>
    </row>
    <row r="26" spans="2:9" ht="70" x14ac:dyDescent="0.35">
      <c r="B26" s="233" t="s">
        <v>8060</v>
      </c>
      <c r="C26" s="157" t="s">
        <v>6198</v>
      </c>
      <c r="D26" s="157" t="s">
        <v>6221</v>
      </c>
      <c r="E26" s="157" t="s">
        <v>4484</v>
      </c>
      <c r="F26" s="157" t="s">
        <v>4919</v>
      </c>
      <c r="G26" s="168" t="s">
        <v>8061</v>
      </c>
      <c r="H26" s="234" t="s">
        <v>6454</v>
      </c>
    </row>
    <row r="27" spans="2:9" ht="42" x14ac:dyDescent="0.35">
      <c r="B27" s="172" t="s">
        <v>8062</v>
      </c>
      <c r="C27" s="157" t="s">
        <v>6198</v>
      </c>
      <c r="D27" s="157" t="s">
        <v>6364</v>
      </c>
      <c r="E27" s="157" t="s">
        <v>4484</v>
      </c>
      <c r="F27" s="157" t="s">
        <v>4918</v>
      </c>
      <c r="G27" s="168" t="s">
        <v>8063</v>
      </c>
      <c r="H27" s="150"/>
    </row>
  </sheetData>
  <sheetProtection algorithmName="SHA-512" hashValue="cD+zE8Wu5t2fcZ/lI0D12I2tKx2OJRRcOMlIFNNbXMQ3CHnD1Atto09B5Y10cjhzVu3m1q8o7+i7pjX+YmC0Pw==" saltValue="KRbduGIG7XhrfkgMFQUsZg==" spinCount="100000" sheet="1" formatCells="0" formatColumns="0" formatRows="0" autoFilter="0"/>
  <mergeCells count="1">
    <mergeCell ref="B3:H3"/>
  </mergeCells>
  <hyperlinks>
    <hyperlink ref="H7" location="TIPO_ADQUISICION_BIEN" tooltip="TIPO_ADQUISICION_BIEN" display="TIPO_ADQUISICION_BIEN" xr:uid="{0AE4BF3F-60A6-4BB4-823D-419445381BA8}"/>
    <hyperlink ref="H12" location="TIPO_BIEN" tooltip="TIPO_BIEN" display="TIPO_BIEN" xr:uid="{BFB7A8ED-9421-422F-8FD2-EB6E8D877619}"/>
    <hyperlink ref="H15" location="TIPO_MONEDA!A1" tooltip="TIPO_MONEDA" display="TIPO MONEDA" xr:uid="{3ABEFBEC-4D0E-4341-8E69-F5FC3B6DDAB9}"/>
    <hyperlink ref="H17" location="TIPO_CATALOGO" tooltip="TIPO_CATALOGO" display="TIPO CATALOGO" xr:uid="{E6A39DFB-8B4E-4FC0-9027-B714E1852CE1}"/>
    <hyperlink ref="H20" location="TIPO_MONEDA!A1" tooltip="TIPO_MONEDA" display="TIPO MONEDA" xr:uid="{13350786-263A-4EAA-83A6-AFE98BD8BFE0}"/>
    <hyperlink ref="H21" location="TIPO_PERSONA" tooltip="TIPO_PERSONA" display="TIPO PERSONA" xr:uid="{A24B2F60-4D7B-4229-B1A6-E38234F29EE4}"/>
    <hyperlink ref="H23" location="TIPO_PERSONA" tooltip="TIPO_PERSONA" display="TIPO PERSONA" xr:uid="{A4C30AEB-5349-418C-AFE0-0D8CCC479856}"/>
    <hyperlink ref="H26" location="TIPO_MONEDA!A1" tooltip="TIPO_MONEDA" display="TIPO MONEDA" xr:uid="{1FA39BEE-75E8-400C-A981-1E7914443284}"/>
    <hyperlink ref="B3:H3" location="'Indice Archivos'!C2" display="CAMPOS PARA BIENES REALIZABLES" xr:uid="{F5C086BD-1CAF-421A-B13F-37C5DCCD13F2}"/>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64522-46A5-4EC3-B8A3-3231DC56810D}">
  <sheetPr codeName="Hoja59">
    <tabColor rgb="FF002060"/>
  </sheetPr>
  <dimension ref="A1:H35"/>
  <sheetViews>
    <sheetView showGridLines="0" topLeftCell="A7" zoomScaleNormal="100" workbookViewId="0">
      <selection activeCell="C206" sqref="C206"/>
    </sheetView>
  </sheetViews>
  <sheetFormatPr baseColWidth="10" defaultColWidth="11.453125" defaultRowHeight="17.5" x14ac:dyDescent="0.35"/>
  <cols>
    <col min="1" max="1" width="11.453125" style="55"/>
    <col min="2" max="2" width="12.453125" style="66" customWidth="1"/>
    <col min="3" max="3" width="10.54296875" style="94" customWidth="1"/>
    <col min="4" max="4" width="120.54296875" style="94" customWidth="1"/>
    <col min="5" max="6" width="10.54296875" style="164" customWidth="1"/>
    <col min="7" max="7" width="20.54296875" style="94" customWidth="1"/>
    <col min="8" max="8" width="14.54296875" style="55" hidden="1" customWidth="1"/>
    <col min="9" max="16384" width="11.453125" style="55"/>
  </cols>
  <sheetData>
    <row r="1" spans="1:8" x14ac:dyDescent="0.35">
      <c r="B1" s="99"/>
      <c r="G1" s="164"/>
    </row>
    <row r="2" spans="1:8" ht="14" x14ac:dyDescent="0.3">
      <c r="B2" s="347"/>
    </row>
    <row r="3" spans="1:8" ht="36" customHeight="1" thickBot="1" x14ac:dyDescent="0.35">
      <c r="B3" s="347"/>
      <c r="C3" s="1531" t="s">
        <v>8064</v>
      </c>
      <c r="D3" s="1531"/>
      <c r="E3" s="1531"/>
      <c r="F3" s="1531"/>
      <c r="G3" s="1531"/>
    </row>
    <row r="4" spans="1:8" ht="18.5" thickTop="1" thickBot="1" x14ac:dyDescent="0.4"/>
    <row r="5" spans="1:8" ht="56" x14ac:dyDescent="0.3">
      <c r="A5" s="1287" t="s">
        <v>6372</v>
      </c>
      <c r="B5" s="1287" t="s">
        <v>7799</v>
      </c>
      <c r="C5" s="964" t="s">
        <v>3177</v>
      </c>
      <c r="D5" s="965" t="s">
        <v>3178</v>
      </c>
      <c r="E5" s="946" t="s">
        <v>7306</v>
      </c>
      <c r="F5" s="947" t="s">
        <v>7250</v>
      </c>
      <c r="G5" s="948" t="s">
        <v>3958</v>
      </c>
      <c r="H5" s="592" t="s">
        <v>3782</v>
      </c>
    </row>
    <row r="6" spans="1:8" ht="56" x14ac:dyDescent="0.35">
      <c r="A6" s="1288">
        <v>1</v>
      </c>
      <c r="B6" s="1229"/>
      <c r="C6" s="757">
        <v>1</v>
      </c>
      <c r="D6" s="695" t="s">
        <v>8065</v>
      </c>
      <c r="E6" s="696" t="s">
        <v>6935</v>
      </c>
      <c r="F6" s="696" t="s">
        <v>8066</v>
      </c>
      <c r="G6" s="999"/>
    </row>
    <row r="7" spans="1:8" ht="84" x14ac:dyDescent="0.35">
      <c r="A7" s="1289">
        <v>2</v>
      </c>
      <c r="B7" s="1229"/>
      <c r="C7" s="1321">
        <v>2</v>
      </c>
      <c r="D7" s="1322" t="s">
        <v>8067</v>
      </c>
      <c r="E7" s="696" t="s">
        <v>6936</v>
      </c>
      <c r="F7" s="696">
        <v>16</v>
      </c>
      <c r="G7" s="1000"/>
    </row>
    <row r="8" spans="1:8" ht="42" x14ac:dyDescent="0.35">
      <c r="A8" s="1288">
        <v>3</v>
      </c>
      <c r="B8" s="1229"/>
      <c r="C8" s="1321">
        <v>3</v>
      </c>
      <c r="D8" s="1322" t="s">
        <v>8068</v>
      </c>
      <c r="E8" s="696" t="s">
        <v>6939</v>
      </c>
      <c r="F8" s="696">
        <v>17</v>
      </c>
      <c r="G8" s="1000"/>
    </row>
    <row r="9" spans="1:8" ht="56" x14ac:dyDescent="0.35">
      <c r="A9" s="1288">
        <v>4</v>
      </c>
      <c r="B9" s="1229"/>
      <c r="C9" s="1321">
        <v>4</v>
      </c>
      <c r="D9" s="1322" t="s">
        <v>8069</v>
      </c>
      <c r="E9" s="696" t="s">
        <v>6941</v>
      </c>
      <c r="F9" s="696">
        <v>18</v>
      </c>
      <c r="G9" s="999"/>
    </row>
    <row r="10" spans="1:8" ht="42" x14ac:dyDescent="0.35">
      <c r="A10" s="1288">
        <v>5</v>
      </c>
      <c r="B10" s="1229"/>
      <c r="C10" s="757">
        <v>5</v>
      </c>
      <c r="D10" s="695" t="s">
        <v>7983</v>
      </c>
      <c r="E10" s="696" t="s">
        <v>6943</v>
      </c>
      <c r="F10" s="696">
        <v>19</v>
      </c>
      <c r="G10" s="1000"/>
    </row>
    <row r="11" spans="1:8" ht="42" x14ac:dyDescent="0.35">
      <c r="A11" s="1288">
        <v>6</v>
      </c>
      <c r="B11" s="1229"/>
      <c r="C11" s="757">
        <v>6</v>
      </c>
      <c r="D11" s="695" t="s">
        <v>7984</v>
      </c>
      <c r="E11" s="696" t="s">
        <v>6945</v>
      </c>
      <c r="F11" s="696">
        <v>20</v>
      </c>
      <c r="G11" s="999"/>
    </row>
    <row r="12" spans="1:8" ht="42" x14ac:dyDescent="0.35">
      <c r="A12" s="1288">
        <v>7</v>
      </c>
      <c r="B12" s="1229"/>
      <c r="C12" s="757">
        <v>7</v>
      </c>
      <c r="D12" s="695" t="s">
        <v>8070</v>
      </c>
      <c r="E12" s="696" t="s">
        <v>6947</v>
      </c>
      <c r="F12" s="696">
        <v>21</v>
      </c>
      <c r="G12" s="1001" t="s">
        <v>328</v>
      </c>
    </row>
    <row r="13" spans="1:8" ht="42" x14ac:dyDescent="0.35">
      <c r="A13" s="1288">
        <v>8</v>
      </c>
      <c r="B13" s="1229"/>
      <c r="C13" s="757">
        <v>8</v>
      </c>
      <c r="D13" s="695" t="s">
        <v>8071</v>
      </c>
      <c r="E13" s="696" t="s">
        <v>6948</v>
      </c>
      <c r="F13" s="696">
        <v>22</v>
      </c>
      <c r="G13" s="1000"/>
    </row>
    <row r="14" spans="1:8" ht="56" x14ac:dyDescent="0.35">
      <c r="A14" s="1288">
        <v>9</v>
      </c>
      <c r="B14" s="1229"/>
      <c r="C14" s="757">
        <v>9</v>
      </c>
      <c r="D14" s="695" t="s">
        <v>8072</v>
      </c>
      <c r="E14" s="696" t="s">
        <v>6950</v>
      </c>
      <c r="F14" s="696">
        <v>23</v>
      </c>
      <c r="G14" s="1000"/>
    </row>
    <row r="15" spans="1:8" ht="42" x14ac:dyDescent="0.35">
      <c r="A15" s="1288">
        <v>10</v>
      </c>
      <c r="B15" s="1229"/>
      <c r="C15" s="757">
        <v>10</v>
      </c>
      <c r="D15" s="695" t="s">
        <v>8073</v>
      </c>
      <c r="E15" s="696" t="s">
        <v>6952</v>
      </c>
      <c r="F15" s="696">
        <v>24</v>
      </c>
      <c r="G15" s="1000"/>
    </row>
    <row r="16" spans="1:8" ht="56" x14ac:dyDescent="0.35">
      <c r="A16" s="1288">
        <v>11</v>
      </c>
      <c r="B16" s="1229"/>
      <c r="C16" s="757">
        <v>11</v>
      </c>
      <c r="D16" s="695" t="s">
        <v>8074</v>
      </c>
      <c r="E16" s="696" t="s">
        <v>3359</v>
      </c>
      <c r="F16" s="696"/>
      <c r="G16" s="1000" t="s">
        <v>1059</v>
      </c>
    </row>
    <row r="17" spans="1:7" ht="28" x14ac:dyDescent="0.35">
      <c r="A17" s="1288">
        <v>12</v>
      </c>
      <c r="B17" s="1229"/>
      <c r="C17" s="757">
        <v>12</v>
      </c>
      <c r="D17" s="695" t="s">
        <v>8075</v>
      </c>
      <c r="E17" s="696">
        <v>8</v>
      </c>
      <c r="F17" s="696"/>
      <c r="G17" s="1000"/>
    </row>
    <row r="18" spans="1:7" ht="28" x14ac:dyDescent="0.35">
      <c r="A18" s="1288">
        <v>13</v>
      </c>
      <c r="B18" s="1229"/>
      <c r="C18" s="757">
        <v>13</v>
      </c>
      <c r="D18" s="695" t="s">
        <v>8076</v>
      </c>
      <c r="E18" s="696"/>
      <c r="F18" s="696"/>
      <c r="G18" s="1000" t="s">
        <v>1059</v>
      </c>
    </row>
    <row r="19" spans="1:7" x14ac:dyDescent="0.35">
      <c r="A19" s="1288">
        <v>14</v>
      </c>
      <c r="B19" s="1229"/>
      <c r="C19" s="757">
        <v>14</v>
      </c>
      <c r="D19" s="695" t="s">
        <v>8077</v>
      </c>
      <c r="E19" s="214"/>
      <c r="F19" s="214"/>
      <c r="G19" s="1002"/>
    </row>
    <row r="20" spans="1:7" x14ac:dyDescent="0.35">
      <c r="A20" s="1288">
        <v>15</v>
      </c>
      <c r="B20" s="1229"/>
      <c r="C20" s="757">
        <v>15</v>
      </c>
      <c r="D20" s="695" t="s">
        <v>8078</v>
      </c>
      <c r="E20" s="214"/>
      <c r="F20" s="214"/>
      <c r="G20" s="1002"/>
    </row>
    <row r="21" spans="1:7" x14ac:dyDescent="0.35">
      <c r="A21" s="1288">
        <v>16</v>
      </c>
      <c r="B21" s="1229"/>
      <c r="C21" s="757">
        <v>16</v>
      </c>
      <c r="D21" s="695" t="s">
        <v>8079</v>
      </c>
      <c r="E21" s="214"/>
      <c r="F21" s="214"/>
      <c r="G21" s="1002"/>
    </row>
    <row r="22" spans="1:7" x14ac:dyDescent="0.35">
      <c r="A22" s="1288">
        <v>17</v>
      </c>
      <c r="B22" s="1229"/>
      <c r="C22" s="757">
        <v>17</v>
      </c>
      <c r="D22" s="695" t="s">
        <v>8080</v>
      </c>
      <c r="E22" s="214"/>
      <c r="F22" s="214"/>
      <c r="G22" s="1002"/>
    </row>
    <row r="23" spans="1:7" x14ac:dyDescent="0.35">
      <c r="A23" s="1288">
        <v>18</v>
      </c>
      <c r="B23" s="1229"/>
      <c r="C23" s="757">
        <v>18</v>
      </c>
      <c r="D23" s="695" t="s">
        <v>8081</v>
      </c>
      <c r="E23" s="214"/>
      <c r="F23" s="214"/>
      <c r="G23" s="1002"/>
    </row>
    <row r="24" spans="1:7" x14ac:dyDescent="0.35">
      <c r="A24" s="1288">
        <v>19</v>
      </c>
      <c r="B24" s="1229"/>
      <c r="C24" s="757">
        <v>19</v>
      </c>
      <c r="D24" s="695" t="s">
        <v>8082</v>
      </c>
      <c r="E24" s="214"/>
      <c r="F24" s="214"/>
      <c r="G24" s="1002"/>
    </row>
    <row r="25" spans="1:7" x14ac:dyDescent="0.35">
      <c r="A25" s="1288">
        <v>20</v>
      </c>
      <c r="B25" s="1229"/>
      <c r="C25" s="757">
        <v>20</v>
      </c>
      <c r="D25" s="695" t="s">
        <v>8083</v>
      </c>
      <c r="E25" s="214"/>
      <c r="F25" s="214"/>
      <c r="G25" s="1002"/>
    </row>
    <row r="26" spans="1:7" x14ac:dyDescent="0.35">
      <c r="A26" s="1288">
        <v>21</v>
      </c>
      <c r="B26" s="1229"/>
      <c r="C26" s="757">
        <v>21</v>
      </c>
      <c r="D26" s="695" t="s">
        <v>8084</v>
      </c>
      <c r="E26" s="214"/>
      <c r="F26" s="214"/>
      <c r="G26" s="1002"/>
    </row>
    <row r="27" spans="1:7" x14ac:dyDescent="0.35">
      <c r="A27" s="1288">
        <v>22</v>
      </c>
      <c r="B27" s="1229"/>
      <c r="C27" s="757">
        <v>22</v>
      </c>
      <c r="D27" s="695" t="s">
        <v>8085</v>
      </c>
      <c r="E27" s="214"/>
      <c r="F27" s="214"/>
      <c r="G27" s="1002"/>
    </row>
    <row r="28" spans="1:7" x14ac:dyDescent="0.35">
      <c r="A28" s="1288">
        <v>23</v>
      </c>
      <c r="B28" s="1229"/>
      <c r="C28" s="757">
        <v>23</v>
      </c>
      <c r="D28" s="695" t="s">
        <v>8086</v>
      </c>
      <c r="E28" s="696"/>
      <c r="F28" s="696"/>
      <c r="G28" s="1000"/>
    </row>
    <row r="29" spans="1:7" ht="14" x14ac:dyDescent="0.3">
      <c r="A29" s="1290"/>
      <c r="B29" s="1290"/>
      <c r="C29" s="1082"/>
      <c r="D29" s="1078"/>
      <c r="E29" s="1079"/>
      <c r="F29" s="1079"/>
      <c r="G29" s="1083"/>
    </row>
    <row r="30" spans="1:7" ht="70" x14ac:dyDescent="0.3">
      <c r="A30" s="1285" t="s">
        <v>6420</v>
      </c>
      <c r="B30" s="1285" t="s">
        <v>6421</v>
      </c>
      <c r="C30" s="1080">
        <v>24</v>
      </c>
      <c r="D30" s="1075" t="s">
        <v>8087</v>
      </c>
      <c r="E30" s="219"/>
      <c r="F30" s="219"/>
      <c r="G30" s="1081"/>
    </row>
    <row r="31" spans="1:7" ht="70" x14ac:dyDescent="0.3">
      <c r="A31" s="1285" t="s">
        <v>6420</v>
      </c>
      <c r="B31" s="1285" t="s">
        <v>6421</v>
      </c>
      <c r="C31" s="1080">
        <v>25</v>
      </c>
      <c r="D31" s="1075" t="s">
        <v>8088</v>
      </c>
      <c r="E31" s="219"/>
      <c r="F31" s="219"/>
      <c r="G31" s="1081"/>
    </row>
    <row r="32" spans="1:7" ht="70" x14ac:dyDescent="0.3">
      <c r="A32" s="1285" t="s">
        <v>6420</v>
      </c>
      <c r="B32" s="1285" t="s">
        <v>6421</v>
      </c>
      <c r="C32" s="1080">
        <v>26</v>
      </c>
      <c r="D32" s="1075" t="s">
        <v>8089</v>
      </c>
      <c r="E32" s="219"/>
      <c r="F32" s="219"/>
      <c r="G32" s="1081"/>
    </row>
    <row r="33" spans="1:7" ht="70" x14ac:dyDescent="0.3">
      <c r="A33" s="1285" t="s">
        <v>6420</v>
      </c>
      <c r="B33" s="1285" t="s">
        <v>6421</v>
      </c>
      <c r="C33" s="1080">
        <v>27</v>
      </c>
      <c r="D33" s="1075" t="s">
        <v>8090</v>
      </c>
      <c r="E33" s="219"/>
      <c r="F33" s="219"/>
      <c r="G33" s="1081"/>
    </row>
    <row r="34" spans="1:7" ht="70" x14ac:dyDescent="0.3">
      <c r="A34" s="1291" t="s">
        <v>6420</v>
      </c>
      <c r="B34" s="1285" t="s">
        <v>6421</v>
      </c>
      <c r="C34" s="1080">
        <v>28</v>
      </c>
      <c r="D34" s="1075" t="s">
        <v>8091</v>
      </c>
      <c r="E34" s="219"/>
      <c r="F34" s="219"/>
      <c r="G34" s="1081"/>
    </row>
    <row r="35" spans="1:7" ht="14" x14ac:dyDescent="0.3">
      <c r="A35" s="1290"/>
      <c r="B35" s="1290"/>
      <c r="C35" s="1082"/>
      <c r="D35" s="1078"/>
      <c r="E35" s="1290"/>
      <c r="F35" s="1290"/>
      <c r="G35" s="1082"/>
    </row>
  </sheetData>
  <sheetProtection algorithmName="SHA-512" hashValue="GDFQxSyGZEXff8r5txE/NvDXXN9hxOjiT+dZvUJJ+U3lFsPyi5vu5JJ2Nfp4Pho4o2DF2rW3A/K/1Y6KwxywSQ==" saltValue="G0vbzbNKmNLc5+hCTpVjmQ==" spinCount="100000" sheet="1" formatCells="0" formatColumns="0" formatRows="0" autoFilter="0"/>
  <mergeCells count="1">
    <mergeCell ref="C3:G3"/>
  </mergeCells>
  <hyperlinks>
    <hyperlink ref="C3:G3" location="'Indice Archivos'!C2" display="VALIDACIONES PARA LA INFORMACIÓN DE BIENES REALIZABLES" xr:uid="{E21A5293-6924-4A35-AC8A-A1408A3D57DB}"/>
  </hyperlinks>
  <pageMargins left="0.7" right="0.7" top="0.75" bottom="0.75" header="0.3" footer="0.3"/>
  <pageSetup orientation="portrait" horizontalDpi="90" verticalDpi="90" r:id="rId1"/>
  <headerFooter>
    <oddFooter>&amp;C&amp;1#&amp;"Calibri"&amp;10&amp;K000000Uso Interno</oddFooter>
  </headerFooter>
  <drawing r:id="rId2"/>
  <tableParts count="1">
    <tablePart r:id="rId3"/>
  </tableParts>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48901-EBE3-40DA-B0CA-1810528C4F6C}">
  <sheetPr codeName="Hoja53">
    <tabColor rgb="FF002060"/>
  </sheetPr>
  <dimension ref="A1:D37"/>
  <sheetViews>
    <sheetView showGridLines="0" showWhiteSpace="0" zoomScaleNormal="100" workbookViewId="0">
      <pane xSplit="1" ySplit="5" topLeftCell="B26"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7.5" x14ac:dyDescent="0.35"/>
  <cols>
    <col min="1" max="1" width="21.54296875" style="66" customWidth="1"/>
    <col min="2" max="2" width="130.54296875" style="94" customWidth="1"/>
    <col min="3" max="3" width="21.54296875" style="55" customWidth="1"/>
    <col min="4" max="16384" width="11.453125" style="55"/>
  </cols>
  <sheetData>
    <row r="1" spans="1:4" ht="14" x14ac:dyDescent="0.3">
      <c r="A1" s="347"/>
      <c r="C1" s="684"/>
    </row>
    <row r="2" spans="1:4" ht="14" x14ac:dyDescent="0.3">
      <c r="A2" s="347"/>
    </row>
    <row r="3" spans="1:4" ht="14" x14ac:dyDescent="0.3">
      <c r="A3" s="347"/>
    </row>
    <row r="4" spans="1:4" x14ac:dyDescent="0.35">
      <c r="A4" s="99"/>
      <c r="B4" s="137"/>
      <c r="C4" s="109"/>
      <c r="D4" s="109"/>
    </row>
    <row r="5" spans="1:4" x14ac:dyDescent="0.35">
      <c r="A5" s="99"/>
      <c r="B5" s="1047" t="s">
        <v>8092</v>
      </c>
    </row>
    <row r="7" spans="1:4" x14ac:dyDescent="0.35">
      <c r="B7" s="685" t="s">
        <v>8093</v>
      </c>
    </row>
    <row r="9" spans="1:4" x14ac:dyDescent="0.35">
      <c r="B9" s="98" t="s">
        <v>8094</v>
      </c>
    </row>
    <row r="10" spans="1:4" x14ac:dyDescent="0.35">
      <c r="B10" s="98"/>
    </row>
    <row r="11" spans="1:4" x14ac:dyDescent="0.35">
      <c r="B11" s="98" t="s">
        <v>8095</v>
      </c>
    </row>
    <row r="12" spans="1:4" x14ac:dyDescent="0.35">
      <c r="B12" s="98"/>
    </row>
    <row r="13" spans="1:4" x14ac:dyDescent="0.35">
      <c r="B13" s="685" t="s">
        <v>8096</v>
      </c>
    </row>
    <row r="15" spans="1:4" ht="28" x14ac:dyDescent="0.35">
      <c r="B15" s="199" t="s">
        <v>8097</v>
      </c>
    </row>
    <row r="17" spans="2:2" x14ac:dyDescent="0.35">
      <c r="B17" s="685" t="s">
        <v>8098</v>
      </c>
    </row>
    <row r="19" spans="2:2" x14ac:dyDescent="0.35">
      <c r="B19" s="98" t="s">
        <v>6510</v>
      </c>
    </row>
    <row r="21" spans="2:2" x14ac:dyDescent="0.35">
      <c r="B21" s="685" t="s">
        <v>8099</v>
      </c>
    </row>
    <row r="23" spans="2:2" x14ac:dyDescent="0.35">
      <c r="B23" s="690" t="s">
        <v>7892</v>
      </c>
    </row>
    <row r="24" spans="2:2" x14ac:dyDescent="0.35">
      <c r="B24" s="180" t="s">
        <v>6513</v>
      </c>
    </row>
    <row r="25" spans="2:2" x14ac:dyDescent="0.35">
      <c r="B25" s="180" t="s">
        <v>7675</v>
      </c>
    </row>
    <row r="26" spans="2:2" x14ac:dyDescent="0.35">
      <c r="B26" s="180" t="s">
        <v>7678</v>
      </c>
    </row>
    <row r="27" spans="2:2" x14ac:dyDescent="0.35">
      <c r="B27" s="180" t="s">
        <v>7679</v>
      </c>
    </row>
    <row r="28" spans="2:2" x14ac:dyDescent="0.35">
      <c r="B28" s="180" t="s">
        <v>8100</v>
      </c>
    </row>
    <row r="29" spans="2:2" x14ac:dyDescent="0.35">
      <c r="B29" s="180" t="s">
        <v>8101</v>
      </c>
    </row>
    <row r="30" spans="2:2" x14ac:dyDescent="0.35">
      <c r="B30" s="180" t="s">
        <v>8102</v>
      </c>
    </row>
    <row r="31" spans="2:2" x14ac:dyDescent="0.35">
      <c r="B31" s="180" t="s">
        <v>8103</v>
      </c>
    </row>
    <row r="32" spans="2:2" x14ac:dyDescent="0.35">
      <c r="B32" s="180" t="s">
        <v>8104</v>
      </c>
    </row>
    <row r="33" spans="2:2" x14ac:dyDescent="0.35">
      <c r="B33" s="132" t="s">
        <v>6289</v>
      </c>
    </row>
    <row r="34" spans="2:2" x14ac:dyDescent="0.35">
      <c r="B34" s="236"/>
    </row>
    <row r="35" spans="2:2" x14ac:dyDescent="0.35">
      <c r="B35" s="685" t="s">
        <v>8105</v>
      </c>
    </row>
    <row r="37" spans="2:2" ht="28.5" x14ac:dyDescent="0.35">
      <c r="B37" s="98" t="s">
        <v>8106</v>
      </c>
    </row>
  </sheetData>
  <sheetProtection formatCells="0" formatColumns="0" formatRows="0" autoFilter="0"/>
  <hyperlinks>
    <hyperlink ref="B5" location="'Indice Archivos'!C2" display="ARCHIVO GRAVAMENES" xr:uid="{A1AD733B-B8A6-4324-A415-8EA30E07CAA0}"/>
  </hyperlinks>
  <pageMargins left="0.7" right="0.7" top="0.75" bottom="0.75" header="0.3" footer="0.3"/>
  <pageSetup paperSize="9" orientation="portrait" r:id="rId1"/>
  <headerFooter>
    <oddHeader xml:space="preserve">&amp;C
</oddHeader>
    <oddFooter>&amp;C&amp;1#&amp;"Calibri"&amp;10&amp;K000000Uso Interno</oddFooter>
  </headerFooter>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093A8-6D60-4728-96F2-FD9F568E9C50}">
  <sheetPr codeName="Hoja63">
    <tabColor rgb="FF002060"/>
  </sheetPr>
  <dimension ref="A1:H15"/>
  <sheetViews>
    <sheetView showGridLines="0"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7.54296875" style="66" customWidth="1"/>
    <col min="2" max="2" width="30.54296875" style="94" customWidth="1"/>
    <col min="3" max="3" width="16.54296875" style="94" customWidth="1"/>
    <col min="4" max="4" width="16.54296875" style="164" customWidth="1"/>
    <col min="5" max="6" width="16.54296875" style="94" customWidth="1"/>
    <col min="7" max="7" width="100.54296875" style="94" customWidth="1"/>
    <col min="8" max="8" width="20.54296875" style="164" customWidth="1"/>
    <col min="9" max="9" width="21.54296875" style="55" customWidth="1"/>
    <col min="10" max="16384" width="11.453125" style="55"/>
  </cols>
  <sheetData>
    <row r="1" spans="1:8" ht="14" x14ac:dyDescent="0.3">
      <c r="A1" s="347"/>
    </row>
    <row r="2" spans="1:8" ht="14" x14ac:dyDescent="0.3">
      <c r="A2" s="347"/>
    </row>
    <row r="3" spans="1:8" ht="25.5" thickBot="1" x14ac:dyDescent="0.35">
      <c r="A3" s="347"/>
      <c r="B3" s="1442" t="s">
        <v>8107</v>
      </c>
      <c r="C3" s="1442"/>
      <c r="D3" s="1442"/>
      <c r="E3" s="1442"/>
      <c r="F3" s="1442"/>
      <c r="G3" s="1442"/>
      <c r="H3" s="1442"/>
    </row>
    <row r="4" spans="1:8" ht="18" thickTop="1" x14ac:dyDescent="0.35"/>
    <row r="5" spans="1:8" ht="28" x14ac:dyDescent="0.35">
      <c r="B5" s="182" t="s">
        <v>6293</v>
      </c>
      <c r="C5" s="153" t="s">
        <v>6191</v>
      </c>
      <c r="D5" s="153" t="s">
        <v>6192</v>
      </c>
      <c r="E5" s="182" t="s">
        <v>6193</v>
      </c>
      <c r="F5" s="153" t="s">
        <v>6194</v>
      </c>
      <c r="G5" s="182" t="s">
        <v>6195</v>
      </c>
      <c r="H5" s="153" t="s">
        <v>6196</v>
      </c>
    </row>
    <row r="6" spans="1:8" ht="70" x14ac:dyDescent="0.35">
      <c r="B6" s="155" t="s">
        <v>6294</v>
      </c>
      <c r="C6" s="157"/>
      <c r="D6" s="157"/>
      <c r="E6" s="157"/>
      <c r="F6" s="157"/>
      <c r="G6" s="135" t="s">
        <v>8108</v>
      </c>
      <c r="H6" s="168"/>
    </row>
    <row r="7" spans="1:8" ht="42" x14ac:dyDescent="0.35">
      <c r="B7" s="155" t="s">
        <v>6619</v>
      </c>
      <c r="C7" s="157" t="s">
        <v>6213</v>
      </c>
      <c r="D7" s="157" t="s">
        <v>6620</v>
      </c>
      <c r="E7" s="157" t="s">
        <v>4484</v>
      </c>
      <c r="F7" s="157" t="s">
        <v>4918</v>
      </c>
      <c r="G7" s="135" t="s">
        <v>8109</v>
      </c>
      <c r="H7" s="168"/>
    </row>
    <row r="8" spans="1:8" ht="28" x14ac:dyDescent="0.35">
      <c r="B8" s="198" t="s">
        <v>7718</v>
      </c>
      <c r="C8" s="1003" t="s">
        <v>6213</v>
      </c>
      <c r="D8" s="1003" t="s">
        <v>6620</v>
      </c>
      <c r="E8" s="1003" t="s">
        <v>4484</v>
      </c>
      <c r="F8" s="1003" t="s">
        <v>4918</v>
      </c>
      <c r="G8" s="144" t="s">
        <v>8110</v>
      </c>
      <c r="H8" s="237"/>
    </row>
    <row r="9" spans="1:8" ht="70" x14ac:dyDescent="0.35">
      <c r="B9" s="198" t="s">
        <v>7699</v>
      </c>
      <c r="C9" s="183" t="s">
        <v>6198</v>
      </c>
      <c r="D9" s="183" t="s">
        <v>6217</v>
      </c>
      <c r="E9" s="183" t="s">
        <v>4484</v>
      </c>
      <c r="F9" s="183" t="s">
        <v>4918</v>
      </c>
      <c r="G9" s="188" t="s">
        <v>8111</v>
      </c>
      <c r="H9" s="159" t="s">
        <v>4559</v>
      </c>
    </row>
    <row r="10" spans="1:8" ht="70" x14ac:dyDescent="0.35">
      <c r="B10" s="198" t="s">
        <v>7706</v>
      </c>
      <c r="C10" s="183" t="s">
        <v>6198</v>
      </c>
      <c r="D10" s="183" t="s">
        <v>6217</v>
      </c>
      <c r="E10" s="183" t="s">
        <v>4484</v>
      </c>
      <c r="F10" s="183" t="s">
        <v>4918</v>
      </c>
      <c r="G10" s="188" t="s">
        <v>8112</v>
      </c>
      <c r="H10" s="159" t="s">
        <v>7708</v>
      </c>
    </row>
    <row r="11" spans="1:8" ht="84" x14ac:dyDescent="0.35">
      <c r="B11" s="198" t="s">
        <v>8113</v>
      </c>
      <c r="C11" s="157" t="s">
        <v>6198</v>
      </c>
      <c r="D11" s="157" t="s">
        <v>6646</v>
      </c>
      <c r="E11" s="157" t="s">
        <v>4484</v>
      </c>
      <c r="F11" s="157" t="s">
        <v>4918</v>
      </c>
      <c r="G11" s="135" t="s">
        <v>8114</v>
      </c>
      <c r="H11" s="159" t="s">
        <v>8115</v>
      </c>
    </row>
    <row r="12" spans="1:8" ht="84" x14ac:dyDescent="0.35">
      <c r="B12" s="198" t="s">
        <v>8116</v>
      </c>
      <c r="C12" s="157" t="s">
        <v>6198</v>
      </c>
      <c r="D12" s="157" t="s">
        <v>6217</v>
      </c>
      <c r="E12" s="157" t="s">
        <v>4484</v>
      </c>
      <c r="F12" s="157" t="s">
        <v>4918</v>
      </c>
      <c r="G12" s="135" t="s">
        <v>8117</v>
      </c>
      <c r="H12" s="232" t="s">
        <v>6301</v>
      </c>
    </row>
    <row r="13" spans="1:8" ht="42" x14ac:dyDescent="0.35">
      <c r="B13" s="155" t="s">
        <v>8118</v>
      </c>
      <c r="C13" s="157" t="s">
        <v>6213</v>
      </c>
      <c r="D13" s="157" t="s">
        <v>6214</v>
      </c>
      <c r="E13" s="157" t="s">
        <v>4484</v>
      </c>
      <c r="F13" s="157" t="s">
        <v>4918</v>
      </c>
      <c r="G13" s="135" t="s">
        <v>8119</v>
      </c>
      <c r="H13" s="168"/>
    </row>
    <row r="14" spans="1:8" ht="42" x14ac:dyDescent="0.35">
      <c r="B14" s="155" t="s">
        <v>8120</v>
      </c>
      <c r="C14" s="157" t="s">
        <v>6198</v>
      </c>
      <c r="D14" s="157" t="s">
        <v>6312</v>
      </c>
      <c r="E14" s="157" t="s">
        <v>4484</v>
      </c>
      <c r="F14" s="157" t="s">
        <v>4918</v>
      </c>
      <c r="G14" s="135" t="s">
        <v>8121</v>
      </c>
      <c r="H14" s="168"/>
    </row>
    <row r="15" spans="1:8" ht="70" x14ac:dyDescent="0.35">
      <c r="B15" s="198" t="s">
        <v>8122</v>
      </c>
      <c r="C15" s="157" t="s">
        <v>6198</v>
      </c>
      <c r="D15" s="157" t="s">
        <v>6221</v>
      </c>
      <c r="E15" s="157" t="s">
        <v>4484</v>
      </c>
      <c r="F15" s="157" t="s">
        <v>4918</v>
      </c>
      <c r="G15" s="135" t="s">
        <v>8123</v>
      </c>
      <c r="H15" s="159" t="s">
        <v>6454</v>
      </c>
    </row>
  </sheetData>
  <sheetProtection algorithmName="SHA-512" hashValue="FK8cPXr1gD3QZRCqOjZ8nguWd0riOnSfKAhBFJdg+aUfIQlWKTdDNkzH5IfkDaBAYmLfLt3iA5yP/+0ldhzhqw==" saltValue="uUKb6e2ZXFDTmEMfSiLiwA==" spinCount="100000" sheet="1" formatCells="0" formatColumns="0" formatRows="0" autoFilter="0"/>
  <mergeCells count="1">
    <mergeCell ref="B3:H3"/>
  </mergeCells>
  <hyperlinks>
    <hyperlink ref="H12" location="TIPO_PERSONA" tooltip="TIPO_PERSONA" display="TIPO_PERSONA" xr:uid="{0407E7EF-5EEA-4F3B-9A43-B49DC01BB1C1}"/>
    <hyperlink ref="H15" location="TIPO_MONEDA!A1" tooltip="TIPO_MONEDA" display="TIPO_MONEDA" xr:uid="{5B4197AC-C4E4-449A-8493-4F6E5252576D}"/>
    <hyperlink ref="H9" location="TIPO_MITIGADOR_RIESGO" tooltip="TIPO_MITIGADOR_RIESGO" display="TIPO_MITIGADOR_RIESGO" xr:uid="{7E505EDD-9D9F-4214-B607-4A521E96C200}"/>
    <hyperlink ref="H10" location="TIPO_DOCUMENTO_LEGAL" tooltip="TIPO_DOCUMENTO_LEGAL" display="TIPO_DOCUMENTO_LEGAL" xr:uid="{CEF6C021-2C61-4503-8FF8-605FDD8E4371}"/>
    <hyperlink ref="H11" location="TIPO_GRADO_GRAVAMENES" tooltip="TIPO_GRADO_GRAVAMENES" display="TIPO_GRADO_GRAVAMENES" xr:uid="{49FDF440-8DCC-41D0-AABA-ECA6A9735579}"/>
    <hyperlink ref="B3:H3" location="'Indice Archivos'!C2" display="CAMPOS PARA GRAVAMENES" xr:uid="{19FB7133-029E-4C07-86C2-6D4F9A5CCA01}"/>
  </hyperlinks>
  <pageMargins left="0.7" right="0.7" top="0.75" bottom="0.75" header="0.3" footer="0.3"/>
  <pageSetup orientation="portrait" r:id="rId1"/>
  <headerFooter>
    <oddFooter>&amp;C&amp;1#&amp;"Calibri"&amp;10&amp;K000000Uso Interno</oddFooter>
  </headerFooter>
  <drawing r:id="rId2"/>
  <tableParts count="1">
    <tablePart r:id="rId3"/>
  </tableParts>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5700F-C366-4A99-A2EA-9AC0D48566BD}">
  <sheetPr codeName="Hoja64">
    <tabColor rgb="FF002060"/>
  </sheetPr>
  <dimension ref="A3:H22"/>
  <sheetViews>
    <sheetView showGridLines="0" topLeftCell="A7" zoomScaleNormal="100" workbookViewId="0">
      <selection activeCell="C8" sqref="C8"/>
    </sheetView>
  </sheetViews>
  <sheetFormatPr baseColWidth="10" defaultColWidth="11.453125" defaultRowHeight="14" x14ac:dyDescent="0.3"/>
  <cols>
    <col min="1" max="1" width="18.1796875" style="55" customWidth="1"/>
    <col min="2" max="2" width="17.1796875" style="55" customWidth="1"/>
    <col min="3" max="3" width="10.54296875" style="94" customWidth="1"/>
    <col min="4" max="4" width="120.54296875" style="94" customWidth="1"/>
    <col min="5" max="6" width="10.54296875" style="164" customWidth="1"/>
    <col min="7" max="7" width="20.54296875" style="164" customWidth="1"/>
    <col min="8" max="8" width="50.453125" style="55" hidden="1" customWidth="1"/>
    <col min="9" max="16384" width="11.453125" style="55"/>
  </cols>
  <sheetData>
    <row r="3" spans="1:8" ht="28.5" customHeight="1" thickBot="1" x14ac:dyDescent="0.35">
      <c r="C3" s="1531" t="s">
        <v>8124</v>
      </c>
      <c r="D3" s="1531"/>
      <c r="E3" s="1531"/>
      <c r="F3" s="1531"/>
      <c r="G3" s="1531"/>
    </row>
    <row r="4" spans="1:8" ht="14.5" thickTop="1" x14ac:dyDescent="0.3"/>
    <row r="5" spans="1:8" ht="42" x14ac:dyDescent="0.3">
      <c r="A5" s="1233" t="s">
        <v>6372</v>
      </c>
      <c r="B5" s="1254" t="s">
        <v>7799</v>
      </c>
      <c r="C5" s="944" t="s">
        <v>3177</v>
      </c>
      <c r="D5" s="943" t="s">
        <v>3178</v>
      </c>
      <c r="E5" s="943" t="s">
        <v>7306</v>
      </c>
      <c r="F5" s="944" t="s">
        <v>7250</v>
      </c>
      <c r="G5" s="943" t="s">
        <v>3958</v>
      </c>
      <c r="H5" s="592" t="e">
        <f>'5112_CAMBIO_CLIMATICO_VALIDACI'!#REF!</f>
        <v>#REF!</v>
      </c>
    </row>
    <row r="6" spans="1:8" ht="44.15" customHeight="1" x14ac:dyDescent="0.3">
      <c r="A6" s="1244">
        <v>1</v>
      </c>
      <c r="B6" s="1244"/>
      <c r="C6" s="758">
        <v>1</v>
      </c>
      <c r="D6" s="1417" t="s">
        <v>8125</v>
      </c>
      <c r="E6" s="1097"/>
      <c r="F6" s="1097">
        <v>52</v>
      </c>
      <c r="G6" s="1097"/>
    </row>
    <row r="7" spans="1:8" ht="45" customHeight="1" x14ac:dyDescent="0.3">
      <c r="A7" s="1244">
        <v>2</v>
      </c>
      <c r="B7" s="1244"/>
      <c r="C7" s="758">
        <v>2</v>
      </c>
      <c r="D7" s="657" t="s">
        <v>8126</v>
      </c>
      <c r="E7" s="660"/>
      <c r="F7" s="660"/>
      <c r="G7" s="660" t="s">
        <v>3359</v>
      </c>
    </row>
    <row r="8" spans="1:8" ht="140" x14ac:dyDescent="0.3">
      <c r="A8" s="1244">
        <v>4</v>
      </c>
      <c r="B8" s="1244"/>
      <c r="C8" s="758">
        <v>3</v>
      </c>
      <c r="D8" s="161" t="s">
        <v>8127</v>
      </c>
      <c r="E8" s="585"/>
      <c r="F8" s="585"/>
      <c r="G8" s="585" t="s">
        <v>3359</v>
      </c>
    </row>
    <row r="9" spans="1:8" ht="42" x14ac:dyDescent="0.3">
      <c r="A9" s="1244">
        <v>5</v>
      </c>
      <c r="B9" s="1244"/>
      <c r="C9" s="758">
        <v>4</v>
      </c>
      <c r="D9" s="699" t="s">
        <v>8128</v>
      </c>
      <c r="E9" s="660" t="s">
        <v>8129</v>
      </c>
      <c r="F9" s="660"/>
      <c r="G9" s="660"/>
    </row>
    <row r="10" spans="1:8" x14ac:dyDescent="0.3">
      <c r="A10" s="1244">
        <v>6</v>
      </c>
      <c r="B10" s="1244"/>
      <c r="C10" s="758">
        <v>5</v>
      </c>
      <c r="D10" s="699" t="s">
        <v>8130</v>
      </c>
      <c r="E10" s="660" t="s">
        <v>2932</v>
      </c>
      <c r="F10" s="660"/>
      <c r="G10" s="660" t="s">
        <v>2932</v>
      </c>
    </row>
    <row r="11" spans="1:8" ht="42.75" customHeight="1" x14ac:dyDescent="0.3">
      <c r="A11" s="1244">
        <v>7</v>
      </c>
      <c r="B11" s="1244"/>
      <c r="C11" s="758">
        <v>6</v>
      </c>
      <c r="D11" s="1298" t="s">
        <v>8131</v>
      </c>
      <c r="E11" s="660"/>
      <c r="F11" s="660"/>
      <c r="G11" s="660"/>
    </row>
    <row r="12" spans="1:8" x14ac:dyDescent="0.3">
      <c r="A12" s="1244">
        <v>8</v>
      </c>
      <c r="B12" s="1244"/>
      <c r="C12" s="758">
        <v>7</v>
      </c>
      <c r="D12" s="161" t="s">
        <v>8132</v>
      </c>
      <c r="E12" s="143"/>
      <c r="F12" s="143"/>
      <c r="G12" s="143"/>
    </row>
    <row r="13" spans="1:8" x14ac:dyDescent="0.3">
      <c r="A13" s="1244">
        <v>9</v>
      </c>
      <c r="B13" s="1244"/>
      <c r="C13" s="758">
        <v>8</v>
      </c>
      <c r="D13" s="161" t="s">
        <v>8133</v>
      </c>
      <c r="E13" s="143"/>
      <c r="F13" s="143"/>
      <c r="G13" s="143"/>
    </row>
    <row r="14" spans="1:8" x14ac:dyDescent="0.3">
      <c r="A14" s="1244">
        <v>10</v>
      </c>
      <c r="B14" s="1244"/>
      <c r="C14" s="758">
        <v>9</v>
      </c>
      <c r="D14" s="161" t="s">
        <v>8134</v>
      </c>
      <c r="E14" s="143"/>
      <c r="F14" s="143"/>
      <c r="G14" s="143"/>
    </row>
    <row r="15" spans="1:8" ht="24.75" customHeight="1" x14ac:dyDescent="0.3">
      <c r="A15" s="1244">
        <v>11</v>
      </c>
      <c r="B15" s="1244"/>
      <c r="C15" s="758">
        <v>10</v>
      </c>
      <c r="D15" s="699" t="s">
        <v>8135</v>
      </c>
      <c r="E15" s="660" t="s">
        <v>2932</v>
      </c>
      <c r="F15" s="660"/>
      <c r="G15" s="660" t="s">
        <v>2932</v>
      </c>
    </row>
    <row r="16" spans="1:8" ht="11.15" customHeight="1" x14ac:dyDescent="0.3">
      <c r="A16" s="1292"/>
      <c r="B16" s="1293"/>
      <c r="C16" s="1084"/>
      <c r="D16" s="1060"/>
      <c r="E16" s="1085"/>
      <c r="F16" s="1085"/>
      <c r="G16" s="1085"/>
    </row>
    <row r="17" spans="1:7" ht="42" x14ac:dyDescent="0.3">
      <c r="A17" s="1294" t="s">
        <v>6420</v>
      </c>
      <c r="B17" s="1294" t="s">
        <v>6421</v>
      </c>
      <c r="C17" s="662">
        <v>11</v>
      </c>
      <c r="D17" s="98" t="s">
        <v>8136</v>
      </c>
    </row>
    <row r="18" spans="1:7" ht="42" x14ac:dyDescent="0.3">
      <c r="A18" s="1294" t="s">
        <v>6420</v>
      </c>
      <c r="B18" s="1294" t="s">
        <v>6421</v>
      </c>
      <c r="C18" s="662">
        <v>12</v>
      </c>
      <c r="D18" s="98" t="s">
        <v>8137</v>
      </c>
    </row>
    <row r="19" spans="1:7" ht="42" x14ac:dyDescent="0.3">
      <c r="A19" s="1294" t="s">
        <v>6420</v>
      </c>
      <c r="B19" s="1295" t="s">
        <v>6421</v>
      </c>
      <c r="C19" s="662">
        <v>13</v>
      </c>
      <c r="D19" s="98" t="s">
        <v>8138</v>
      </c>
    </row>
    <row r="20" spans="1:7" ht="33" customHeight="1" x14ac:dyDescent="0.3">
      <c r="A20" s="1241" t="s">
        <v>6958</v>
      </c>
      <c r="B20" s="1114"/>
      <c r="C20" s="662" t="s">
        <v>6958</v>
      </c>
      <c r="D20" s="674" t="s">
        <v>8139</v>
      </c>
    </row>
    <row r="21" spans="1:7" x14ac:dyDescent="0.3">
      <c r="A21" s="1296"/>
      <c r="B21" s="1297"/>
      <c r="C21" s="1296"/>
      <c r="D21" s="1060"/>
      <c r="E21" s="1296"/>
      <c r="F21" s="1296"/>
      <c r="G21" s="1296"/>
    </row>
    <row r="22" spans="1:7" x14ac:dyDescent="0.3">
      <c r="A22" s="1300"/>
      <c r="B22" s="1300"/>
      <c r="C22" s="1299"/>
    </row>
  </sheetData>
  <sheetProtection algorithmName="SHA-512" hashValue="m/ogS3QdSMs5fnASerP4YrHIftoQfa7yJr3KpGRXTjMQ2SEBRhrvQ86hp2151VGsVaoFNA/WjppjmN0mDjbN4g==" saltValue="aHAV5jjiCmMdVN1VixDo6A==" spinCount="100000" sheet="1" formatCells="0" formatColumns="0" formatRows="0" autoFilter="0"/>
  <mergeCells count="1">
    <mergeCell ref="C3:G3"/>
  </mergeCells>
  <hyperlinks>
    <hyperlink ref="C3:G3" location="'Indice Archivos'!C2" display="VALIDACIONES PARA GRAVAMENES" xr:uid="{B35F235B-B824-4361-934E-601A67CA5404}"/>
  </hyperlinks>
  <pageMargins left="0.7" right="0.7" top="0.75" bottom="0.75" header="0.3" footer="0.3"/>
  <pageSetup orientation="portrait" r:id="rId1"/>
  <headerFooter>
    <oddFooter>&amp;C&amp;1#&amp;"Calibri"&amp;10&amp;K000000Uso Interno</oddFooter>
  </headerFooter>
  <drawing r:id="rId2"/>
  <tableParts count="1">
    <tablePart r:id="rId3"/>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0510A-6D5E-485C-992C-61145D1F5C90}">
  <sheetPr codeName="Hoja65">
    <tabColor rgb="FF002060"/>
  </sheetPr>
  <dimension ref="A1:C42"/>
  <sheetViews>
    <sheetView showGridLines="0" zoomScaleNormal="100" workbookViewId="0">
      <pane xSplit="1" ySplit="5" topLeftCell="B6"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7.5" x14ac:dyDescent="0.35"/>
  <cols>
    <col min="1" max="1" width="21.54296875" style="66" customWidth="1"/>
    <col min="2" max="2" width="130.54296875" style="94" customWidth="1"/>
    <col min="3" max="3" width="21.54296875" style="55" customWidth="1"/>
    <col min="4" max="16384" width="11.453125" style="55"/>
  </cols>
  <sheetData>
    <row r="1" spans="1:3" ht="14" x14ac:dyDescent="0.3">
      <c r="A1" s="347"/>
      <c r="C1" s="684"/>
    </row>
    <row r="2" spans="1:3" ht="14" x14ac:dyDescent="0.3">
      <c r="A2" s="347"/>
    </row>
    <row r="3" spans="1:3" ht="14" x14ac:dyDescent="0.3">
      <c r="A3" s="347"/>
    </row>
    <row r="4" spans="1:3" x14ac:dyDescent="0.35">
      <c r="A4" s="99"/>
    </row>
    <row r="5" spans="1:3" x14ac:dyDescent="0.35">
      <c r="A5" s="99"/>
      <c r="B5" s="1047" t="s">
        <v>8140</v>
      </c>
    </row>
    <row r="7" spans="1:3" x14ac:dyDescent="0.35">
      <c r="B7" s="685" t="s">
        <v>8141</v>
      </c>
    </row>
    <row r="9" spans="1:3" ht="28" x14ac:dyDescent="0.35">
      <c r="B9" s="168" t="s">
        <v>8142</v>
      </c>
    </row>
    <row r="11" spans="1:3" x14ac:dyDescent="0.35">
      <c r="B11" s="685" t="s">
        <v>8143</v>
      </c>
    </row>
    <row r="13" spans="1:3" ht="28.5" x14ac:dyDescent="0.35">
      <c r="B13" s="98" t="s">
        <v>8144</v>
      </c>
    </row>
    <row r="15" spans="1:3" x14ac:dyDescent="0.35">
      <c r="B15" s="685" t="s">
        <v>8145</v>
      </c>
    </row>
    <row r="17" spans="2:3" x14ac:dyDescent="0.35">
      <c r="B17" s="98" t="s">
        <v>6510</v>
      </c>
    </row>
    <row r="19" spans="2:3" x14ac:dyDescent="0.35">
      <c r="B19" s="685" t="s">
        <v>8146</v>
      </c>
    </row>
    <row r="21" spans="2:3" x14ac:dyDescent="0.35">
      <c r="B21" s="690" t="s">
        <v>7892</v>
      </c>
    </row>
    <row r="22" spans="2:3" x14ac:dyDescent="0.35">
      <c r="B22" s="180" t="s">
        <v>6513</v>
      </c>
      <c r="C22" s="108"/>
    </row>
    <row r="23" spans="2:3" x14ac:dyDescent="0.35">
      <c r="B23" s="180" t="s">
        <v>6264</v>
      </c>
    </row>
    <row r="24" spans="2:3" x14ac:dyDescent="0.35">
      <c r="B24" s="180" t="s">
        <v>8147</v>
      </c>
    </row>
    <row r="25" spans="2:3" x14ac:dyDescent="0.35">
      <c r="B25" s="180" t="s">
        <v>8104</v>
      </c>
      <c r="C25" s="108"/>
    </row>
    <row r="26" spans="2:3" x14ac:dyDescent="0.35">
      <c r="B26" s="180" t="s">
        <v>8148</v>
      </c>
    </row>
    <row r="27" spans="2:3" x14ac:dyDescent="0.35">
      <c r="B27" s="180" t="s">
        <v>6526</v>
      </c>
    </row>
    <row r="28" spans="2:3" x14ac:dyDescent="0.35">
      <c r="B28" s="180" t="s">
        <v>8149</v>
      </c>
    </row>
    <row r="29" spans="2:3" x14ac:dyDescent="0.35">
      <c r="B29" s="180" t="s">
        <v>8150</v>
      </c>
    </row>
    <row r="30" spans="2:3" x14ac:dyDescent="0.35">
      <c r="B30" s="180" t="s">
        <v>8151</v>
      </c>
    </row>
    <row r="31" spans="2:3" x14ac:dyDescent="0.35">
      <c r="B31" s="180" t="s">
        <v>6543</v>
      </c>
    </row>
    <row r="32" spans="2:3" x14ac:dyDescent="0.35">
      <c r="B32" s="180" t="s">
        <v>8152</v>
      </c>
    </row>
    <row r="33" spans="2:2" x14ac:dyDescent="0.35">
      <c r="B33" s="180" t="s">
        <v>8153</v>
      </c>
    </row>
    <row r="34" spans="2:2" x14ac:dyDescent="0.35">
      <c r="B34" s="180" t="s">
        <v>6552</v>
      </c>
    </row>
    <row r="35" spans="2:2" x14ac:dyDescent="0.35">
      <c r="B35" s="180" t="s">
        <v>8154</v>
      </c>
    </row>
    <row r="36" spans="2:2" x14ac:dyDescent="0.35">
      <c r="B36" s="180" t="s">
        <v>8155</v>
      </c>
    </row>
    <row r="37" spans="2:2" x14ac:dyDescent="0.35">
      <c r="B37" s="180" t="s">
        <v>8156</v>
      </c>
    </row>
    <row r="38" spans="2:2" x14ac:dyDescent="0.35">
      <c r="B38" s="94" t="s">
        <v>6289</v>
      </c>
    </row>
    <row r="39" spans="2:2" x14ac:dyDescent="0.35">
      <c r="B39" s="236"/>
    </row>
    <row r="40" spans="2:2" x14ac:dyDescent="0.35">
      <c r="B40" s="685" t="s">
        <v>8157</v>
      </c>
    </row>
    <row r="42" spans="2:2" x14ac:dyDescent="0.35">
      <c r="B42" s="98" t="s">
        <v>8158</v>
      </c>
    </row>
  </sheetData>
  <sheetProtection algorithmName="SHA-512" hashValue="4F2CWHlpm5r1cZw5TbPhH8wUwaPuOCudzaPlE0mV7HKNghCukCbwS1Qtf1pOnqplK3djVaAGOlKN6G47FiLsjg==" saltValue="D02AAyV0zWIlCgU+yd9olg==" spinCount="100000" sheet="1" formatCells="0" formatColumns="0" formatRows="0" autoFilter="0"/>
  <hyperlinks>
    <hyperlink ref="B5" location="'Indice Archivos'!C2" display="ARCHIVO CUENTAS POR COBRAR NO ASOCIADAS A OPERACIONES CREDITICIAS" xr:uid="{854FE4AC-3194-43FE-892F-E6A501D2319D}"/>
  </hyperlinks>
  <pageMargins left="0.7" right="0.7" top="0.75" bottom="0.75" header="0.3" footer="0.3"/>
  <pageSetup orientation="portrait" r:id="rId1"/>
  <headerFooter>
    <oddFooter>&amp;C&amp;1#&amp;"Calibri"&amp;10&amp;K000000Uso Interno</oddFooter>
  </headerFooter>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CD6C9-6CBF-482D-BA15-D09623D343A6}">
  <sheetPr codeName="Hoja66">
    <tabColor rgb="FF002060"/>
  </sheetPr>
  <dimension ref="A1:I22"/>
  <sheetViews>
    <sheetView showGridLines="0"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11.453125" style="66" customWidth="1"/>
    <col min="2" max="2" width="30.54296875" style="94" customWidth="1"/>
    <col min="3" max="6" width="16.54296875" style="164" customWidth="1"/>
    <col min="7" max="7" width="100.54296875" style="94" customWidth="1"/>
    <col min="8" max="8" width="20.54296875" style="164" customWidth="1"/>
    <col min="9" max="9" width="21.54296875" style="92" customWidth="1"/>
    <col min="10" max="16384" width="11.453125" style="55"/>
  </cols>
  <sheetData>
    <row r="1" spans="1:8" ht="14" x14ac:dyDescent="0.3">
      <c r="A1" s="347"/>
    </row>
    <row r="2" spans="1:8" ht="14" x14ac:dyDescent="0.3">
      <c r="A2" s="347"/>
    </row>
    <row r="3" spans="1:8" ht="25.5" thickBot="1" x14ac:dyDescent="0.35">
      <c r="A3" s="347"/>
      <c r="B3" s="1442" t="s">
        <v>8159</v>
      </c>
      <c r="C3" s="1442"/>
      <c r="D3" s="1442"/>
      <c r="E3" s="1442"/>
      <c r="F3" s="1442"/>
      <c r="G3" s="1442"/>
      <c r="H3" s="1442"/>
    </row>
    <row r="4" spans="1:8" ht="18" thickTop="1" x14ac:dyDescent="0.35"/>
    <row r="5" spans="1:8" ht="28" x14ac:dyDescent="0.35">
      <c r="B5" s="182" t="s">
        <v>6293</v>
      </c>
      <c r="C5" s="153" t="s">
        <v>6191</v>
      </c>
      <c r="D5" s="153" t="s">
        <v>6192</v>
      </c>
      <c r="E5" s="153" t="s">
        <v>6193</v>
      </c>
      <c r="F5" s="153" t="s">
        <v>6194</v>
      </c>
      <c r="G5" s="182" t="s">
        <v>6195</v>
      </c>
      <c r="H5" s="153" t="s">
        <v>6196</v>
      </c>
    </row>
    <row r="6" spans="1:8" ht="70" x14ac:dyDescent="0.35">
      <c r="B6" s="172" t="s">
        <v>6294</v>
      </c>
      <c r="C6" s="157"/>
      <c r="D6" s="157"/>
      <c r="E6" s="157"/>
      <c r="F6" s="157"/>
      <c r="G6" s="135" t="s">
        <v>8160</v>
      </c>
      <c r="H6" s="157"/>
    </row>
    <row r="7" spans="1:8" ht="42" x14ac:dyDescent="0.35">
      <c r="B7" s="172" t="s">
        <v>6619</v>
      </c>
      <c r="C7" s="157" t="s">
        <v>6213</v>
      </c>
      <c r="D7" s="157" t="s">
        <v>6623</v>
      </c>
      <c r="E7" s="157" t="s">
        <v>4484</v>
      </c>
      <c r="F7" s="157" t="s">
        <v>4918</v>
      </c>
      <c r="G7" s="135" t="s">
        <v>8161</v>
      </c>
      <c r="H7" s="157"/>
    </row>
    <row r="8" spans="1:8" ht="70" x14ac:dyDescent="0.35">
      <c r="B8" s="198" t="s">
        <v>6300</v>
      </c>
      <c r="C8" s="157" t="s">
        <v>6198</v>
      </c>
      <c r="D8" s="157" t="s">
        <v>6217</v>
      </c>
      <c r="E8" s="157" t="s">
        <v>4484</v>
      </c>
      <c r="F8" s="157" t="s">
        <v>4919</v>
      </c>
      <c r="G8" s="135" t="s">
        <v>8162</v>
      </c>
      <c r="H8" s="159" t="s">
        <v>266</v>
      </c>
    </row>
    <row r="9" spans="1:8" ht="42" x14ac:dyDescent="0.35">
      <c r="B9" s="198" t="s">
        <v>8163</v>
      </c>
      <c r="C9" s="157" t="s">
        <v>6213</v>
      </c>
      <c r="D9" s="157" t="s">
        <v>6214</v>
      </c>
      <c r="E9" s="157" t="s">
        <v>4484</v>
      </c>
      <c r="F9" s="157" t="s">
        <v>4918</v>
      </c>
      <c r="G9" s="135" t="s">
        <v>8164</v>
      </c>
      <c r="H9" s="157"/>
    </row>
    <row r="10" spans="1:8" ht="70" x14ac:dyDescent="0.35">
      <c r="B10" s="198" t="s">
        <v>8122</v>
      </c>
      <c r="C10" s="157" t="s">
        <v>6198</v>
      </c>
      <c r="D10" s="157" t="s">
        <v>6221</v>
      </c>
      <c r="E10" s="157" t="s">
        <v>4484</v>
      </c>
      <c r="F10" s="157" t="s">
        <v>4918</v>
      </c>
      <c r="G10" s="135" t="s">
        <v>8165</v>
      </c>
      <c r="H10" s="159" t="s">
        <v>2907</v>
      </c>
    </row>
    <row r="11" spans="1:8" ht="56" x14ac:dyDescent="0.35">
      <c r="B11" s="198" t="s">
        <v>8166</v>
      </c>
      <c r="C11" s="157" t="s">
        <v>6198</v>
      </c>
      <c r="D11" s="157" t="s">
        <v>6364</v>
      </c>
      <c r="E11" s="157" t="s">
        <v>4484</v>
      </c>
      <c r="F11" s="157" t="s">
        <v>4918</v>
      </c>
      <c r="G11" s="135" t="s">
        <v>8167</v>
      </c>
      <c r="H11" s="157"/>
    </row>
    <row r="12" spans="1:8" ht="70" x14ac:dyDescent="0.35">
      <c r="B12" s="198" t="s">
        <v>6645</v>
      </c>
      <c r="C12" s="157" t="s">
        <v>6198</v>
      </c>
      <c r="D12" s="157" t="s">
        <v>6646</v>
      </c>
      <c r="E12" s="157" t="s">
        <v>4484</v>
      </c>
      <c r="F12" s="157" t="s">
        <v>4918</v>
      </c>
      <c r="G12" s="135" t="s">
        <v>8168</v>
      </c>
      <c r="H12" s="159" t="s">
        <v>1102</v>
      </c>
    </row>
    <row r="13" spans="1:8" ht="70" x14ac:dyDescent="0.35">
      <c r="B13" s="198" t="s">
        <v>8169</v>
      </c>
      <c r="C13" s="157" t="s">
        <v>6198</v>
      </c>
      <c r="D13" s="157" t="s">
        <v>6205</v>
      </c>
      <c r="E13" s="157" t="s">
        <v>4484</v>
      </c>
      <c r="F13" s="157" t="s">
        <v>4918</v>
      </c>
      <c r="G13" s="135" t="s">
        <v>8170</v>
      </c>
      <c r="H13" s="159" t="s">
        <v>1102</v>
      </c>
    </row>
    <row r="14" spans="1:8" ht="42" x14ac:dyDescent="0.35">
      <c r="B14" s="198" t="s">
        <v>8171</v>
      </c>
      <c r="C14" s="157" t="s">
        <v>6198</v>
      </c>
      <c r="D14" s="157" t="s">
        <v>6364</v>
      </c>
      <c r="E14" s="157" t="s">
        <v>4484</v>
      </c>
      <c r="F14" s="157" t="s">
        <v>4918</v>
      </c>
      <c r="G14" s="135" t="s">
        <v>8172</v>
      </c>
      <c r="H14" s="157"/>
    </row>
    <row r="15" spans="1:8" ht="70" x14ac:dyDescent="0.35">
      <c r="B15" s="198" t="s">
        <v>8173</v>
      </c>
      <c r="C15" s="157" t="s">
        <v>6198</v>
      </c>
      <c r="D15" s="157" t="s">
        <v>6205</v>
      </c>
      <c r="E15" s="157" t="s">
        <v>4484</v>
      </c>
      <c r="F15" s="157" t="s">
        <v>4919</v>
      </c>
      <c r="G15" s="135" t="s">
        <v>8174</v>
      </c>
      <c r="H15" s="159" t="s">
        <v>1102</v>
      </c>
    </row>
    <row r="16" spans="1:8" ht="42" x14ac:dyDescent="0.35">
      <c r="B16" s="198" t="s">
        <v>6673</v>
      </c>
      <c r="C16" s="157" t="s">
        <v>6198</v>
      </c>
      <c r="D16" s="157" t="s">
        <v>6364</v>
      </c>
      <c r="E16" s="157" t="s">
        <v>4484</v>
      </c>
      <c r="F16" s="157" t="s">
        <v>4918</v>
      </c>
      <c r="G16" s="135" t="s">
        <v>8175</v>
      </c>
      <c r="H16" s="157"/>
    </row>
    <row r="17" spans="2:8" ht="42" x14ac:dyDescent="0.35">
      <c r="B17" s="198" t="s">
        <v>8176</v>
      </c>
      <c r="C17" s="157" t="s">
        <v>3778</v>
      </c>
      <c r="D17" s="157" t="s">
        <v>6210</v>
      </c>
      <c r="E17" s="157" t="s">
        <v>4484</v>
      </c>
      <c r="F17" s="157" t="s">
        <v>4918</v>
      </c>
      <c r="G17" s="135" t="s">
        <v>8177</v>
      </c>
      <c r="H17" s="157"/>
    </row>
    <row r="18" spans="2:8" ht="56" x14ac:dyDescent="0.35">
      <c r="B18" s="198" t="s">
        <v>8178</v>
      </c>
      <c r="C18" s="157" t="s">
        <v>3778</v>
      </c>
      <c r="D18" s="157" t="s">
        <v>6210</v>
      </c>
      <c r="E18" s="157" t="s">
        <v>4484</v>
      </c>
      <c r="F18" s="157" t="s">
        <v>4918</v>
      </c>
      <c r="G18" s="135" t="s">
        <v>8179</v>
      </c>
      <c r="H18" s="157"/>
    </row>
    <row r="19" spans="2:8" ht="42" x14ac:dyDescent="0.35">
      <c r="B19" s="172" t="s">
        <v>6688</v>
      </c>
      <c r="C19" s="157" t="s">
        <v>3778</v>
      </c>
      <c r="D19" s="157" t="s">
        <v>6210</v>
      </c>
      <c r="E19" s="157" t="s">
        <v>4484</v>
      </c>
      <c r="F19" s="157" t="s">
        <v>4918</v>
      </c>
      <c r="G19" s="135" t="s">
        <v>8180</v>
      </c>
      <c r="H19" s="157"/>
    </row>
    <row r="20" spans="2:8" ht="70" x14ac:dyDescent="0.35">
      <c r="B20" s="198" t="s">
        <v>8181</v>
      </c>
      <c r="C20" s="157" t="s">
        <v>6198</v>
      </c>
      <c r="D20" s="157" t="s">
        <v>6364</v>
      </c>
      <c r="E20" s="157" t="s">
        <v>4484</v>
      </c>
      <c r="F20" s="157" t="s">
        <v>4918</v>
      </c>
      <c r="G20" s="135" t="s">
        <v>8182</v>
      </c>
      <c r="H20" s="157"/>
    </row>
    <row r="21" spans="2:8" ht="70" x14ac:dyDescent="0.35">
      <c r="B21" s="198" t="s">
        <v>8183</v>
      </c>
      <c r="C21" s="157" t="s">
        <v>6198</v>
      </c>
      <c r="D21" s="553" t="s">
        <v>6199</v>
      </c>
      <c r="E21" s="157" t="s">
        <v>4484</v>
      </c>
      <c r="F21" s="157" t="s">
        <v>4918</v>
      </c>
      <c r="G21" s="135" t="s">
        <v>8184</v>
      </c>
      <c r="H21" s="159" t="s">
        <v>8185</v>
      </c>
    </row>
    <row r="22" spans="2:8" ht="42" x14ac:dyDescent="0.35">
      <c r="B22" s="172" t="s">
        <v>8186</v>
      </c>
      <c r="C22" s="157" t="s">
        <v>6198</v>
      </c>
      <c r="D22" s="157" t="s">
        <v>6221</v>
      </c>
      <c r="E22" s="157" t="s">
        <v>4484</v>
      </c>
      <c r="F22" s="157" t="s">
        <v>4918</v>
      </c>
      <c r="G22" s="135" t="s">
        <v>8187</v>
      </c>
      <c r="H22" s="157"/>
    </row>
  </sheetData>
  <sheetProtection algorithmName="SHA-512" hashValue="LbLf9lpy4ddnlaD4nYqUqmzvLAbvMKEb/lTtLPhtQ8zdSC91RBYNEvHihwxPDPdHm+uMkCxAvYK2IrkmP1exxA==" saltValue="y6bZYlEmASE8H7D/X6dRrw==" spinCount="100000" sheet="1" formatCells="0" formatColumns="0" formatRows="0" autoFilter="0"/>
  <mergeCells count="1">
    <mergeCell ref="B3:H3"/>
  </mergeCells>
  <hyperlinks>
    <hyperlink ref="H8" location="TIPO_PERSONA" tooltip="TIPO_PERSONA" display="TIPO_PERSONA" xr:uid="{A1F7BEEF-B611-49D0-B910-E8AA6E9B6D63}"/>
    <hyperlink ref="H10" location="TIPO_MONEDA!A1" display="TIPO_MONEDA" xr:uid="{05E8D4D1-E0DD-445C-A90D-971987A37735}"/>
    <hyperlink ref="H13" location="TIPO_CATALOGO" tooltip="TIPO_CATALOGO" display="TIPO_CATALOGO" xr:uid="{2877D87D-0E82-476F-AE69-39CB91699EF0}"/>
    <hyperlink ref="H15" location="TIPO_CATALOGO" tooltip="TIPO_CATALOGO" display="TIPO_CATALOGO" xr:uid="{17A0EE54-97E1-422E-94DD-15E67C7849FA}"/>
    <hyperlink ref="H21" location="TIPO_DEPENDENCIA" tooltip="TIPO_DEPENDENCIA" display="TIPO_DEPENDENCIA" xr:uid="{D74390DB-5D79-46CA-88DE-3C0CBE6E55F1}"/>
    <hyperlink ref="H12" location="TIPO_CATALOGO" tooltip="TIPO_CATALOGO" display="TIPO_CATALOGO" xr:uid="{1E42A073-5586-446A-AA8D-16B725627FDA}"/>
    <hyperlink ref="B3:H3" location="'Indice Archivos'!C2" display="CAMPOS PARA CUENTAS POR COBRAR NO ASOCIADAS A OPERACIONES CREDITICIAS" xr:uid="{01D43841-8172-4E89-B8C9-E42687569B8E}"/>
  </hyperlinks>
  <pageMargins left="0.7" right="0.7" top="0.75" bottom="0.75" header="0.3" footer="0.3"/>
  <pageSetup orientation="portrait" r:id="rId1"/>
  <headerFooter>
    <oddFooter>&amp;C&amp;1#&amp;"Calibri"&amp;10&amp;K000000Uso Interno</oddFooter>
  </headerFooter>
  <drawing r:id="rId2"/>
  <tableParts count="1">
    <tablePart r:id="rId3"/>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1B27D-D94D-4A81-AA23-951BBFED19D9}">
  <sheetPr codeName="Hoja67">
    <tabColor rgb="FF002060"/>
  </sheetPr>
  <dimension ref="A1:H24"/>
  <sheetViews>
    <sheetView showGridLines="0" zoomScaleNormal="100" workbookViewId="0">
      <pane ySplit="5" topLeftCell="A6" activePane="bottomLeft" state="frozen"/>
      <selection activeCell="C206" sqref="C206"/>
      <selection pane="bottomLeft" activeCell="C206" sqref="C206"/>
    </sheetView>
  </sheetViews>
  <sheetFormatPr baseColWidth="10" defaultColWidth="11.453125" defaultRowHeight="17.5" x14ac:dyDescent="0.35"/>
  <cols>
    <col min="1" max="1" width="19.7265625" style="55" customWidth="1"/>
    <col min="2" max="2" width="17.453125" style="66" customWidth="1"/>
    <col min="3" max="3" width="10.54296875" style="94" customWidth="1"/>
    <col min="4" max="4" width="120.54296875" style="94" customWidth="1"/>
    <col min="5" max="6" width="10.54296875" style="164" customWidth="1"/>
    <col min="7" max="7" width="20.54296875" style="164" customWidth="1"/>
    <col min="8" max="8" width="25.54296875" style="55" hidden="1" customWidth="1"/>
    <col min="9" max="16384" width="11.453125" style="55"/>
  </cols>
  <sheetData>
    <row r="1" spans="1:8" ht="14" x14ac:dyDescent="0.3">
      <c r="B1" s="347"/>
    </row>
    <row r="2" spans="1:8" ht="14" x14ac:dyDescent="0.3">
      <c r="B2" s="347"/>
    </row>
    <row r="3" spans="1:8" ht="14.5" thickBot="1" x14ac:dyDescent="0.35">
      <c r="B3" s="347"/>
      <c r="C3" s="1531" t="s">
        <v>8188</v>
      </c>
      <c r="D3" s="1531"/>
      <c r="E3" s="1531"/>
      <c r="F3" s="1531"/>
      <c r="G3" s="1531"/>
    </row>
    <row r="4" spans="1:8" ht="18" thickTop="1" x14ac:dyDescent="0.35"/>
    <row r="5" spans="1:8" ht="42" x14ac:dyDescent="0.3">
      <c r="A5" s="1233" t="s">
        <v>6372</v>
      </c>
      <c r="B5" s="1233" t="s">
        <v>7799</v>
      </c>
      <c r="C5" s="943" t="s">
        <v>3177</v>
      </c>
      <c r="D5" s="943" t="s">
        <v>3178</v>
      </c>
      <c r="E5" s="945" t="s">
        <v>7306</v>
      </c>
      <c r="F5" s="945" t="s">
        <v>7250</v>
      </c>
      <c r="G5" s="945" t="s">
        <v>3958</v>
      </c>
      <c r="H5" s="592" t="e">
        <f>'5118_GRAVAMENES_VALIDACIONES'!H5</f>
        <v>#REF!</v>
      </c>
    </row>
    <row r="6" spans="1:8" ht="56" x14ac:dyDescent="0.35">
      <c r="A6" s="1255">
        <v>1</v>
      </c>
      <c r="B6" s="1229"/>
      <c r="C6" s="664">
        <v>1</v>
      </c>
      <c r="D6" s="693" t="s">
        <v>8189</v>
      </c>
      <c r="E6" s="668" t="s">
        <v>6935</v>
      </c>
      <c r="F6" s="668">
        <v>8</v>
      </c>
      <c r="G6" s="668"/>
    </row>
    <row r="7" spans="1:8" ht="56" x14ac:dyDescent="0.35">
      <c r="A7" s="1255">
        <v>2</v>
      </c>
      <c r="B7" s="1229"/>
      <c r="C7" s="664">
        <v>2</v>
      </c>
      <c r="D7" s="942" t="s">
        <v>8190</v>
      </c>
      <c r="E7" s="668" t="s">
        <v>6936</v>
      </c>
      <c r="F7" s="668">
        <v>12</v>
      </c>
      <c r="G7" s="668"/>
    </row>
    <row r="8" spans="1:8" ht="364" x14ac:dyDescent="0.35">
      <c r="A8" s="1255">
        <v>3</v>
      </c>
      <c r="B8" s="1229"/>
      <c r="C8" s="664">
        <v>3</v>
      </c>
      <c r="D8" s="699" t="s">
        <v>8191</v>
      </c>
      <c r="E8" s="668" t="s">
        <v>6939</v>
      </c>
      <c r="F8" s="668">
        <v>9</v>
      </c>
      <c r="G8" s="668"/>
    </row>
    <row r="9" spans="1:8" ht="42" x14ac:dyDescent="0.35">
      <c r="A9" s="1255">
        <v>4</v>
      </c>
      <c r="B9" s="1229"/>
      <c r="C9" s="664">
        <v>4</v>
      </c>
      <c r="D9" s="693" t="s">
        <v>8192</v>
      </c>
      <c r="E9" s="668" t="s">
        <v>6943</v>
      </c>
      <c r="F9" s="668">
        <v>14</v>
      </c>
      <c r="G9" s="668"/>
    </row>
    <row r="10" spans="1:8" ht="42" x14ac:dyDescent="0.35">
      <c r="A10" s="1255">
        <v>5</v>
      </c>
      <c r="B10" s="1229"/>
      <c r="C10" s="664">
        <v>5</v>
      </c>
      <c r="D10" s="667" t="s">
        <v>8193</v>
      </c>
      <c r="E10" s="668"/>
      <c r="F10" s="668">
        <v>1</v>
      </c>
      <c r="G10" s="668" t="s">
        <v>2932</v>
      </c>
    </row>
    <row r="11" spans="1:8" ht="42" x14ac:dyDescent="0.35">
      <c r="A11" s="1255">
        <v>6</v>
      </c>
      <c r="B11" s="1229"/>
      <c r="C11" s="664">
        <v>6</v>
      </c>
      <c r="D11" s="667" t="s">
        <v>8194</v>
      </c>
      <c r="E11" s="668"/>
      <c r="F11" s="668">
        <v>11</v>
      </c>
      <c r="G11" s="668"/>
    </row>
    <row r="12" spans="1:8" ht="42" x14ac:dyDescent="0.35">
      <c r="A12" s="1255">
        <v>7</v>
      </c>
      <c r="B12" s="1229"/>
      <c r="C12" s="664">
        <v>7</v>
      </c>
      <c r="D12" s="693" t="s">
        <v>8195</v>
      </c>
      <c r="E12" s="668"/>
      <c r="F12" s="668">
        <v>13</v>
      </c>
      <c r="G12" s="668"/>
    </row>
    <row r="13" spans="1:8" ht="42" x14ac:dyDescent="0.35">
      <c r="A13" s="1255">
        <v>8</v>
      </c>
      <c r="B13" s="1229"/>
      <c r="C13" s="664">
        <v>8</v>
      </c>
      <c r="D13" s="693" t="s">
        <v>8196</v>
      </c>
      <c r="E13" s="668" t="s">
        <v>6945</v>
      </c>
      <c r="F13" s="668">
        <v>16</v>
      </c>
      <c r="G13" s="668"/>
    </row>
    <row r="14" spans="1:8" ht="28" x14ac:dyDescent="0.35">
      <c r="A14" s="1255">
        <v>9</v>
      </c>
      <c r="B14" s="1229"/>
      <c r="C14" s="664">
        <v>9</v>
      </c>
      <c r="D14" s="701" t="s">
        <v>8197</v>
      </c>
      <c r="E14" s="668"/>
      <c r="F14" s="668">
        <v>15</v>
      </c>
      <c r="G14" s="668"/>
    </row>
    <row r="15" spans="1:8" x14ac:dyDescent="0.35">
      <c r="A15" s="1255">
        <v>10</v>
      </c>
      <c r="B15" s="1229"/>
      <c r="C15" s="664">
        <v>10</v>
      </c>
      <c r="D15" s="692" t="s">
        <v>8198</v>
      </c>
      <c r="E15" s="700"/>
      <c r="F15" s="700"/>
      <c r="G15" s="700"/>
    </row>
    <row r="16" spans="1:8" x14ac:dyDescent="0.35">
      <c r="A16" s="1255">
        <v>11</v>
      </c>
      <c r="B16" s="1229"/>
      <c r="C16" s="664">
        <v>11</v>
      </c>
      <c r="D16" s="94" t="s">
        <v>8199</v>
      </c>
    </row>
    <row r="17" spans="1:7" x14ac:dyDescent="0.35">
      <c r="A17" s="1255">
        <v>12</v>
      </c>
      <c r="B17" s="1229"/>
      <c r="C17" s="664">
        <v>12</v>
      </c>
      <c r="D17" s="692" t="s">
        <v>8200</v>
      </c>
    </row>
    <row r="18" spans="1:7" x14ac:dyDescent="0.35">
      <c r="A18" s="1255">
        <v>13</v>
      </c>
      <c r="B18" s="1229"/>
      <c r="C18" s="664">
        <v>13</v>
      </c>
      <c r="D18" s="94" t="s">
        <v>8201</v>
      </c>
    </row>
    <row r="19" spans="1:7" x14ac:dyDescent="0.35">
      <c r="A19" s="1255">
        <v>14</v>
      </c>
      <c r="B19" s="1229"/>
      <c r="C19" s="664">
        <v>14</v>
      </c>
      <c r="D19" s="94" t="s">
        <v>8202</v>
      </c>
    </row>
    <row r="20" spans="1:7" x14ac:dyDescent="0.35">
      <c r="A20" s="1255">
        <v>15</v>
      </c>
      <c r="B20" s="1229"/>
      <c r="C20" s="664">
        <v>15</v>
      </c>
      <c r="D20" s="692" t="s">
        <v>8203</v>
      </c>
      <c r="E20" s="700"/>
      <c r="F20" s="700"/>
      <c r="G20" s="700"/>
    </row>
    <row r="21" spans="1:7" ht="14" x14ac:dyDescent="0.3">
      <c r="A21" s="1301"/>
      <c r="B21" s="1301"/>
      <c r="C21" s="1086"/>
      <c r="D21" s="1060"/>
      <c r="E21" s="1085"/>
      <c r="F21" s="1085"/>
      <c r="G21" s="1085"/>
    </row>
    <row r="22" spans="1:7" ht="56" x14ac:dyDescent="0.3">
      <c r="A22" s="1294" t="s">
        <v>6420</v>
      </c>
      <c r="B22" s="1294" t="s">
        <v>6421</v>
      </c>
      <c r="C22" s="1117">
        <v>16</v>
      </c>
      <c r="D22" s="98" t="s">
        <v>8204</v>
      </c>
    </row>
    <row r="23" spans="1:7" ht="56" x14ac:dyDescent="0.3">
      <c r="A23" s="1294" t="s">
        <v>6420</v>
      </c>
      <c r="B23" s="1294" t="s">
        <v>6421</v>
      </c>
      <c r="C23" s="1117">
        <v>17</v>
      </c>
      <c r="D23" s="674" t="s">
        <v>8205</v>
      </c>
    </row>
    <row r="24" spans="1:7" ht="14" x14ac:dyDescent="0.3">
      <c r="A24" s="1302"/>
      <c r="B24" s="1302"/>
      <c r="C24" s="1302"/>
      <c r="D24" s="1302"/>
      <c r="E24" s="1302"/>
      <c r="F24" s="1302"/>
      <c r="G24" s="1302"/>
    </row>
  </sheetData>
  <sheetProtection algorithmName="SHA-512" hashValue="PtSzZYI2tHKdJfTn0qvq2nRpLMzeLTOHZcPzZ0YfYNXJ8RtJiuFKZ10/HBsmwXAi2qeVqgdA3Hvo3F9H5kvVuA==" saltValue="M/mU7VK42SdgYftJhvel6A==" spinCount="100000" sheet="1" formatCells="0" formatColumns="0" formatRows="0" autoFilter="0"/>
  <mergeCells count="1">
    <mergeCell ref="C3:G3"/>
  </mergeCells>
  <hyperlinks>
    <hyperlink ref="C3:G3" location="'Indice Archivos'!C2" display="VALIDACIONES CUENTAS POR COBRAR NO ASOCIADAS A OPERACIONES CREDITICIAS " xr:uid="{B1235661-8979-431F-A148-1D1706CA06EA}"/>
  </hyperlinks>
  <pageMargins left="0.7" right="0.7" top="0.75" bottom="0.75" header="0.3" footer="0.3"/>
  <pageSetup orientation="portrait" r:id="rId1"/>
  <headerFooter>
    <oddFooter>&amp;C&amp;1#&amp;"Calibri"&amp;10&amp;K000000Uso Interno</oddFooter>
  </headerFooter>
  <drawing r:id="rId2"/>
  <tableParts count="1">
    <tablePart r:id="rId3"/>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A32C5-BEC6-4C69-A974-FB9D45B4D4E3}">
  <sheetPr codeName="Hoja69">
    <tabColor rgb="FF002060"/>
  </sheetPr>
  <dimension ref="A1:C37"/>
  <sheetViews>
    <sheetView showGridLines="0" zoomScaleNormal="100" workbookViewId="0">
      <pane xSplit="1" ySplit="5" topLeftCell="B26"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7.5" x14ac:dyDescent="0.35"/>
  <cols>
    <col min="1" max="1" width="21.54296875" style="66" customWidth="1"/>
    <col min="2" max="2" width="130.54296875" style="94" customWidth="1"/>
    <col min="3" max="3" width="21.54296875" style="55" customWidth="1"/>
    <col min="4" max="16384" width="11.453125" style="55"/>
  </cols>
  <sheetData>
    <row r="1" spans="1:3" ht="14" x14ac:dyDescent="0.3">
      <c r="A1" s="347"/>
      <c r="C1" s="684"/>
    </row>
    <row r="2" spans="1:3" ht="14" x14ac:dyDescent="0.3">
      <c r="A2" s="347"/>
    </row>
    <row r="3" spans="1:3" ht="14" x14ac:dyDescent="0.3">
      <c r="A3" s="347"/>
    </row>
    <row r="5" spans="1:3" x14ac:dyDescent="0.35">
      <c r="B5" s="1047" t="s">
        <v>8206</v>
      </c>
    </row>
    <row r="7" spans="1:3" x14ac:dyDescent="0.35">
      <c r="B7" s="685" t="s">
        <v>8207</v>
      </c>
    </row>
    <row r="9" spans="1:3" x14ac:dyDescent="0.35">
      <c r="B9" s="238" t="s">
        <v>8208</v>
      </c>
    </row>
    <row r="10" spans="1:3" x14ac:dyDescent="0.35">
      <c r="B10" s="238"/>
    </row>
    <row r="11" spans="1:3" ht="28.5" x14ac:dyDescent="0.35">
      <c r="B11" s="238" t="s">
        <v>8209</v>
      </c>
    </row>
    <row r="12" spans="1:3" x14ac:dyDescent="0.35">
      <c r="B12" s="238"/>
    </row>
    <row r="13" spans="1:3" x14ac:dyDescent="0.35">
      <c r="B13" s="238" t="s">
        <v>8210</v>
      </c>
    </row>
    <row r="15" spans="1:3" x14ac:dyDescent="0.35">
      <c r="B15" s="685" t="s">
        <v>8211</v>
      </c>
    </row>
    <row r="17" spans="2:2" x14ac:dyDescent="0.35">
      <c r="B17" s="98" t="s">
        <v>8212</v>
      </c>
    </row>
    <row r="19" spans="2:2" x14ac:dyDescent="0.35">
      <c r="B19" s="685" t="s">
        <v>8213</v>
      </c>
    </row>
    <row r="21" spans="2:2" x14ac:dyDescent="0.35">
      <c r="B21" s="98" t="s">
        <v>7890</v>
      </c>
    </row>
    <row r="23" spans="2:2" x14ac:dyDescent="0.35">
      <c r="B23" s="685" t="s">
        <v>8214</v>
      </c>
    </row>
    <row r="25" spans="2:2" x14ac:dyDescent="0.35">
      <c r="B25" s="132" t="s">
        <v>6262</v>
      </c>
    </row>
    <row r="26" spans="2:2" x14ac:dyDescent="0.35">
      <c r="B26" s="180" t="s">
        <v>6264</v>
      </c>
    </row>
    <row r="27" spans="2:2" x14ac:dyDescent="0.35">
      <c r="B27" s="180" t="s">
        <v>6265</v>
      </c>
    </row>
    <row r="28" spans="2:2" x14ac:dyDescent="0.35">
      <c r="B28" s="180" t="s">
        <v>6513</v>
      </c>
    </row>
    <row r="29" spans="2:2" x14ac:dyDescent="0.35">
      <c r="B29" s="180" t="s">
        <v>8215</v>
      </c>
    </row>
    <row r="30" spans="2:2" x14ac:dyDescent="0.35">
      <c r="B30" s="180" t="s">
        <v>8216</v>
      </c>
    </row>
    <row r="31" spans="2:2" x14ac:dyDescent="0.35">
      <c r="B31" s="180" t="s">
        <v>8217</v>
      </c>
    </row>
    <row r="32" spans="2:2" x14ac:dyDescent="0.35">
      <c r="B32" s="180" t="s">
        <v>8218</v>
      </c>
    </row>
    <row r="33" spans="2:2" x14ac:dyDescent="0.35">
      <c r="B33" s="132" t="s">
        <v>6289</v>
      </c>
    </row>
    <row r="34" spans="2:2" x14ac:dyDescent="0.35">
      <c r="B34" s="236"/>
    </row>
    <row r="35" spans="2:2" x14ac:dyDescent="0.35">
      <c r="B35" s="685" t="s">
        <v>8219</v>
      </c>
    </row>
    <row r="36" spans="2:2" x14ac:dyDescent="0.35">
      <c r="B36" s="236"/>
    </row>
    <row r="37" spans="2:2" ht="28.5" x14ac:dyDescent="0.35">
      <c r="B37" s="98" t="s">
        <v>8220</v>
      </c>
    </row>
  </sheetData>
  <sheetProtection algorithmName="SHA-512" hashValue="k4ljPTQZaD6f7rpVmCNKou710+LT+RiIQAcNTkYl10yCXMxr7YlkczH/P6VpI8WvJOxdUQELP5DnyNPChMHYmw==" saltValue="3rBUK9mpUEe5aIZopqRQrQ==" spinCount="100000" sheet="1" formatCells="0" formatColumns="0" formatRows="0" autoFilter="0"/>
  <hyperlinks>
    <hyperlink ref="B5" location="'Indice Archivos'!C2" display="ARCHIVO CUOTAS ATRASADAS" xr:uid="{A3E41EB8-D1EE-4FD9-BEDA-5EFE19140212}"/>
  </hyperlinks>
  <pageMargins left="0.7" right="0.7" top="0.75" bottom="0.75" header="0.3" footer="0.3"/>
  <pageSetup orientation="portrait" r:id="rId1"/>
  <headerFooter>
    <oddFooter>&amp;C&amp;1#&amp;"Calibri"&amp;10&amp;K000000Uso Interno</oddFooter>
  </headerFooter>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AAA25-F41D-44D6-A0A2-5F35461C90C5}">
  <sheetPr codeName="Hoja70">
    <tabColor rgb="FF002060"/>
  </sheetPr>
  <dimension ref="A1:J13"/>
  <sheetViews>
    <sheetView showGridLines="0" zoomScaleNormal="100" workbookViewId="0">
      <pane xSplit="1" ySplit="5" topLeftCell="D6"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7.5" x14ac:dyDescent="0.35"/>
  <cols>
    <col min="1" max="1" width="9.54296875" style="66" customWidth="1"/>
    <col min="2" max="2" width="30.54296875" style="94" customWidth="1"/>
    <col min="3" max="6" width="16.54296875" style="164" customWidth="1"/>
    <col min="7" max="7" width="100.54296875" style="94" customWidth="1"/>
    <col min="8" max="8" width="20.54296875" style="164" customWidth="1"/>
    <col min="9" max="9" width="21.54296875" style="55" customWidth="1"/>
    <col min="10" max="16384" width="11.453125" style="55"/>
  </cols>
  <sheetData>
    <row r="1" spans="1:10" ht="14" x14ac:dyDescent="0.3">
      <c r="A1" s="347"/>
    </row>
    <row r="2" spans="1:10" ht="14" x14ac:dyDescent="0.3">
      <c r="A2" s="347"/>
    </row>
    <row r="3" spans="1:10" ht="25.5" thickBot="1" x14ac:dyDescent="0.35">
      <c r="A3" s="347"/>
      <c r="B3" s="1442" t="s">
        <v>8221</v>
      </c>
      <c r="C3" s="1442"/>
      <c r="D3" s="1442"/>
      <c r="E3" s="1442"/>
      <c r="F3" s="1442"/>
      <c r="G3" s="1442"/>
      <c r="H3" s="1442"/>
    </row>
    <row r="4" spans="1:10" ht="18" thickTop="1" x14ac:dyDescent="0.35"/>
    <row r="5" spans="1:10" ht="28" x14ac:dyDescent="0.35">
      <c r="B5" s="944" t="s">
        <v>6293</v>
      </c>
      <c r="C5" s="943" t="s">
        <v>6191</v>
      </c>
      <c r="D5" s="953" t="s">
        <v>6192</v>
      </c>
      <c r="E5" s="953" t="s">
        <v>6193</v>
      </c>
      <c r="F5" s="953" t="s">
        <v>6194</v>
      </c>
      <c r="G5" s="953" t="s">
        <v>6195</v>
      </c>
      <c r="H5" s="953" t="s">
        <v>6196</v>
      </c>
      <c r="J5" s="55" t="s">
        <v>8222</v>
      </c>
    </row>
    <row r="6" spans="1:10" ht="70" x14ac:dyDescent="0.35">
      <c r="B6" s="235" t="s">
        <v>6294</v>
      </c>
      <c r="C6" s="157"/>
      <c r="D6" s="157"/>
      <c r="E6" s="157"/>
      <c r="F6" s="157"/>
      <c r="G6" s="135" t="s">
        <v>7565</v>
      </c>
      <c r="H6" s="157"/>
    </row>
    <row r="7" spans="1:10" ht="70" x14ac:dyDescent="0.35">
      <c r="B7" s="172" t="s">
        <v>6300</v>
      </c>
      <c r="C7" s="157" t="s">
        <v>6198</v>
      </c>
      <c r="D7" s="157" t="s">
        <v>6217</v>
      </c>
      <c r="E7" s="157" t="s">
        <v>4484</v>
      </c>
      <c r="F7" s="157" t="s">
        <v>4918</v>
      </c>
      <c r="G7" s="135" t="s">
        <v>8223</v>
      </c>
      <c r="H7" s="159" t="s">
        <v>6301</v>
      </c>
    </row>
    <row r="8" spans="1:10" ht="42" x14ac:dyDescent="0.35">
      <c r="B8" s="198" t="s">
        <v>6302</v>
      </c>
      <c r="C8" s="157" t="s">
        <v>6213</v>
      </c>
      <c r="D8" s="157" t="s">
        <v>6214</v>
      </c>
      <c r="E8" s="157" t="s">
        <v>4484</v>
      </c>
      <c r="F8" s="157" t="s">
        <v>4918</v>
      </c>
      <c r="G8" s="135" t="s">
        <v>8224</v>
      </c>
      <c r="H8" s="157"/>
    </row>
    <row r="9" spans="1:10" ht="42" x14ac:dyDescent="0.35">
      <c r="B9" s="198" t="s">
        <v>6619</v>
      </c>
      <c r="C9" s="157" t="s">
        <v>6213</v>
      </c>
      <c r="D9" s="157" t="s">
        <v>6620</v>
      </c>
      <c r="E9" s="157" t="s">
        <v>4484</v>
      </c>
      <c r="F9" s="157" t="s">
        <v>4918</v>
      </c>
      <c r="G9" s="135" t="s">
        <v>8225</v>
      </c>
      <c r="H9" s="157"/>
      <c r="I9" s="107"/>
    </row>
    <row r="10" spans="1:10" ht="70" x14ac:dyDescent="0.35">
      <c r="B10" s="171" t="s">
        <v>8226</v>
      </c>
      <c r="C10" s="157" t="s">
        <v>6198</v>
      </c>
      <c r="D10" s="157" t="s">
        <v>6217</v>
      </c>
      <c r="E10" s="157" t="s">
        <v>4484</v>
      </c>
      <c r="F10" s="157" t="s">
        <v>4918</v>
      </c>
      <c r="G10" s="135" t="s">
        <v>8227</v>
      </c>
      <c r="H10" s="159" t="s">
        <v>8228</v>
      </c>
    </row>
    <row r="11" spans="1:10" ht="56" x14ac:dyDescent="0.35">
      <c r="B11" s="172" t="s">
        <v>8229</v>
      </c>
      <c r="C11" s="157" t="s">
        <v>6198</v>
      </c>
      <c r="D11" s="157" t="s">
        <v>6305</v>
      </c>
      <c r="E11" s="157" t="s">
        <v>4484</v>
      </c>
      <c r="F11" s="157" t="s">
        <v>4918</v>
      </c>
      <c r="G11" s="135" t="s">
        <v>8230</v>
      </c>
      <c r="H11" s="157"/>
      <c r="I11" s="107"/>
    </row>
    <row r="12" spans="1:10" ht="56" x14ac:dyDescent="0.35">
      <c r="B12" s="235" t="s">
        <v>8231</v>
      </c>
      <c r="C12" s="157" t="s">
        <v>6198</v>
      </c>
      <c r="D12" s="157" t="s">
        <v>6221</v>
      </c>
      <c r="E12" s="157" t="s">
        <v>4484</v>
      </c>
      <c r="F12" s="157" t="s">
        <v>4918</v>
      </c>
      <c r="G12" s="135" t="s">
        <v>8232</v>
      </c>
      <c r="H12" s="157"/>
    </row>
    <row r="13" spans="1:10" ht="42" x14ac:dyDescent="0.35">
      <c r="B13" s="171" t="s">
        <v>8233</v>
      </c>
      <c r="C13" s="157" t="s">
        <v>6198</v>
      </c>
      <c r="D13" s="157" t="s">
        <v>6364</v>
      </c>
      <c r="E13" s="157" t="s">
        <v>4484</v>
      </c>
      <c r="F13" s="157" t="s">
        <v>4918</v>
      </c>
      <c r="G13" s="135" t="s">
        <v>8234</v>
      </c>
      <c r="H13" s="157"/>
    </row>
  </sheetData>
  <sheetProtection algorithmName="SHA-512" hashValue="gt+VtcyE9VW18O1xi4qhZZ3p1c+sSw0FIQM15LXqynhe+foAwrNMyOrS5y4Sd+Hubh7I10QzlKTuPjO1BQ+xfw==" saltValue="poPuF7ahyZwnf7xZ6AOymw==" spinCount="100000" sheet="1" formatCells="0" formatColumns="0" formatRows="0" autoFilter="0"/>
  <mergeCells count="1">
    <mergeCell ref="B3:H3"/>
  </mergeCells>
  <hyperlinks>
    <hyperlink ref="H7" location="TIPO_PERSONA" tooltip="TIPO_PERSONA" display="TIPO_PERSONA" xr:uid="{A8D2F99A-BD61-4697-AF29-AF0C6D6E1DA1}"/>
    <hyperlink ref="H10" location="TIPO_CUOTA" tooltip="TIPO_CUOTA" display="TIPO_CUOTA" xr:uid="{B5208CF6-D83F-4DDA-8360-B5E0C1705DA0}"/>
    <hyperlink ref="B3:H3" location="'Indice Archivos'!C2" display="CAMPOS DE INFORMACIÓN DE CUOTAS ATRASADAS DE OPERACIONES" xr:uid="{908F017C-4CB4-4513-B904-5E0434006D1A}"/>
  </hyperlinks>
  <pageMargins left="0.7" right="0.7" top="0.75" bottom="0.75" header="0.3" footer="0.3"/>
  <pageSetup paperSize="9" orientation="portrait" r:id="rId1"/>
  <headerFooter>
    <oddFooter>&amp;C&amp;1#&amp;"Calibri"&amp;10&amp;K000000Uso Interno</oddFooter>
  </headerFooter>
  <drawing r:id="rId2"/>
  <tableParts count="1">
    <tablePart r:id="rId3"/>
  </tableParts>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1561C-8345-4B36-A023-46E1C457FF97}">
  <sheetPr codeName="Hoja71">
    <tabColor rgb="FF002060"/>
  </sheetPr>
  <dimension ref="A1:H24"/>
  <sheetViews>
    <sheetView showGridLines="0" zoomScaleNormal="100" workbookViewId="0">
      <pane ySplit="3" topLeftCell="A20" activePane="bottomLeft" state="frozen"/>
      <selection activeCell="C206" sqref="C206"/>
      <selection pane="bottomLeft" activeCell="C206" sqref="C206"/>
    </sheetView>
  </sheetViews>
  <sheetFormatPr baseColWidth="10" defaultColWidth="11.453125" defaultRowHeight="17.5" x14ac:dyDescent="0.35"/>
  <cols>
    <col min="1" max="1" width="20.1796875" style="55" customWidth="1"/>
    <col min="2" max="2" width="21.54296875" style="66" customWidth="1"/>
    <col min="3" max="3" width="10.54296875" style="164" customWidth="1"/>
    <col min="4" max="4" width="120.54296875" style="94" customWidth="1"/>
    <col min="5" max="6" width="10.54296875" style="164" customWidth="1"/>
    <col min="7" max="7" width="20.54296875" style="164" customWidth="1"/>
    <col min="8" max="8" width="38.453125" style="55" customWidth="1"/>
    <col min="9" max="16384" width="11.453125" style="55"/>
  </cols>
  <sheetData>
    <row r="1" spans="1:7" ht="14.5" x14ac:dyDescent="0.35">
      <c r="B1"/>
    </row>
    <row r="2" spans="1:7" ht="14.5" x14ac:dyDescent="0.35">
      <c r="B2"/>
    </row>
    <row r="3" spans="1:7" ht="49.5" customHeight="1" thickBot="1" x14ac:dyDescent="0.4">
      <c r="B3"/>
      <c r="C3" s="1623" t="s">
        <v>8235</v>
      </c>
      <c r="D3" s="1623"/>
      <c r="E3" s="1623"/>
      <c r="F3" s="1623"/>
      <c r="G3" s="1623"/>
    </row>
    <row r="4" spans="1:7" ht="18" thickTop="1" x14ac:dyDescent="0.35"/>
    <row r="5" spans="1:7" ht="48" customHeight="1" x14ac:dyDescent="0.3">
      <c r="A5" s="1233" t="s">
        <v>6372</v>
      </c>
      <c r="B5" s="1233" t="s">
        <v>7799</v>
      </c>
      <c r="C5" s="943" t="s">
        <v>3177</v>
      </c>
      <c r="D5" s="943" t="s">
        <v>3178</v>
      </c>
      <c r="E5" s="943" t="s">
        <v>7306</v>
      </c>
      <c r="F5" s="943" t="s">
        <v>7250</v>
      </c>
      <c r="G5" s="943" t="s">
        <v>3958</v>
      </c>
    </row>
    <row r="6" spans="1:7" ht="56" x14ac:dyDescent="0.35">
      <c r="A6" s="1241">
        <v>1</v>
      </c>
      <c r="B6" s="1229"/>
      <c r="C6" s="662">
        <v>1</v>
      </c>
      <c r="D6" s="937" t="s">
        <v>8236</v>
      </c>
      <c r="E6" s="660">
        <v>1</v>
      </c>
      <c r="F6" s="660">
        <v>3</v>
      </c>
      <c r="G6" s="937"/>
    </row>
    <row r="7" spans="1:7" ht="42" x14ac:dyDescent="0.35">
      <c r="A7" s="1241">
        <v>2</v>
      </c>
      <c r="B7" s="1229"/>
      <c r="C7" s="758">
        <v>2</v>
      </c>
      <c r="D7" s="657" t="s">
        <v>8237</v>
      </c>
      <c r="E7" s="660">
        <v>2</v>
      </c>
      <c r="F7" s="660">
        <v>4</v>
      </c>
      <c r="G7" s="937"/>
    </row>
    <row r="8" spans="1:7" ht="42" x14ac:dyDescent="0.35">
      <c r="A8" s="1255">
        <v>3</v>
      </c>
      <c r="B8" s="1229"/>
      <c r="C8" s="1041">
        <v>3</v>
      </c>
      <c r="D8" s="667" t="s">
        <v>8238</v>
      </c>
      <c r="E8" s="668">
        <v>3</v>
      </c>
      <c r="F8" s="668">
        <v>5</v>
      </c>
      <c r="G8" s="693"/>
    </row>
    <row r="9" spans="1:7" ht="70" x14ac:dyDescent="0.35">
      <c r="A9" s="1258">
        <v>4</v>
      </c>
      <c r="B9" s="1229"/>
      <c r="C9" s="1041">
        <v>4</v>
      </c>
      <c r="D9" s="135" t="s">
        <v>8239</v>
      </c>
      <c r="E9" s="668">
        <v>4</v>
      </c>
      <c r="F9" s="668">
        <v>6</v>
      </c>
      <c r="G9" s="693"/>
    </row>
    <row r="10" spans="1:7" ht="56" x14ac:dyDescent="0.35">
      <c r="A10" s="1255">
        <v>5</v>
      </c>
      <c r="B10" s="1229"/>
      <c r="C10" s="1041">
        <v>5</v>
      </c>
      <c r="D10" s="135" t="s">
        <v>8240</v>
      </c>
      <c r="E10" s="668">
        <v>5</v>
      </c>
      <c r="F10" s="668">
        <v>7</v>
      </c>
      <c r="G10" s="693"/>
    </row>
    <row r="11" spans="1:7" ht="88.5" customHeight="1" x14ac:dyDescent="0.35">
      <c r="A11" s="1255">
        <v>6</v>
      </c>
      <c r="B11" s="1229"/>
      <c r="C11" s="1041">
        <v>6</v>
      </c>
      <c r="D11" s="135" t="s">
        <v>8241</v>
      </c>
      <c r="E11" s="668">
        <v>6</v>
      </c>
      <c r="F11" s="668">
        <v>8</v>
      </c>
      <c r="G11" s="938"/>
    </row>
    <row r="12" spans="1:7" ht="42" x14ac:dyDescent="0.35">
      <c r="A12" s="1255">
        <v>7</v>
      </c>
      <c r="B12" s="1229"/>
      <c r="C12" s="1041">
        <v>7</v>
      </c>
      <c r="D12" s="667" t="s">
        <v>8242</v>
      </c>
      <c r="E12" s="668">
        <v>7</v>
      </c>
      <c r="F12" s="668">
        <v>9</v>
      </c>
      <c r="G12" s="693"/>
    </row>
    <row r="13" spans="1:7" x14ac:dyDescent="0.35">
      <c r="A13" s="1255">
        <v>8</v>
      </c>
      <c r="B13" s="1229"/>
      <c r="C13" s="1041">
        <v>8</v>
      </c>
      <c r="D13" s="667" t="s">
        <v>8243</v>
      </c>
      <c r="E13" s="668">
        <v>7</v>
      </c>
      <c r="F13" s="668"/>
      <c r="G13" s="693"/>
    </row>
    <row r="14" spans="1:7" ht="62.25" customHeight="1" x14ac:dyDescent="0.35">
      <c r="A14" s="1255">
        <v>9</v>
      </c>
      <c r="B14" s="1229"/>
      <c r="C14" s="1041">
        <v>9</v>
      </c>
      <c r="D14" s="135" t="s">
        <v>8244</v>
      </c>
      <c r="E14" s="668" t="s">
        <v>1059</v>
      </c>
      <c r="F14" s="668"/>
      <c r="G14" s="693"/>
    </row>
    <row r="15" spans="1:7" ht="62.25" customHeight="1" x14ac:dyDescent="0.35">
      <c r="A15" s="1255">
        <v>10</v>
      </c>
      <c r="B15" s="1229"/>
      <c r="C15" s="1041">
        <v>10</v>
      </c>
      <c r="D15" s="135" t="s">
        <v>8245</v>
      </c>
      <c r="E15" s="668" t="s">
        <v>1059</v>
      </c>
      <c r="F15" s="668"/>
      <c r="G15" s="693"/>
    </row>
    <row r="16" spans="1:7" ht="62.25" customHeight="1" x14ac:dyDescent="0.35">
      <c r="A16" s="1255">
        <v>11</v>
      </c>
      <c r="B16" s="1229"/>
      <c r="C16" s="664">
        <v>11</v>
      </c>
      <c r="D16" s="693" t="s">
        <v>8246</v>
      </c>
      <c r="E16" s="668"/>
      <c r="F16" s="668"/>
      <c r="G16" s="693"/>
    </row>
    <row r="17" spans="1:8" ht="62.25" customHeight="1" x14ac:dyDescent="0.35">
      <c r="A17" s="1255">
        <v>12</v>
      </c>
      <c r="B17" s="1229"/>
      <c r="C17" s="664">
        <v>12</v>
      </c>
      <c r="D17" s="693" t="s">
        <v>7540</v>
      </c>
      <c r="E17" s="668"/>
      <c r="F17" s="668"/>
      <c r="G17" s="693"/>
    </row>
    <row r="18" spans="1:8" ht="62.25" customHeight="1" thickBot="1" x14ac:dyDescent="0.4">
      <c r="A18" s="1255">
        <v>13</v>
      </c>
      <c r="B18" s="1229"/>
      <c r="C18" s="664">
        <v>13</v>
      </c>
      <c r="D18" s="693" t="s">
        <v>8247</v>
      </c>
      <c r="E18" s="668"/>
      <c r="F18" s="668"/>
      <c r="G18" s="693"/>
    </row>
    <row r="19" spans="1:8" ht="82.4" customHeight="1" thickBot="1" x14ac:dyDescent="0.4">
      <c r="A19" s="1255">
        <v>14</v>
      </c>
      <c r="B19" s="1229"/>
      <c r="C19" s="664">
        <v>14</v>
      </c>
      <c r="D19" s="667" t="s">
        <v>8248</v>
      </c>
      <c r="E19" s="668" t="s">
        <v>1059</v>
      </c>
      <c r="F19" s="668"/>
      <c r="G19" s="693"/>
      <c r="H19" s="1042" t="s">
        <v>8249</v>
      </c>
    </row>
    <row r="20" spans="1:8" ht="74.150000000000006" customHeight="1" thickBot="1" x14ac:dyDescent="0.35">
      <c r="A20" s="1303">
        <v>15</v>
      </c>
      <c r="B20" s="1304" t="s">
        <v>2932</v>
      </c>
      <c r="C20" s="664">
        <v>15</v>
      </c>
      <c r="D20" s="942" t="s">
        <v>8250</v>
      </c>
      <c r="E20" s="668" t="s">
        <v>1059</v>
      </c>
      <c r="F20" s="668"/>
      <c r="G20" s="693"/>
      <c r="H20" s="1042" t="s">
        <v>8251</v>
      </c>
    </row>
    <row r="21" spans="1:8" ht="14" x14ac:dyDescent="0.3">
      <c r="A21" s="1256"/>
      <c r="B21" s="1256"/>
      <c r="C21" s="1068"/>
      <c r="D21" s="1087"/>
      <c r="E21" s="1062"/>
      <c r="F21" s="1062"/>
      <c r="G21" s="1087"/>
    </row>
    <row r="22" spans="1:8" ht="42" x14ac:dyDescent="0.3">
      <c r="A22" s="1258" t="s">
        <v>6420</v>
      </c>
      <c r="B22" s="1258" t="s">
        <v>6421</v>
      </c>
      <c r="C22" s="1041">
        <v>16</v>
      </c>
      <c r="D22" s="134" t="s">
        <v>8252</v>
      </c>
      <c r="E22" s="157"/>
      <c r="F22" s="157"/>
      <c r="G22" s="134"/>
    </row>
    <row r="23" spans="1:8" ht="56" x14ac:dyDescent="0.3">
      <c r="A23" s="1258" t="s">
        <v>6420</v>
      </c>
      <c r="B23" s="1258" t="s">
        <v>6421</v>
      </c>
      <c r="C23" s="1041">
        <v>17</v>
      </c>
      <c r="D23" s="134" t="s">
        <v>8253</v>
      </c>
      <c r="E23" s="157"/>
      <c r="F23" s="157"/>
      <c r="G23" s="134"/>
    </row>
    <row r="24" spans="1:8" ht="14" x14ac:dyDescent="0.3">
      <c r="A24" s="1068"/>
      <c r="B24" s="1087"/>
      <c r="C24" s="1062"/>
      <c r="D24" s="1062"/>
      <c r="E24" s="1087"/>
      <c r="F24" s="157"/>
      <c r="G24" s="134"/>
    </row>
  </sheetData>
  <sheetProtection algorithmName="SHA-512" hashValue="yxwJdZFOGGBZE7CdA+h/YLIXyFsv03cuKUmFc+ENZAtlc3dubuRQUerNFy4oKn3qlIIRM7g+CEIg0UcoGq0nSQ==" saltValue="B+KoSdGx95F3FpTiwoJnZA==" spinCount="100000" sheet="1" formatCells="0" formatColumns="0" formatRows="0" autoFilter="0"/>
  <mergeCells count="1">
    <mergeCell ref="C3:G3"/>
  </mergeCells>
  <hyperlinks>
    <hyperlink ref="C3:G3" location="'Indice Archivos'!C2" display="VALIDACIONES PARA LA INFORMACIÓN DE CUOTAS ATRASADAS." xr:uid="{47DB37F5-FC9D-4DAA-B84D-4ED289E284FC}"/>
  </hyperlinks>
  <pageMargins left="0.7" right="0.7" top="0.75" bottom="0.75" header="0.3" footer="0.3"/>
  <pageSetup orientation="portrait" r:id="rId1"/>
  <headerFooter>
    <oddFooter>&amp;C&amp;1#&amp;"Calibri"&amp;10&amp;K000000Uso Interno</oddFooter>
  </headerFooter>
  <drawing r:id="rId2"/>
  <tableParts count="1">
    <tablePart r:id="rId3"/>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6C5AF-0D58-4EC5-AEB6-DD6C478D23DA}">
  <sheetPr codeName="Hoja78">
    <tabColor rgb="FF002060"/>
  </sheetPr>
  <dimension ref="A1:B40"/>
  <sheetViews>
    <sheetView showGridLines="0" zoomScaleNormal="100" workbookViewId="0">
      <pane xSplit="1" ySplit="5" topLeftCell="B25" activePane="bottomRight" state="frozen"/>
      <selection activeCell="C206" sqref="C206"/>
      <selection pane="topRight" activeCell="C206" sqref="C206"/>
      <selection pane="bottomLeft" activeCell="C206" sqref="C206"/>
      <selection pane="bottomRight" activeCell="B31" sqref="B31"/>
    </sheetView>
  </sheetViews>
  <sheetFormatPr baseColWidth="10" defaultColWidth="11.453125" defaultRowHeight="17.5" x14ac:dyDescent="0.35"/>
  <cols>
    <col min="1" max="1" width="10.453125" style="66" customWidth="1"/>
    <col min="2" max="2" width="130.54296875" style="94" customWidth="1"/>
    <col min="3" max="3" width="21.54296875" style="55" customWidth="1"/>
    <col min="4" max="16384" width="11.453125" style="55"/>
  </cols>
  <sheetData>
    <row r="1" spans="1:2" ht="14" x14ac:dyDescent="0.3">
      <c r="A1" s="347"/>
    </row>
    <row r="2" spans="1:2" ht="14" x14ac:dyDescent="0.3">
      <c r="A2" s="347"/>
    </row>
    <row r="3" spans="1:2" ht="14" x14ac:dyDescent="0.3">
      <c r="A3" s="347"/>
    </row>
    <row r="5" spans="1:2" x14ac:dyDescent="0.35">
      <c r="B5" s="1047" t="s">
        <v>8254</v>
      </c>
    </row>
    <row r="7" spans="1:2" x14ac:dyDescent="0.35">
      <c r="B7" s="685" t="s">
        <v>8255</v>
      </c>
    </row>
    <row r="8" spans="1:2" x14ac:dyDescent="0.35">
      <c r="B8" s="239"/>
    </row>
    <row r="9" spans="1:2" ht="28" x14ac:dyDescent="0.35">
      <c r="B9" s="134" t="s">
        <v>8256</v>
      </c>
    </row>
    <row r="11" spans="1:2" ht="56" x14ac:dyDescent="0.35">
      <c r="B11" s="134" t="s">
        <v>8257</v>
      </c>
    </row>
    <row r="12" spans="1:2" x14ac:dyDescent="0.35">
      <c r="B12" s="134"/>
    </row>
    <row r="13" spans="1:2" ht="28" x14ac:dyDescent="0.35">
      <c r="B13" s="135" t="s">
        <v>8258</v>
      </c>
    </row>
    <row r="14" spans="1:2" x14ac:dyDescent="0.35">
      <c r="B14" s="134"/>
    </row>
    <row r="15" spans="1:2" x14ac:dyDescent="0.35">
      <c r="B15" s="134" t="s">
        <v>8259</v>
      </c>
    </row>
    <row r="16" spans="1:2" x14ac:dyDescent="0.35">
      <c r="B16" s="134"/>
    </row>
    <row r="17" spans="2:2" x14ac:dyDescent="0.35">
      <c r="B17" s="685" t="s">
        <v>8260</v>
      </c>
    </row>
    <row r="19" spans="2:2" ht="28.5" x14ac:dyDescent="0.35">
      <c r="B19" s="240" t="s">
        <v>8261</v>
      </c>
    </row>
    <row r="20" spans="2:2" x14ac:dyDescent="0.35">
      <c r="B20" s="98"/>
    </row>
    <row r="21" spans="2:2" x14ac:dyDescent="0.35">
      <c r="B21" s="685" t="s">
        <v>8262</v>
      </c>
    </row>
    <row r="23" spans="2:2" x14ac:dyDescent="0.35">
      <c r="B23" s="98" t="s">
        <v>8263</v>
      </c>
    </row>
    <row r="24" spans="2:2" x14ac:dyDescent="0.35">
      <c r="B24" s="680"/>
    </row>
    <row r="25" spans="2:2" x14ac:dyDescent="0.35">
      <c r="B25" s="685" t="s">
        <v>8264</v>
      </c>
    </row>
    <row r="26" spans="2:2" x14ac:dyDescent="0.35">
      <c r="B26" s="236"/>
    </row>
    <row r="27" spans="2:2" x14ac:dyDescent="0.35">
      <c r="B27" s="236" t="s">
        <v>6262</v>
      </c>
    </row>
    <row r="28" spans="2:2" x14ac:dyDescent="0.35">
      <c r="B28" s="689" t="s">
        <v>8265</v>
      </c>
    </row>
    <row r="29" spans="2:2" x14ac:dyDescent="0.35">
      <c r="B29" s="689" t="s">
        <v>6265</v>
      </c>
    </row>
    <row r="30" spans="2:2" x14ac:dyDescent="0.35">
      <c r="B30" s="689" t="s">
        <v>8266</v>
      </c>
    </row>
    <row r="31" spans="2:2" x14ac:dyDescent="0.35">
      <c r="B31" s="689" t="s">
        <v>8267</v>
      </c>
    </row>
    <row r="32" spans="2:2" x14ac:dyDescent="0.35">
      <c r="B32" s="689" t="s">
        <v>8268</v>
      </c>
    </row>
    <row r="33" spans="2:2" x14ac:dyDescent="0.35">
      <c r="B33" s="133" t="s">
        <v>8269</v>
      </c>
    </row>
    <row r="34" spans="2:2" x14ac:dyDescent="0.35">
      <c r="B34" s="480" t="s">
        <v>8270</v>
      </c>
    </row>
    <row r="35" spans="2:2" x14ac:dyDescent="0.35">
      <c r="B35" s="480" t="s">
        <v>8271</v>
      </c>
    </row>
    <row r="36" spans="2:2" x14ac:dyDescent="0.35">
      <c r="B36" s="94" t="s">
        <v>6289</v>
      </c>
    </row>
    <row r="38" spans="2:2" x14ac:dyDescent="0.35">
      <c r="B38" s="685" t="s">
        <v>8272</v>
      </c>
    </row>
    <row r="40" spans="2:2" x14ac:dyDescent="0.35">
      <c r="B40" s="94" t="s">
        <v>8768</v>
      </c>
    </row>
  </sheetData>
  <sheetProtection algorithmName="SHA-512" hashValue="S5gQXckkYkx1nB0qtyWCnD4aKQZTTfQWuBQ+BQ728QjFbpFfh/g8d1tpDTuk8hQhL1J7n7rvyck3W0fzMgguPA==" saltValue="/j6hlrO5ZjnEwchObTGRYw==" spinCount="100000" sheet="1" formatCells="0" formatColumns="0" formatRows="0" autoFilter="0"/>
  <hyperlinks>
    <hyperlink ref="B5" location="'Indice Archivos'!C2" display="ARCHIVO OPERACIONES NO REPORTADAS" xr:uid="{5C303C06-47FF-4E80-BE88-0F0D89FAA7E4}"/>
  </hyperlinks>
  <pageMargins left="0.7" right="0.7" top="0.75" bottom="0.75" header="0.3" footer="0.3"/>
  <pageSetup orientation="portrait" r:id="rId1"/>
  <headerFooter>
    <oddFooter>&amp;C&amp;1#&amp;"Calibri"&amp;10&amp;K000000Uso Interno</oddFooter>
  </headerFooter>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917F1-3640-44A7-9730-4E35195BEF1A}">
  <sheetPr codeName="Hoja79">
    <tabColor rgb="FF002060"/>
  </sheetPr>
  <dimension ref="A1:H14"/>
  <sheetViews>
    <sheetView showGridLines="0" zoomScaleNormal="100" workbookViewId="0">
      <pane xSplit="1" ySplit="3" topLeftCell="B4"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7.5" x14ac:dyDescent="0.35"/>
  <cols>
    <col min="1" max="1" width="7.54296875" style="66" customWidth="1"/>
    <col min="2" max="2" width="30.54296875" style="94" customWidth="1"/>
    <col min="3" max="6" width="16.54296875" style="94" customWidth="1"/>
    <col min="7" max="7" width="100.54296875" style="94" customWidth="1"/>
    <col min="8" max="8" width="20.54296875" style="94" customWidth="1"/>
    <col min="9" max="9" width="21.54296875" style="55" customWidth="1"/>
    <col min="10" max="16384" width="11.453125" style="55"/>
  </cols>
  <sheetData>
    <row r="1" spans="1:8" ht="14" x14ac:dyDescent="0.3">
      <c r="A1" s="347"/>
      <c r="H1" s="164"/>
    </row>
    <row r="2" spans="1:8" ht="14" x14ac:dyDescent="0.3">
      <c r="A2" s="347"/>
    </row>
    <row r="3" spans="1:8" ht="25.5" thickBot="1" x14ac:dyDescent="0.35">
      <c r="A3" s="347"/>
      <c r="B3" s="1442" t="s">
        <v>8273</v>
      </c>
      <c r="C3" s="1442"/>
      <c r="D3" s="1442"/>
      <c r="E3" s="1442"/>
      <c r="F3" s="1442"/>
      <c r="G3" s="1442"/>
      <c r="H3" s="1442"/>
    </row>
    <row r="4" spans="1:8" ht="18" thickTop="1" x14ac:dyDescent="0.35"/>
    <row r="5" spans="1:8" ht="28" x14ac:dyDescent="0.35">
      <c r="B5" s="201" t="s">
        <v>6293</v>
      </c>
      <c r="C5" s="200" t="s">
        <v>6191</v>
      </c>
      <c r="D5" s="200" t="s">
        <v>7297</v>
      </c>
      <c r="E5" s="201" t="s">
        <v>6193</v>
      </c>
      <c r="F5" s="241" t="s">
        <v>6194</v>
      </c>
      <c r="G5" s="242" t="s">
        <v>6195</v>
      </c>
      <c r="H5" s="200" t="s">
        <v>6196</v>
      </c>
    </row>
    <row r="6" spans="1:8" ht="70" x14ac:dyDescent="0.35">
      <c r="B6" s="235" t="s">
        <v>6294</v>
      </c>
      <c r="C6" s="157"/>
      <c r="D6" s="157"/>
      <c r="E6" s="157"/>
      <c r="F6" s="162"/>
      <c r="G6" s="1120" t="s">
        <v>7565</v>
      </c>
    </row>
    <row r="7" spans="1:8" ht="70" x14ac:dyDescent="0.35">
      <c r="B7" s="235" t="s">
        <v>7417</v>
      </c>
      <c r="C7" s="157" t="s">
        <v>6198</v>
      </c>
      <c r="D7" s="157" t="s">
        <v>6217</v>
      </c>
      <c r="E7" s="157" t="s">
        <v>4484</v>
      </c>
      <c r="F7" s="162" t="s">
        <v>4918</v>
      </c>
      <c r="G7" s="1120" t="s">
        <v>8769</v>
      </c>
      <c r="H7" s="159" t="s">
        <v>266</v>
      </c>
    </row>
    <row r="8" spans="1:8" ht="42" x14ac:dyDescent="0.35">
      <c r="B8" s="235" t="s">
        <v>6302</v>
      </c>
      <c r="C8" s="157" t="s">
        <v>6213</v>
      </c>
      <c r="D8" s="157" t="s">
        <v>6214</v>
      </c>
      <c r="E8" s="157" t="s">
        <v>4484</v>
      </c>
      <c r="F8" s="162" t="s">
        <v>4918</v>
      </c>
      <c r="G8" s="1120" t="s">
        <v>8274</v>
      </c>
    </row>
    <row r="9" spans="1:8" ht="42" x14ac:dyDescent="0.35">
      <c r="B9" s="235" t="s">
        <v>8275</v>
      </c>
      <c r="C9" s="157" t="s">
        <v>6213</v>
      </c>
      <c r="D9" s="157" t="s">
        <v>6620</v>
      </c>
      <c r="E9" s="157" t="s">
        <v>4484</v>
      </c>
      <c r="F9" s="162" t="s">
        <v>4918</v>
      </c>
      <c r="G9" s="1120" t="s">
        <v>8276</v>
      </c>
    </row>
    <row r="10" spans="1:8" ht="70" x14ac:dyDescent="0.35">
      <c r="B10" s="235" t="s">
        <v>8277</v>
      </c>
      <c r="C10" s="157" t="s">
        <v>6198</v>
      </c>
      <c r="D10" s="157" t="s">
        <v>6217</v>
      </c>
      <c r="E10" s="157" t="s">
        <v>4484</v>
      </c>
      <c r="F10" s="162" t="s">
        <v>4918</v>
      </c>
      <c r="G10" s="1120" t="s">
        <v>8770</v>
      </c>
      <c r="H10" s="159" t="s">
        <v>2863</v>
      </c>
    </row>
    <row r="11" spans="1:8" ht="42" x14ac:dyDescent="0.35">
      <c r="B11" s="235" t="s">
        <v>8278</v>
      </c>
      <c r="C11" s="157" t="s">
        <v>3778</v>
      </c>
      <c r="D11" s="157" t="s">
        <v>6210</v>
      </c>
      <c r="E11" s="157" t="s">
        <v>4484</v>
      </c>
      <c r="F11" s="162" t="s">
        <v>4918</v>
      </c>
      <c r="G11" s="1120" t="s">
        <v>8279</v>
      </c>
      <c r="H11" s="98"/>
    </row>
    <row r="12" spans="1:8" ht="42" x14ac:dyDescent="0.35">
      <c r="B12" s="235" t="s">
        <v>8280</v>
      </c>
      <c r="C12" s="157" t="s">
        <v>6198</v>
      </c>
      <c r="D12" s="157" t="s">
        <v>6364</v>
      </c>
      <c r="E12" s="157" t="s">
        <v>4484</v>
      </c>
      <c r="F12" s="162" t="s">
        <v>4918</v>
      </c>
      <c r="G12" s="1120" t="s">
        <v>8281</v>
      </c>
    </row>
    <row r="13" spans="1:8" ht="42" x14ac:dyDescent="0.35">
      <c r="B13" s="235" t="s">
        <v>8282</v>
      </c>
      <c r="C13" s="157" t="s">
        <v>6198</v>
      </c>
      <c r="D13" s="157" t="s">
        <v>6364</v>
      </c>
      <c r="E13" s="157" t="s">
        <v>4484</v>
      </c>
      <c r="F13" s="162" t="s">
        <v>4918</v>
      </c>
      <c r="G13" s="1120" t="s">
        <v>8283</v>
      </c>
    </row>
    <row r="14" spans="1:8" ht="42" x14ac:dyDescent="0.35">
      <c r="B14" s="235" t="s">
        <v>8284</v>
      </c>
      <c r="C14" s="157" t="s">
        <v>6213</v>
      </c>
      <c r="D14" s="157" t="s">
        <v>6623</v>
      </c>
      <c r="E14" s="157" t="s">
        <v>4484</v>
      </c>
      <c r="F14" s="163" t="s">
        <v>4919</v>
      </c>
      <c r="G14" s="1121" t="s">
        <v>8285</v>
      </c>
    </row>
  </sheetData>
  <sheetProtection algorithmName="SHA-512" hashValue="GZbB5oIFKtDnl3ETAAallk2E90UsZmO1KGUu3kc8psvPNd8BvhbWzB3do5gOGCyDros9JgWF6RKJ3apZiWh9hw==" saltValue="2eu3yfagyqHZjTMHoNVULg==" spinCount="100000" sheet="1" formatCells="0" formatColumns="0" formatRows="0" autoFilter="0"/>
  <mergeCells count="1">
    <mergeCell ref="B3:H3"/>
  </mergeCells>
  <hyperlinks>
    <hyperlink ref="H7" location="TIPO_PERSONA" tooltip="TIPO_PERSONA" display="TIPO_PERSONA" xr:uid="{12FD5020-30DD-4D16-B6F5-6A7C0034E1EA}"/>
    <hyperlink ref="H10" location="TIPO_MOTIVO_OPERACION_NO_REPORTADA" tooltip="TIPO_MOTIVO_OPERACION_NO_REPORTADA" display="TIPO_MOTIVO_OPERACION_NO_REPORTADA" xr:uid="{1EDB6C0C-C5D7-4B98-B8A3-BC2CA6D98812}"/>
    <hyperlink ref="B3:H3" location="'Indice Archivos'!C2" display="CAMPOS DE INFORMACIÓN DE OPERACIONES NO REPORTADAS" xr:uid="{0DA0135D-3D4E-4C9F-92A8-A4C82D812E6A}"/>
  </hyperlinks>
  <pageMargins left="0.7" right="0.7" top="0.75" bottom="0.75" header="0.3" footer="0.3"/>
  <pageSetup orientation="portrait" r:id="rId1"/>
  <headerFooter>
    <oddFooter>&amp;C&amp;1#&amp;"Calibri"&amp;10&amp;K000000Uso Interno</oddFooter>
  </headerFooter>
  <drawing r:id="rId2"/>
  <tableParts count="1">
    <tablePart r:id="rId3"/>
  </tableParts>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39288-DBEA-47A0-91F4-72878203FCC3}">
  <sheetPr codeName="Hoja80">
    <tabColor rgb="FF002060"/>
  </sheetPr>
  <dimension ref="A1:H28"/>
  <sheetViews>
    <sheetView showGridLines="0" zoomScaleNormal="100" workbookViewId="0">
      <pane ySplit="1" topLeftCell="A7" activePane="bottomLeft" state="frozen"/>
      <selection activeCell="C206" sqref="C206"/>
      <selection pane="bottomLeft" activeCell="D10" sqref="D10"/>
    </sheetView>
  </sheetViews>
  <sheetFormatPr baseColWidth="10" defaultColWidth="11.453125" defaultRowHeight="18.5" x14ac:dyDescent="0.45"/>
  <cols>
    <col min="1" max="1" width="17.54296875" style="103" customWidth="1"/>
    <col min="2" max="2" width="16.26953125" style="104" customWidth="1"/>
    <col min="3" max="3" width="10.54296875" style="164" customWidth="1"/>
    <col min="4" max="4" width="120.54296875" style="94" customWidth="1"/>
    <col min="5" max="6" width="10.54296875" style="164" customWidth="1"/>
    <col min="7" max="7" width="20.54296875" style="164" customWidth="1"/>
    <col min="8" max="16384" width="11.453125" style="103"/>
  </cols>
  <sheetData>
    <row r="1" spans="1:8" ht="14.5" x14ac:dyDescent="0.35">
      <c r="B1"/>
    </row>
    <row r="2" spans="1:8" ht="14.5" x14ac:dyDescent="0.35">
      <c r="B2"/>
    </row>
    <row r="3" spans="1:8" ht="15" thickBot="1" x14ac:dyDescent="0.4">
      <c r="B3"/>
      <c r="C3" s="1623" t="s">
        <v>8286</v>
      </c>
      <c r="D3" s="1623"/>
      <c r="E3" s="1623"/>
      <c r="F3" s="1623"/>
      <c r="G3" s="1623"/>
    </row>
    <row r="4" spans="1:8" ht="19" thickTop="1" x14ac:dyDescent="0.45">
      <c r="D4" s="164"/>
    </row>
    <row r="5" spans="1:8" ht="42" x14ac:dyDescent="0.35">
      <c r="A5" s="1233" t="s">
        <v>6372</v>
      </c>
      <c r="B5" s="1233" t="s">
        <v>7799</v>
      </c>
      <c r="C5" s="943" t="s">
        <v>3177</v>
      </c>
      <c r="D5" s="943" t="s">
        <v>3178</v>
      </c>
      <c r="E5" s="943" t="s">
        <v>7306</v>
      </c>
      <c r="F5" s="943" t="s">
        <v>7250</v>
      </c>
      <c r="G5" s="943" t="s">
        <v>3958</v>
      </c>
      <c r="H5" s="598">
        <f>'5120_CUOTAS ATRASADAS VALIDACI'!H5</f>
        <v>0</v>
      </c>
    </row>
    <row r="6" spans="1:8" ht="42" x14ac:dyDescent="0.45">
      <c r="A6" s="1305">
        <v>1</v>
      </c>
      <c r="B6" s="1306"/>
      <c r="C6" s="662">
        <v>1</v>
      </c>
      <c r="D6" s="657" t="s">
        <v>8287</v>
      </c>
      <c r="E6" s="660">
        <v>2</v>
      </c>
      <c r="F6" s="660">
        <v>4</v>
      </c>
      <c r="G6" s="142"/>
    </row>
    <row r="7" spans="1:8" ht="56" x14ac:dyDescent="0.45">
      <c r="A7" s="1244">
        <v>2</v>
      </c>
      <c r="B7" s="1306"/>
      <c r="C7" s="662">
        <v>2</v>
      </c>
      <c r="D7" s="1309" t="s">
        <v>8288</v>
      </c>
      <c r="E7" s="143">
        <v>3</v>
      </c>
      <c r="F7" s="143">
        <v>5</v>
      </c>
      <c r="G7" s="142"/>
    </row>
    <row r="8" spans="1:8" ht="42" x14ac:dyDescent="0.45">
      <c r="A8" s="1305">
        <v>3</v>
      </c>
      <c r="B8" s="1306"/>
      <c r="C8" s="662">
        <v>3</v>
      </c>
      <c r="D8" s="683" t="s">
        <v>8289</v>
      </c>
      <c r="E8" s="660">
        <v>4</v>
      </c>
      <c r="F8" s="660">
        <v>6</v>
      </c>
      <c r="G8" s="142"/>
    </row>
    <row r="9" spans="1:8" ht="56" x14ac:dyDescent="0.45">
      <c r="A9" s="1305">
        <v>4</v>
      </c>
      <c r="B9" s="1306"/>
      <c r="C9" s="662">
        <v>4</v>
      </c>
      <c r="D9" s="657" t="s">
        <v>8290</v>
      </c>
      <c r="E9" s="660">
        <v>5</v>
      </c>
      <c r="F9" s="660">
        <v>7</v>
      </c>
      <c r="G9" s="142"/>
    </row>
    <row r="10" spans="1:8" ht="84" x14ac:dyDescent="0.45">
      <c r="A10" s="1305">
        <v>5</v>
      </c>
      <c r="B10" s="1306"/>
      <c r="C10" s="758">
        <v>5</v>
      </c>
      <c r="D10" s="1426" t="s">
        <v>8784</v>
      </c>
      <c r="E10" s="660">
        <v>6</v>
      </c>
      <c r="F10" s="660">
        <v>11</v>
      </c>
      <c r="G10" s="142" t="s">
        <v>8291</v>
      </c>
    </row>
    <row r="11" spans="1:8" ht="56" x14ac:dyDescent="0.45">
      <c r="A11" s="1305">
        <v>6</v>
      </c>
      <c r="B11" s="1306"/>
      <c r="C11" s="662">
        <v>6</v>
      </c>
      <c r="D11" s="657" t="s">
        <v>8292</v>
      </c>
      <c r="E11" s="660">
        <v>9</v>
      </c>
      <c r="F11" s="660">
        <v>18</v>
      </c>
      <c r="G11" s="142"/>
    </row>
    <row r="12" spans="1:8" ht="56" x14ac:dyDescent="0.45">
      <c r="A12" s="1305">
        <v>7</v>
      </c>
      <c r="B12" s="1306"/>
      <c r="C12" s="662">
        <v>7</v>
      </c>
      <c r="D12" s="657" t="s">
        <v>8293</v>
      </c>
      <c r="E12" s="660">
        <v>10</v>
      </c>
      <c r="F12" s="660" t="s">
        <v>7258</v>
      </c>
      <c r="G12" s="142"/>
    </row>
    <row r="13" spans="1:8" ht="84" x14ac:dyDescent="0.45">
      <c r="A13" s="1305">
        <v>8</v>
      </c>
      <c r="B13" s="1306"/>
      <c r="C13" s="662">
        <v>8</v>
      </c>
      <c r="D13" s="657" t="s">
        <v>8294</v>
      </c>
      <c r="E13" s="660">
        <v>11</v>
      </c>
      <c r="F13" s="660">
        <v>19</v>
      </c>
      <c r="G13" s="142"/>
    </row>
    <row r="14" spans="1:8" ht="84" x14ac:dyDescent="0.45">
      <c r="A14" s="1305">
        <v>9</v>
      </c>
      <c r="B14" s="1306"/>
      <c r="C14" s="662">
        <v>9</v>
      </c>
      <c r="D14" s="657" t="s">
        <v>8295</v>
      </c>
      <c r="E14" s="660">
        <v>12</v>
      </c>
      <c r="F14" s="660">
        <v>21</v>
      </c>
      <c r="G14" s="142"/>
    </row>
    <row r="15" spans="1:8" ht="182" x14ac:dyDescent="0.45">
      <c r="A15" s="1305">
        <v>10</v>
      </c>
      <c r="B15" s="1306"/>
      <c r="C15" s="662">
        <v>10</v>
      </c>
      <c r="D15" s="144" t="s">
        <v>8296</v>
      </c>
      <c r="E15" s="660">
        <v>13</v>
      </c>
      <c r="F15" s="660">
        <v>22</v>
      </c>
      <c r="G15" s="142"/>
    </row>
    <row r="16" spans="1:8" ht="42" x14ac:dyDescent="0.45">
      <c r="A16" s="1305">
        <v>11</v>
      </c>
      <c r="B16" s="1306"/>
      <c r="C16" s="662">
        <v>11</v>
      </c>
      <c r="D16" s="657" t="s">
        <v>8297</v>
      </c>
      <c r="E16" s="660">
        <v>14</v>
      </c>
      <c r="F16" s="660">
        <v>23</v>
      </c>
      <c r="G16" s="142"/>
    </row>
    <row r="17" spans="1:7" ht="98" x14ac:dyDescent="0.45">
      <c r="A17" s="1305">
        <v>12</v>
      </c>
      <c r="B17" s="1306"/>
      <c r="C17" s="662">
        <v>12</v>
      </c>
      <c r="D17" s="657" t="s">
        <v>8298</v>
      </c>
      <c r="E17" s="660">
        <v>15</v>
      </c>
      <c r="F17" s="660">
        <v>24</v>
      </c>
      <c r="G17" s="142"/>
    </row>
    <row r="18" spans="1:7" ht="56" x14ac:dyDescent="0.45">
      <c r="A18" s="1305">
        <v>13</v>
      </c>
      <c r="B18" s="1306"/>
      <c r="C18" s="662">
        <v>13</v>
      </c>
      <c r="D18" s="657" t="s">
        <v>8299</v>
      </c>
      <c r="E18" s="660">
        <v>16</v>
      </c>
      <c r="F18" s="660">
        <v>2</v>
      </c>
      <c r="G18" s="142"/>
    </row>
    <row r="19" spans="1:7" x14ac:dyDescent="0.45">
      <c r="A19" s="1305">
        <v>14</v>
      </c>
      <c r="B19" s="1306"/>
      <c r="C19" s="662">
        <v>14</v>
      </c>
      <c r="D19" s="657" t="s">
        <v>8300</v>
      </c>
      <c r="E19" s="143"/>
      <c r="F19" s="143"/>
      <c r="G19" s="142"/>
    </row>
    <row r="20" spans="1:7" x14ac:dyDescent="0.45">
      <c r="A20" s="1305">
        <v>15</v>
      </c>
      <c r="B20" s="1306"/>
      <c r="C20" s="662">
        <v>15</v>
      </c>
      <c r="D20" s="144" t="s">
        <v>8301</v>
      </c>
      <c r="E20" s="143"/>
      <c r="F20" s="143"/>
      <c r="G20" s="142"/>
    </row>
    <row r="21" spans="1:7" x14ac:dyDescent="0.45">
      <c r="A21" s="1305">
        <v>16</v>
      </c>
      <c r="B21" s="1306"/>
      <c r="C21" s="662">
        <v>16</v>
      </c>
      <c r="D21" s="657" t="s">
        <v>8302</v>
      </c>
      <c r="E21" s="660"/>
      <c r="F21" s="660"/>
      <c r="G21" s="937"/>
    </row>
    <row r="22" spans="1:7" ht="37.4" customHeight="1" x14ac:dyDescent="0.45">
      <c r="A22" s="1230">
        <v>17</v>
      </c>
      <c r="B22" s="1306"/>
      <c r="C22" s="662">
        <v>17</v>
      </c>
      <c r="D22" s="135" t="s">
        <v>4367</v>
      </c>
      <c r="E22" s="660"/>
      <c r="F22" s="660"/>
      <c r="G22" s="937"/>
    </row>
    <row r="23" spans="1:7" ht="14.5" x14ac:dyDescent="0.35">
      <c r="A23" s="1307"/>
      <c r="B23" s="1307"/>
      <c r="C23" s="1089"/>
      <c r="D23" s="1064"/>
      <c r="E23" s="1065"/>
      <c r="F23" s="1065"/>
      <c r="G23" s="1067"/>
    </row>
    <row r="24" spans="1:7" ht="56" x14ac:dyDescent="0.35">
      <c r="A24" s="1305" t="s">
        <v>6420</v>
      </c>
      <c r="B24" s="1305" t="s">
        <v>6421</v>
      </c>
      <c r="C24" s="662">
        <v>18</v>
      </c>
      <c r="D24" s="657" t="s">
        <v>8303</v>
      </c>
      <c r="E24" s="660"/>
      <c r="F24" s="143"/>
      <c r="G24" s="142"/>
    </row>
    <row r="25" spans="1:7" ht="56" x14ac:dyDescent="0.35">
      <c r="A25" s="1305" t="s">
        <v>6420</v>
      </c>
      <c r="B25" s="1305" t="s">
        <v>6421</v>
      </c>
      <c r="C25" s="662">
        <v>19</v>
      </c>
      <c r="D25" s="657" t="s">
        <v>8304</v>
      </c>
      <c r="E25" s="660"/>
      <c r="F25" s="143"/>
      <c r="G25" s="142"/>
    </row>
    <row r="26" spans="1:7" ht="56" x14ac:dyDescent="0.35">
      <c r="A26" s="1305" t="s">
        <v>6420</v>
      </c>
      <c r="B26" s="1305" t="s">
        <v>6421</v>
      </c>
      <c r="C26" s="1088">
        <v>20</v>
      </c>
      <c r="D26" s="657" t="s">
        <v>8305</v>
      </c>
      <c r="E26" s="660"/>
      <c r="F26" s="143"/>
      <c r="G26" s="142"/>
    </row>
    <row r="27" spans="1:7" ht="50.5" customHeight="1" x14ac:dyDescent="0.45">
      <c r="A27" s="1308"/>
      <c r="B27" s="1306"/>
      <c r="C27" s="1088">
        <v>21</v>
      </c>
      <c r="D27" s="657" t="s">
        <v>8306</v>
      </c>
      <c r="E27" s="191"/>
      <c r="F27" s="143"/>
      <c r="G27" s="142"/>
    </row>
    <row r="28" spans="1:7" ht="14.5" x14ac:dyDescent="0.35">
      <c r="A28" s="1307"/>
      <c r="B28" s="1307"/>
      <c r="C28" s="1089"/>
      <c r="D28" s="1064"/>
      <c r="E28" s="1065"/>
      <c r="F28" s="1065"/>
      <c r="G28" s="1067"/>
    </row>
  </sheetData>
  <sheetProtection algorithmName="SHA-512" hashValue="E930/kiw46+23w0olH/5z36Q9ivjwYqWlLIsF5kimwLRjvc6V0ojZmCSqUXw+uWI35Out5qBtZRrdeaMJ2zHFw==" saltValue="+uxeVCagZTw6o+7Q2uHRVw==" spinCount="100000" sheet="1" formatCells="0" formatColumns="0" formatRows="0" autoFilter="0"/>
  <mergeCells count="1">
    <mergeCell ref="C3:G3"/>
  </mergeCells>
  <hyperlinks>
    <hyperlink ref="C3:G3" location="'Indice Archivos'!C2" display="VALIDACIONES PARA LA INFORMACIÓN DE OPERACIONES NO REPORTADAS." xr:uid="{DA4C836B-C225-48BE-9C9E-2583440A653E}"/>
  </hyperlinks>
  <pageMargins left="0.7" right="0.7" top="0.75" bottom="0.75" header="0.3" footer="0.3"/>
  <pageSetup orientation="portrait" r:id="rId1"/>
  <headerFooter>
    <oddFooter>&amp;C&amp;1#&amp;"Calibri"&amp;10&amp;K000000Uso Interno</oddFooter>
  </headerFooter>
  <drawing r:id="rId2"/>
  <tableParts count="1">
    <tablePart r:id="rId3"/>
  </tableParts>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CB478-33D0-4D59-B309-CC09E2B552B1}">
  <sheetPr codeName="Hoja86">
    <tabColor rgb="FF002060"/>
  </sheetPr>
  <dimension ref="B1:C28"/>
  <sheetViews>
    <sheetView showGridLines="0" topLeftCell="B1" zoomScaleNormal="100" workbookViewId="0">
      <pane xSplit="1" ySplit="4" topLeftCell="C7"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4" x14ac:dyDescent="0.3"/>
  <cols>
    <col min="1" max="2" width="11.453125" style="347"/>
    <col min="3" max="3" width="171.54296875" style="347" customWidth="1"/>
    <col min="4" max="16384" width="11.453125" style="347"/>
  </cols>
  <sheetData>
    <row r="1" spans="2:3" x14ac:dyDescent="0.3">
      <c r="C1" s="1624"/>
    </row>
    <row r="2" spans="2:3" x14ac:dyDescent="0.3">
      <c r="C2" s="1624"/>
    </row>
    <row r="4" spans="2:3" ht="14.5" thickBot="1" x14ac:dyDescent="0.35">
      <c r="C4" s="394" t="s">
        <v>8307</v>
      </c>
    </row>
    <row r="6" spans="2:3" ht="14.5" thickBot="1" x14ac:dyDescent="0.35">
      <c r="C6" s="1052" t="s">
        <v>8308</v>
      </c>
    </row>
    <row r="8" spans="2:3" ht="28" x14ac:dyDescent="0.3">
      <c r="C8" s="395" t="s">
        <v>8309</v>
      </c>
    </row>
    <row r="9" spans="2:3" x14ac:dyDescent="0.3">
      <c r="C9" s="1004"/>
    </row>
    <row r="10" spans="2:3" ht="28" x14ac:dyDescent="0.3">
      <c r="C10" s="395" t="s">
        <v>8310</v>
      </c>
    </row>
    <row r="11" spans="2:3" x14ac:dyDescent="0.3">
      <c r="C11" s="1004"/>
    </row>
    <row r="12" spans="2:3" x14ac:dyDescent="0.3">
      <c r="C12" s="395" t="s">
        <v>8311</v>
      </c>
    </row>
    <row r="13" spans="2:3" x14ac:dyDescent="0.3">
      <c r="C13" s="520"/>
    </row>
    <row r="14" spans="2:3" ht="14.5" thickBot="1" x14ac:dyDescent="0.35">
      <c r="C14" s="394" t="s">
        <v>8312</v>
      </c>
    </row>
    <row r="15" spans="2:3" x14ac:dyDescent="0.3">
      <c r="C15" s="520"/>
    </row>
    <row r="16" spans="2:3" x14ac:dyDescent="0.3">
      <c r="B16" s="1005"/>
      <c r="C16" s="396" t="s">
        <v>6262</v>
      </c>
    </row>
    <row r="17" spans="2:3" x14ac:dyDescent="0.3">
      <c r="B17" s="1005"/>
      <c r="C17" s="397" t="s">
        <v>8313</v>
      </c>
    </row>
    <row r="18" spans="2:3" x14ac:dyDescent="0.3">
      <c r="B18" s="1005"/>
      <c r="C18" s="397" t="s">
        <v>8314</v>
      </c>
    </row>
    <row r="19" spans="2:3" x14ac:dyDescent="0.3">
      <c r="B19" s="1005"/>
      <c r="C19" s="397" t="s">
        <v>8315</v>
      </c>
    </row>
    <row r="20" spans="2:3" x14ac:dyDescent="0.3">
      <c r="B20" s="1005"/>
      <c r="C20" s="397" t="s">
        <v>8316</v>
      </c>
    </row>
    <row r="21" spans="2:3" x14ac:dyDescent="0.3">
      <c r="B21" s="1005"/>
      <c r="C21" s="397" t="s">
        <v>8317</v>
      </c>
    </row>
    <row r="22" spans="2:3" x14ac:dyDescent="0.3">
      <c r="B22" s="1005"/>
      <c r="C22" s="397" t="s">
        <v>8318</v>
      </c>
    </row>
    <row r="23" spans="2:3" x14ac:dyDescent="0.3">
      <c r="B23" s="1005"/>
      <c r="C23" s="397" t="s">
        <v>8319</v>
      </c>
    </row>
    <row r="24" spans="2:3" x14ac:dyDescent="0.3">
      <c r="C24" s="396" t="s">
        <v>7922</v>
      </c>
    </row>
    <row r="26" spans="2:3" ht="14.5" thickBot="1" x14ac:dyDescent="0.35">
      <c r="C26" s="394" t="s">
        <v>8320</v>
      </c>
    </row>
    <row r="28" spans="2:3" x14ac:dyDescent="0.3">
      <c r="C28" s="398" t="s">
        <v>8321</v>
      </c>
    </row>
  </sheetData>
  <sheetProtection algorithmName="SHA-512" hashValue="iNqC1AFqZlCeKN0E02jbzlgEZcor4s9hBAe4RPNs05vU4UozKGP4gQ/+Z8evemNozHl3RkT/sdUZbI0H0bQPdg==" saltValue="o3y2UpQKoJdaX3p48iZpWQ==" spinCount="100000" sheet="1" formatCells="0" formatColumns="0" formatRows="0"/>
  <mergeCells count="1">
    <mergeCell ref="C1:C2"/>
  </mergeCells>
  <hyperlinks>
    <hyperlink ref="C6" location="'Indice Archivos'!C2" display="ARCHIVO DE LA INFORMACIÓN DEL ARCHIVO GARANTÍAS MOBILIARIAS" xr:uid="{4540AB4F-75A7-4BEF-ABC5-3C0834A309DD}"/>
  </hyperlinks>
  <pageMargins left="0.7" right="0.7" top="0.75" bottom="0.75" header="0.3" footer="0.3"/>
  <pageSetup orientation="portrait" r:id="rId1"/>
  <headerFooter>
    <oddFooter>&amp;C&amp;1#&amp;"Calibri"&amp;10&amp;K000000Uso Interno</oddFooter>
  </headerFooter>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02B72-D366-4B56-A004-40245FE7F217}">
  <sheetPr codeName="Hoja87">
    <tabColor rgb="FF002060"/>
  </sheetPr>
  <dimension ref="B2:I16"/>
  <sheetViews>
    <sheetView showGridLines="0" zoomScaleNormal="100" workbookViewId="0">
      <pane xSplit="1" ySplit="2" topLeftCell="B3" activePane="bottomRight" state="frozen"/>
      <selection activeCell="C206" sqref="C206"/>
      <selection pane="topRight" activeCell="C206" sqref="C206"/>
      <selection pane="bottomLeft" activeCell="C206" sqref="C206"/>
      <selection pane="bottomRight" activeCell="C206" sqref="C206"/>
    </sheetView>
  </sheetViews>
  <sheetFormatPr baseColWidth="10" defaultColWidth="11.453125" defaultRowHeight="14" x14ac:dyDescent="0.3"/>
  <cols>
    <col min="1" max="1" width="8.54296875" style="347" customWidth="1"/>
    <col min="2" max="2" width="29.54296875" style="347" customWidth="1"/>
    <col min="3" max="3" width="16.453125" style="347" customWidth="1"/>
    <col min="4" max="4" width="14.54296875" style="347" customWidth="1"/>
    <col min="5" max="5" width="14.453125" style="347" customWidth="1"/>
    <col min="6" max="6" width="16.54296875" style="347" customWidth="1"/>
    <col min="7" max="7" width="46" style="347" customWidth="1"/>
    <col min="8" max="8" width="23.54296875" style="347" customWidth="1"/>
    <col min="9" max="16384" width="11.453125" style="347"/>
  </cols>
  <sheetData>
    <row r="2" spans="2:9" ht="14.5" thickBot="1" x14ac:dyDescent="0.35">
      <c r="B2" s="1625" t="s">
        <v>8322</v>
      </c>
      <c r="C2" s="1625"/>
      <c r="D2" s="1625"/>
      <c r="E2" s="1625"/>
      <c r="F2" s="1625"/>
      <c r="G2" s="1625"/>
      <c r="H2" s="1625"/>
      <c r="I2" s="1625"/>
    </row>
    <row r="3" spans="2:9" ht="15" thickTop="1" thickBot="1" x14ac:dyDescent="0.35">
      <c r="B3" s="520"/>
      <c r="C3" s="520"/>
      <c r="D3" s="520"/>
      <c r="E3" s="520"/>
      <c r="F3" s="520"/>
      <c r="G3" s="520"/>
      <c r="H3" s="520"/>
      <c r="I3" s="1005"/>
    </row>
    <row r="4" spans="2:9" ht="28" x14ac:dyDescent="0.3">
      <c r="B4" s="399" t="s">
        <v>6293</v>
      </c>
      <c r="C4" s="400" t="s">
        <v>6191</v>
      </c>
      <c r="D4" s="400" t="s">
        <v>6192</v>
      </c>
      <c r="E4" s="400" t="s">
        <v>6193</v>
      </c>
      <c r="F4" s="401" t="s">
        <v>6195</v>
      </c>
      <c r="G4" s="400" t="s">
        <v>6194</v>
      </c>
      <c r="H4" s="403" t="s">
        <v>6196</v>
      </c>
      <c r="I4" s="1005"/>
    </row>
    <row r="5" spans="2:9" ht="84" x14ac:dyDescent="0.3">
      <c r="B5" s="1006" t="s">
        <v>8323</v>
      </c>
      <c r="C5" s="604"/>
      <c r="D5" s="604"/>
      <c r="E5" s="604"/>
      <c r="F5" s="604"/>
      <c r="G5" s="365" t="s">
        <v>8324</v>
      </c>
      <c r="H5" s="359"/>
      <c r="I5" s="1005"/>
    </row>
    <row r="6" spans="2:9" ht="84" x14ac:dyDescent="0.3">
      <c r="B6" s="1006" t="s">
        <v>8325</v>
      </c>
      <c r="C6" s="1003" t="s">
        <v>8326</v>
      </c>
      <c r="D6" s="1003" t="s">
        <v>6620</v>
      </c>
      <c r="E6" s="1003" t="s">
        <v>4484</v>
      </c>
      <c r="F6" s="1003" t="s">
        <v>4918</v>
      </c>
      <c r="G6" s="365" t="s">
        <v>8327</v>
      </c>
      <c r="H6" s="359"/>
      <c r="I6" s="1005"/>
    </row>
    <row r="7" spans="2:9" ht="84" x14ac:dyDescent="0.3">
      <c r="B7" s="1006" t="s">
        <v>8328</v>
      </c>
      <c r="C7" s="1003" t="s">
        <v>3778</v>
      </c>
      <c r="D7" s="1003" t="s">
        <v>6210</v>
      </c>
      <c r="E7" s="1003" t="s">
        <v>4484</v>
      </c>
      <c r="F7" s="1003" t="s">
        <v>4918</v>
      </c>
      <c r="G7" s="365" t="s">
        <v>8329</v>
      </c>
      <c r="H7" s="359"/>
      <c r="I7" s="1005"/>
    </row>
    <row r="8" spans="2:9" ht="42" x14ac:dyDescent="0.3">
      <c r="B8" s="1006" t="s">
        <v>8330</v>
      </c>
      <c r="C8" s="1003" t="s">
        <v>6198</v>
      </c>
      <c r="D8" s="1003" t="s">
        <v>6364</v>
      </c>
      <c r="E8" s="1003" t="s">
        <v>4484</v>
      </c>
      <c r="F8" s="1003" t="s">
        <v>4918</v>
      </c>
      <c r="G8" s="365" t="s">
        <v>8331</v>
      </c>
      <c r="H8" s="359"/>
      <c r="I8" s="1005"/>
    </row>
    <row r="9" spans="2:9" ht="42" x14ac:dyDescent="0.3">
      <c r="B9" s="1006" t="s">
        <v>8332</v>
      </c>
      <c r="C9" s="1003" t="s">
        <v>3778</v>
      </c>
      <c r="D9" s="1003" t="s">
        <v>6210</v>
      </c>
      <c r="E9" s="1003" t="s">
        <v>4484</v>
      </c>
      <c r="F9" s="1003" t="s">
        <v>4918</v>
      </c>
      <c r="G9" s="365" t="s">
        <v>8333</v>
      </c>
      <c r="H9" s="359"/>
      <c r="I9" s="1005"/>
    </row>
    <row r="10" spans="2:9" x14ac:dyDescent="0.3">
      <c r="B10" s="1627" t="s">
        <v>8334</v>
      </c>
      <c r="C10" s="1628" t="s">
        <v>3778</v>
      </c>
      <c r="D10" s="1628" t="s">
        <v>6210</v>
      </c>
      <c r="E10" s="1628" t="s">
        <v>4484</v>
      </c>
      <c r="F10" s="1628" t="s">
        <v>4918</v>
      </c>
      <c r="G10" s="1630" t="s">
        <v>8335</v>
      </c>
      <c r="H10" s="1629"/>
      <c r="I10" s="1626"/>
    </row>
    <row r="11" spans="2:9" x14ac:dyDescent="0.3">
      <c r="B11" s="1627"/>
      <c r="C11" s="1628"/>
      <c r="D11" s="1628"/>
      <c r="E11" s="1628"/>
      <c r="F11" s="1628"/>
      <c r="G11" s="1631"/>
      <c r="H11" s="1629"/>
      <c r="I11" s="1626"/>
    </row>
    <row r="12" spans="2:9" ht="266" x14ac:dyDescent="0.3">
      <c r="B12" s="1006" t="s">
        <v>8336</v>
      </c>
      <c r="C12" s="1003" t="s">
        <v>6198</v>
      </c>
      <c r="D12" s="1003" t="s">
        <v>6364</v>
      </c>
      <c r="E12" s="1003" t="s">
        <v>4484</v>
      </c>
      <c r="F12" s="1003" t="s">
        <v>4918</v>
      </c>
      <c r="G12" s="365" t="s">
        <v>8337</v>
      </c>
      <c r="H12" s="359"/>
      <c r="I12" s="1005"/>
    </row>
    <row r="13" spans="2:9" ht="87" customHeight="1" x14ac:dyDescent="0.3">
      <c r="B13" s="1006" t="s">
        <v>8338</v>
      </c>
      <c r="C13" s="1003" t="s">
        <v>6198</v>
      </c>
      <c r="D13" s="1007" t="s">
        <v>6221</v>
      </c>
      <c r="E13" s="1003" t="s">
        <v>4484</v>
      </c>
      <c r="F13" s="1003" t="s">
        <v>4918</v>
      </c>
      <c r="G13" s="365" t="s">
        <v>8339</v>
      </c>
      <c r="H13" s="1008" t="s">
        <v>2907</v>
      </c>
      <c r="I13" s="1005"/>
    </row>
    <row r="14" spans="2:9" x14ac:dyDescent="0.3">
      <c r="B14" s="520"/>
      <c r="H14" s="731"/>
    </row>
    <row r="15" spans="2:9" x14ac:dyDescent="0.3">
      <c r="B15" s="520"/>
    </row>
    <row r="16" spans="2:9" x14ac:dyDescent="0.3">
      <c r="B16" s="520"/>
    </row>
  </sheetData>
  <sheetProtection algorithmName="SHA-512" hashValue="P8/57exv/Ppf78anZbQNj/JaI4AuYOWF3+MYP1E4I9FjnLL5su7bpgXeIcO3vIHUMivGxvvNSOcZnyBwEdMj5Q==" saltValue="jYovzS7O7g7mfJ5hKLEfQg==" spinCount="100000" sheet="1" formatCells="0" formatColumns="0" formatRows="0"/>
  <mergeCells count="9">
    <mergeCell ref="B2:I2"/>
    <mergeCell ref="I10:I11"/>
    <mergeCell ref="B10:B11"/>
    <mergeCell ref="C10:C11"/>
    <mergeCell ref="D10:D11"/>
    <mergeCell ref="E10:E11"/>
    <mergeCell ref="F10:F11"/>
    <mergeCell ref="H10:H11"/>
    <mergeCell ref="G10:G11"/>
  </mergeCells>
  <hyperlinks>
    <hyperlink ref="B2:I2" location="'Indice Archivos'!C2" display="BLOQUE DE DATOS (PARA TRASLADAR  A GARANTIAS DE OPERACIONES" xr:uid="{71CD83A6-A9A6-43EA-B4B6-795A7D4E33B4}"/>
  </hyperlinks>
  <pageMargins left="0.7" right="0.7" top="0.75" bottom="0.75" header="0.3" footer="0.3"/>
  <pageSetup orientation="portrait" r:id="rId1"/>
  <headerFooter>
    <oddFooter>&amp;C&amp;1#&amp;"Calibri"&amp;10&amp;K000000Uso Interno</oddFooter>
  </headerFooter>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C213B-0E38-4CCB-B8DE-A4CED9A4196E}">
  <sheetPr codeName="Hoja88">
    <tabColor rgb="FF002060"/>
  </sheetPr>
  <dimension ref="A2:H14"/>
  <sheetViews>
    <sheetView showGridLines="0" zoomScaleNormal="100" workbookViewId="0">
      <pane xSplit="2" ySplit="3" topLeftCell="C4" activePane="bottomRight" state="frozen"/>
      <selection activeCell="C206" sqref="C206"/>
      <selection pane="topRight" activeCell="C206" sqref="C206"/>
      <selection pane="bottomLeft" activeCell="C206" sqref="C206"/>
      <selection pane="bottomRight" activeCell="D13" sqref="D13"/>
    </sheetView>
  </sheetViews>
  <sheetFormatPr baseColWidth="10" defaultColWidth="11.453125" defaultRowHeight="14" x14ac:dyDescent="0.3"/>
  <cols>
    <col min="1" max="1" width="18.54296875" style="347" customWidth="1"/>
    <col min="2" max="3" width="11.453125" style="347"/>
    <col min="4" max="4" width="50.453125" style="347" customWidth="1"/>
    <col min="5" max="5" width="15.54296875" style="347" customWidth="1"/>
    <col min="6" max="6" width="21.54296875" style="347" customWidth="1"/>
    <col min="7" max="7" width="34.54296875" style="347" customWidth="1"/>
    <col min="8" max="8" width="17" style="347" customWidth="1"/>
    <col min="9" max="16384" width="11.453125" style="347"/>
  </cols>
  <sheetData>
    <row r="2" spans="1:8" ht="20.25" customHeight="1" x14ac:dyDescent="0.3"/>
    <row r="3" spans="1:8" ht="14.5" thickBot="1" x14ac:dyDescent="0.35">
      <c r="C3" s="1632" t="s">
        <v>8340</v>
      </c>
      <c r="D3" s="1632"/>
      <c r="E3" s="1632"/>
      <c r="F3" s="1632"/>
      <c r="G3" s="1632"/>
      <c r="H3" s="609"/>
    </row>
    <row r="4" spans="1:8" ht="14.5" thickTop="1" x14ac:dyDescent="0.3">
      <c r="C4" s="150"/>
      <c r="D4" s="174"/>
      <c r="E4" s="150"/>
      <c r="F4" s="150"/>
      <c r="G4" s="150"/>
      <c r="H4" s="609"/>
    </row>
    <row r="5" spans="1:8" ht="42" x14ac:dyDescent="0.3">
      <c r="A5" s="1310" t="s">
        <v>6372</v>
      </c>
      <c r="B5" s="1310" t="s">
        <v>7799</v>
      </c>
      <c r="C5" s="1009" t="s">
        <v>3177</v>
      </c>
      <c r="D5" s="1009" t="s">
        <v>3178</v>
      </c>
      <c r="E5" s="1009" t="s">
        <v>8341</v>
      </c>
      <c r="F5" s="1009" t="s">
        <v>6374</v>
      </c>
      <c r="G5" s="1009" t="s">
        <v>6375</v>
      </c>
      <c r="H5" s="609"/>
    </row>
    <row r="6" spans="1:8" ht="98" x14ac:dyDescent="0.3">
      <c r="A6" s="1311">
        <v>1</v>
      </c>
      <c r="B6" s="351"/>
      <c r="C6" s="1427">
        <v>1</v>
      </c>
      <c r="D6" s="1315" t="s">
        <v>8342</v>
      </c>
      <c r="E6" s="1428" t="s">
        <v>2932</v>
      </c>
      <c r="F6" s="1428"/>
      <c r="G6" s="1428"/>
      <c r="H6" s="609"/>
    </row>
    <row r="7" spans="1:8" ht="42" x14ac:dyDescent="0.3">
      <c r="A7" s="1312">
        <v>2</v>
      </c>
      <c r="B7" s="351"/>
      <c r="C7" s="1429">
        <v>2</v>
      </c>
      <c r="D7" s="1315" t="s">
        <v>8343</v>
      </c>
      <c r="E7" s="1430" t="s">
        <v>2932</v>
      </c>
      <c r="F7" s="1430"/>
      <c r="G7" s="1430"/>
      <c r="H7" s="609"/>
    </row>
    <row r="8" spans="1:8" ht="21.75" customHeight="1" x14ac:dyDescent="0.3">
      <c r="A8" s="1311">
        <v>3</v>
      </c>
      <c r="B8" s="351"/>
      <c r="C8" s="1427">
        <v>3</v>
      </c>
      <c r="D8" s="1315" t="s">
        <v>8344</v>
      </c>
      <c r="E8" s="1428" t="s">
        <v>3359</v>
      </c>
      <c r="F8" s="1428"/>
      <c r="G8" s="1428"/>
      <c r="H8" s="609"/>
    </row>
    <row r="9" spans="1:8" ht="45.75" customHeight="1" x14ac:dyDescent="0.3">
      <c r="A9" s="1311">
        <v>4</v>
      </c>
      <c r="B9" s="351"/>
      <c r="C9" s="1427">
        <v>4</v>
      </c>
      <c r="D9" s="1315" t="s">
        <v>8345</v>
      </c>
      <c r="E9" s="1428" t="s">
        <v>3359</v>
      </c>
      <c r="F9" s="1428"/>
      <c r="G9" s="1428"/>
      <c r="H9" s="609"/>
    </row>
    <row r="10" spans="1:8" x14ac:dyDescent="0.3">
      <c r="A10" s="1313"/>
      <c r="B10" s="1313"/>
      <c r="C10" s="1431"/>
      <c r="D10" s="1316"/>
      <c r="E10" s="1316"/>
      <c r="F10" s="1316"/>
      <c r="G10" s="1316"/>
    </row>
    <row r="11" spans="1:8" ht="70" x14ac:dyDescent="0.3">
      <c r="A11" s="1314" t="str">
        <f>+'[4]5121_NO_REPORTADAS_VALIDACION'!A24</f>
        <v>Integridad</v>
      </c>
      <c r="B11" s="1314" t="str">
        <f>+'[4]5121_NO_REPORTADAS_VALIDACION'!B24</f>
        <v>Implícita en la Definición del Campo XML</v>
      </c>
      <c r="C11" s="1427">
        <v>5</v>
      </c>
      <c r="D11" s="1315" t="s">
        <v>8346</v>
      </c>
      <c r="E11" s="1428" t="s">
        <v>3359</v>
      </c>
      <c r="F11" s="1428"/>
      <c r="G11" s="1428"/>
    </row>
    <row r="12" spans="1:8" x14ac:dyDescent="0.3">
      <c r="A12" s="1313"/>
      <c r="B12" s="1313"/>
      <c r="C12" s="1431"/>
      <c r="D12" s="1316"/>
      <c r="E12" s="1316"/>
      <c r="F12" s="1316"/>
      <c r="G12" s="1316"/>
    </row>
    <row r="13" spans="1:8" s="1105" customFormat="1" ht="81.650000000000006" customHeight="1" x14ac:dyDescent="0.35">
      <c r="A13" s="1432">
        <v>6</v>
      </c>
      <c r="B13" s="1125"/>
      <c r="C13" s="1432">
        <v>6</v>
      </c>
      <c r="D13" s="1433" t="s">
        <v>8785</v>
      </c>
      <c r="E13" s="1434" t="s">
        <v>3359</v>
      </c>
      <c r="F13" s="1434"/>
      <c r="G13" s="1434"/>
    </row>
    <row r="14" spans="1:8" x14ac:dyDescent="0.3">
      <c r="A14" s="1313"/>
      <c r="B14" s="1313"/>
      <c r="C14" s="1090"/>
      <c r="D14" s="1316"/>
      <c r="E14" s="1091"/>
      <c r="F14" s="1091"/>
      <c r="G14" s="1091"/>
    </row>
  </sheetData>
  <sheetProtection algorithmName="SHA-512" hashValue="U49dgJcn03D0l0N9+/Xq7gfUAWkowJv2Nu0VaPBkTTufkUJvpxvx6hUAWtO0kwZ2G/nrKhQBU4b1wyHSfk/grQ==" saltValue="u6em1nQ6T4o+6ORiAffBQA==" spinCount="100000" sheet="1" formatCells="0" formatColumns="0" formatRows="0"/>
  <mergeCells count="1">
    <mergeCell ref="C3:G3"/>
  </mergeCells>
  <hyperlinks>
    <hyperlink ref="C3:G3" location="'Indice Archivos'!C2" display="BLOQUE DE DATOS (PARA TRASLADAR  A GARANTIAS DE OPERACIONES)" xr:uid="{1BA504C7-6B48-4C05-997D-71588206A3CD}"/>
  </hyperlinks>
  <pageMargins left="0.7" right="0.7" top="0.75" bottom="0.75" header="0.3" footer="0.3"/>
  <pageSetup orientation="portrait" r:id="rId1"/>
  <headerFooter>
    <oddFooter>&amp;C&amp;1#&amp;"Calibri"&amp;10&amp;K000000Uso Interno</oddFooter>
  </headerFooter>
  <drawing r:id="rId2"/>
  <tableParts count="1">
    <tablePart r:id="rId3"/>
  </tableParts>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63CE-5FC2-436A-89B9-E69457CA48DB}">
  <sheetPr codeName="Hoja104">
    <tabColor rgb="FF002060"/>
  </sheetPr>
  <dimension ref="A1:G48"/>
  <sheetViews>
    <sheetView showGridLines="0" topLeftCell="F1" zoomScaleNormal="100" workbookViewId="0">
      <pane ySplit="2" topLeftCell="A3" activePane="bottomLeft" state="frozen"/>
      <selection activeCell="C206" sqref="C206"/>
      <selection pane="bottomLeft" activeCell="C206" sqref="C206"/>
    </sheetView>
  </sheetViews>
  <sheetFormatPr baseColWidth="10" defaultColWidth="11.453125" defaultRowHeight="14" x14ac:dyDescent="0.3"/>
  <cols>
    <col min="1" max="1" width="17" style="347" customWidth="1"/>
    <col min="2" max="2" width="28" style="347" customWidth="1"/>
    <col min="3" max="3" width="28.453125" style="347" customWidth="1"/>
    <col min="4" max="4" width="35.453125" style="347" customWidth="1"/>
    <col min="5" max="5" width="27.453125" style="347" customWidth="1"/>
    <col min="6" max="6" width="68.54296875" style="347" customWidth="1"/>
    <col min="7" max="7" width="89.54296875" style="347" customWidth="1"/>
    <col min="8" max="8" width="14.54296875" style="347" customWidth="1"/>
    <col min="9" max="16384" width="11.453125" style="347"/>
  </cols>
  <sheetData>
    <row r="1" spans="1:7" ht="40.4" customHeight="1" thickBot="1" x14ac:dyDescent="0.35">
      <c r="A1" s="1456" t="s">
        <v>8347</v>
      </c>
      <c r="B1" s="1457"/>
      <c r="C1" s="1457"/>
      <c r="D1" s="1458"/>
    </row>
    <row r="2" spans="1:7" ht="74" x14ac:dyDescent="0.3">
      <c r="A2" s="730" t="s">
        <v>3778</v>
      </c>
      <c r="B2" s="730" t="s">
        <v>3759</v>
      </c>
      <c r="C2" s="730" t="s">
        <v>3779</v>
      </c>
      <c r="D2" s="730" t="s">
        <v>3780</v>
      </c>
      <c r="E2" s="730" t="s">
        <v>3781</v>
      </c>
      <c r="F2" s="730" t="s">
        <v>3782</v>
      </c>
      <c r="G2" s="730" t="s">
        <v>3783</v>
      </c>
    </row>
    <row r="3" spans="1:7" ht="42" x14ac:dyDescent="0.3">
      <c r="A3" s="776">
        <v>45014</v>
      </c>
      <c r="B3" s="778" t="s">
        <v>2942</v>
      </c>
      <c r="C3" s="778" t="s">
        <v>2926</v>
      </c>
      <c r="D3" s="975" t="s">
        <v>6083</v>
      </c>
      <c r="E3" s="778" t="s">
        <v>1170</v>
      </c>
      <c r="F3" s="778" t="s">
        <v>1170</v>
      </c>
      <c r="G3" s="778" t="s">
        <v>1170</v>
      </c>
    </row>
    <row r="4" spans="1:7" ht="42" x14ac:dyDescent="0.3">
      <c r="A4" s="776">
        <v>45014</v>
      </c>
      <c r="B4" s="778" t="s">
        <v>2942</v>
      </c>
      <c r="C4" s="778" t="s">
        <v>2914</v>
      </c>
      <c r="D4" s="975" t="s">
        <v>4368</v>
      </c>
      <c r="E4" s="778">
        <v>420</v>
      </c>
      <c r="F4" s="975"/>
      <c r="G4" s="975" t="s">
        <v>6121</v>
      </c>
    </row>
    <row r="5" spans="1:7" ht="56" x14ac:dyDescent="0.3">
      <c r="A5" s="776">
        <v>45015</v>
      </c>
      <c r="B5" s="778" t="s">
        <v>2942</v>
      </c>
      <c r="C5" s="778" t="s">
        <v>2922</v>
      </c>
      <c r="D5" s="975" t="s">
        <v>8348</v>
      </c>
      <c r="E5" s="778" t="s">
        <v>1170</v>
      </c>
      <c r="F5" s="778"/>
      <c r="G5" s="975"/>
    </row>
    <row r="6" spans="1:7" ht="68.900000000000006" customHeight="1" x14ac:dyDescent="0.3">
      <c r="A6" s="776">
        <v>45015</v>
      </c>
      <c r="B6" s="778" t="s">
        <v>2942</v>
      </c>
      <c r="C6" s="778" t="s">
        <v>2914</v>
      </c>
      <c r="D6" s="778" t="s">
        <v>6086</v>
      </c>
      <c r="E6" s="778" t="s">
        <v>8349</v>
      </c>
      <c r="F6" s="778" t="s">
        <v>1170</v>
      </c>
      <c r="G6" s="975" t="s">
        <v>8350</v>
      </c>
    </row>
    <row r="7" spans="1:7" ht="196" x14ac:dyDescent="0.3">
      <c r="A7" s="776">
        <v>45028</v>
      </c>
      <c r="B7" s="778" t="s">
        <v>2942</v>
      </c>
      <c r="C7" s="778" t="s">
        <v>2914</v>
      </c>
      <c r="D7" s="975" t="s">
        <v>6089</v>
      </c>
      <c r="E7" s="778">
        <v>413</v>
      </c>
      <c r="F7" s="975" t="s">
        <v>6090</v>
      </c>
      <c r="G7" s="975" t="s">
        <v>3739</v>
      </c>
    </row>
    <row r="8" spans="1:7" ht="56" x14ac:dyDescent="0.3">
      <c r="A8" s="776">
        <v>45028</v>
      </c>
      <c r="B8" s="778" t="s">
        <v>2938</v>
      </c>
      <c r="C8" s="778" t="s">
        <v>2914</v>
      </c>
      <c r="D8" s="975" t="s">
        <v>8351</v>
      </c>
      <c r="E8" s="778">
        <v>10</v>
      </c>
      <c r="F8" s="976" t="s">
        <v>6093</v>
      </c>
      <c r="G8" s="778" t="s">
        <v>6094</v>
      </c>
    </row>
    <row r="9" spans="1:7" ht="89" x14ac:dyDescent="0.3">
      <c r="A9" s="776">
        <v>45029</v>
      </c>
      <c r="B9" s="778" t="s">
        <v>2942</v>
      </c>
      <c r="C9" s="778" t="s">
        <v>2914</v>
      </c>
      <c r="D9" s="975" t="s">
        <v>6095</v>
      </c>
      <c r="E9" s="977">
        <v>72</v>
      </c>
      <c r="F9" s="975" t="s">
        <v>8352</v>
      </c>
      <c r="G9" s="975" t="s">
        <v>8353</v>
      </c>
    </row>
    <row r="10" spans="1:7" ht="140.5" x14ac:dyDescent="0.3">
      <c r="A10" s="776">
        <v>45029</v>
      </c>
      <c r="B10" s="778" t="s">
        <v>2942</v>
      </c>
      <c r="C10" s="778" t="s">
        <v>2914</v>
      </c>
      <c r="D10" s="975" t="s">
        <v>6098</v>
      </c>
      <c r="E10" s="778" t="s">
        <v>8354</v>
      </c>
      <c r="F10" s="978" t="s">
        <v>8355</v>
      </c>
      <c r="G10" s="979" t="s">
        <v>8356</v>
      </c>
    </row>
    <row r="11" spans="1:7" ht="42" x14ac:dyDescent="0.3">
      <c r="A11" s="776">
        <v>45037</v>
      </c>
      <c r="B11" s="778" t="s">
        <v>2942</v>
      </c>
      <c r="C11" s="778" t="s">
        <v>2914</v>
      </c>
      <c r="D11" s="975" t="s">
        <v>6102</v>
      </c>
      <c r="E11" s="778">
        <v>423</v>
      </c>
      <c r="F11" s="778" t="s">
        <v>3924</v>
      </c>
      <c r="G11" s="975" t="s">
        <v>6103</v>
      </c>
    </row>
    <row r="12" spans="1:7" ht="28" x14ac:dyDescent="0.3">
      <c r="A12" s="776">
        <v>45037</v>
      </c>
      <c r="B12" s="778" t="s">
        <v>2942</v>
      </c>
      <c r="C12" s="778" t="s">
        <v>2922</v>
      </c>
      <c r="D12" s="975" t="s">
        <v>6104</v>
      </c>
      <c r="E12" s="778"/>
      <c r="F12" s="975"/>
      <c r="G12" s="975"/>
    </row>
    <row r="13" spans="1:7" ht="86.9" customHeight="1" x14ac:dyDescent="0.3">
      <c r="A13" s="776">
        <v>45040</v>
      </c>
      <c r="B13" s="778" t="s">
        <v>2942</v>
      </c>
      <c r="C13" s="778" t="s">
        <v>2914</v>
      </c>
      <c r="D13" s="975" t="s">
        <v>6105</v>
      </c>
      <c r="E13" s="778" t="s">
        <v>8357</v>
      </c>
      <c r="F13" s="778" t="s">
        <v>3924</v>
      </c>
      <c r="G13" s="975" t="s">
        <v>8358</v>
      </c>
    </row>
    <row r="14" spans="1:7" ht="70" x14ac:dyDescent="0.3">
      <c r="A14" s="776">
        <v>45040</v>
      </c>
      <c r="B14" s="778" t="s">
        <v>2962</v>
      </c>
      <c r="C14" s="778" t="s">
        <v>2914</v>
      </c>
      <c r="D14" s="975" t="s">
        <v>6109</v>
      </c>
      <c r="E14" s="778" t="s">
        <v>8359</v>
      </c>
      <c r="F14" s="778" t="s">
        <v>3924</v>
      </c>
      <c r="G14" s="975" t="s">
        <v>8360</v>
      </c>
    </row>
    <row r="15" spans="1:7" ht="28" x14ac:dyDescent="0.3">
      <c r="A15" s="776">
        <v>45040</v>
      </c>
      <c r="B15" s="778" t="s">
        <v>2980</v>
      </c>
      <c r="C15" s="778" t="s">
        <v>2914</v>
      </c>
      <c r="D15" s="975" t="s">
        <v>6113</v>
      </c>
      <c r="E15" s="778">
        <v>5</v>
      </c>
      <c r="F15" s="980" t="s">
        <v>6114</v>
      </c>
      <c r="G15" s="981"/>
    </row>
    <row r="16" spans="1:7" ht="56" x14ac:dyDescent="0.3">
      <c r="A16" s="776">
        <v>45048</v>
      </c>
      <c r="B16" s="778" t="s">
        <v>2972</v>
      </c>
      <c r="C16" s="778" t="s">
        <v>2914</v>
      </c>
      <c r="D16" s="975" t="s">
        <v>6116</v>
      </c>
      <c r="E16" s="778" t="s">
        <v>8361</v>
      </c>
      <c r="F16" s="975"/>
      <c r="G16" s="975" t="s">
        <v>6118</v>
      </c>
    </row>
    <row r="17" spans="1:7" x14ac:dyDescent="0.3">
      <c r="A17" s="776">
        <v>45050</v>
      </c>
      <c r="B17" s="778" t="s">
        <v>2942</v>
      </c>
      <c r="C17" s="778" t="s">
        <v>2914</v>
      </c>
      <c r="D17" s="975" t="s">
        <v>6122</v>
      </c>
      <c r="E17" s="778">
        <v>428</v>
      </c>
      <c r="F17" s="975" t="s">
        <v>1170</v>
      </c>
      <c r="G17" s="777" t="s">
        <v>6123</v>
      </c>
    </row>
    <row r="18" spans="1:7" ht="56" x14ac:dyDescent="0.3">
      <c r="A18" s="776">
        <v>45050</v>
      </c>
      <c r="B18" s="778" t="s">
        <v>2942</v>
      </c>
      <c r="C18" s="778" t="s">
        <v>2914</v>
      </c>
      <c r="D18" s="975" t="s">
        <v>6124</v>
      </c>
      <c r="E18" s="778">
        <v>82</v>
      </c>
      <c r="F18" s="982" t="s">
        <v>6125</v>
      </c>
      <c r="G18" s="975" t="s">
        <v>6126</v>
      </c>
    </row>
    <row r="19" spans="1:7" ht="42" x14ac:dyDescent="0.3">
      <c r="A19" s="776">
        <v>45061</v>
      </c>
      <c r="B19" s="778" t="s">
        <v>2938</v>
      </c>
      <c r="C19" s="778" t="s">
        <v>2914</v>
      </c>
      <c r="D19" s="975" t="s">
        <v>6127</v>
      </c>
      <c r="E19" s="778">
        <v>36</v>
      </c>
      <c r="F19" s="975" t="s">
        <v>6128</v>
      </c>
      <c r="G19" s="975" t="s">
        <v>8362</v>
      </c>
    </row>
    <row r="20" spans="1:7" ht="70" x14ac:dyDescent="0.3">
      <c r="A20" s="776">
        <v>45062</v>
      </c>
      <c r="B20" s="778" t="s">
        <v>2978</v>
      </c>
      <c r="C20" s="778" t="s">
        <v>2914</v>
      </c>
      <c r="D20" s="983" t="s">
        <v>6131</v>
      </c>
      <c r="E20" s="981" t="s">
        <v>3938</v>
      </c>
      <c r="F20" s="975"/>
      <c r="G20" s="984" t="s">
        <v>6132</v>
      </c>
    </row>
    <row r="21" spans="1:7" ht="308" x14ac:dyDescent="0.3">
      <c r="A21" s="776">
        <v>45069</v>
      </c>
      <c r="B21" s="778" t="s">
        <v>2942</v>
      </c>
      <c r="C21" s="778" t="s">
        <v>2914</v>
      </c>
      <c r="D21" s="975" t="s">
        <v>6133</v>
      </c>
      <c r="E21" s="778" t="s">
        <v>8363</v>
      </c>
      <c r="F21" s="975" t="s">
        <v>6135</v>
      </c>
      <c r="G21" s="975" t="s">
        <v>8364</v>
      </c>
    </row>
    <row r="22" spans="1:7" ht="53.9" customHeight="1" x14ac:dyDescent="0.3">
      <c r="A22" s="776">
        <v>45069</v>
      </c>
      <c r="B22" s="778" t="s">
        <v>2942</v>
      </c>
      <c r="C22" s="778" t="s">
        <v>2914</v>
      </c>
      <c r="D22" s="975" t="s">
        <v>3785</v>
      </c>
      <c r="E22" s="778">
        <v>429</v>
      </c>
      <c r="F22" s="975"/>
      <c r="G22" s="975" t="s">
        <v>6137</v>
      </c>
    </row>
    <row r="23" spans="1:7" ht="98" x14ac:dyDescent="0.3">
      <c r="A23" s="776">
        <v>45072</v>
      </c>
      <c r="B23" s="778" t="s">
        <v>2962</v>
      </c>
      <c r="C23" s="778" t="s">
        <v>2914</v>
      </c>
      <c r="D23" s="975" t="s">
        <v>6138</v>
      </c>
      <c r="E23" s="778" t="s">
        <v>8365</v>
      </c>
      <c r="F23" s="975" t="s">
        <v>8366</v>
      </c>
      <c r="G23" s="975" t="s">
        <v>8367</v>
      </c>
    </row>
    <row r="24" spans="1:7" ht="56" x14ac:dyDescent="0.3">
      <c r="A24" s="776">
        <v>45078</v>
      </c>
      <c r="B24" s="778" t="s">
        <v>2942</v>
      </c>
      <c r="C24" s="778" t="s">
        <v>2914</v>
      </c>
      <c r="D24" s="975" t="s">
        <v>6142</v>
      </c>
      <c r="E24" s="778">
        <v>143</v>
      </c>
      <c r="F24" s="975" t="s">
        <v>6143</v>
      </c>
      <c r="G24" s="975" t="s">
        <v>8368</v>
      </c>
    </row>
    <row r="25" spans="1:7" ht="98" x14ac:dyDescent="0.3">
      <c r="A25" s="776">
        <v>45078</v>
      </c>
      <c r="B25" s="778" t="s">
        <v>2962</v>
      </c>
      <c r="C25" s="778" t="s">
        <v>2914</v>
      </c>
      <c r="D25" s="975" t="s">
        <v>6145</v>
      </c>
      <c r="E25" s="778" t="s">
        <v>8369</v>
      </c>
      <c r="F25" s="975" t="s">
        <v>6146</v>
      </c>
      <c r="G25" s="975" t="s">
        <v>8370</v>
      </c>
    </row>
    <row r="26" spans="1:7" ht="196" x14ac:dyDescent="0.3">
      <c r="A26" s="776">
        <v>45085</v>
      </c>
      <c r="B26" s="778" t="s">
        <v>2942</v>
      </c>
      <c r="C26" s="778" t="s">
        <v>2922</v>
      </c>
      <c r="D26" s="975" t="s">
        <v>8371</v>
      </c>
      <c r="E26" s="778"/>
      <c r="F26" s="975"/>
      <c r="G26" s="975"/>
    </row>
    <row r="27" spans="1:7" ht="105" x14ac:dyDescent="0.3">
      <c r="A27" s="776">
        <v>45086</v>
      </c>
      <c r="B27" s="778" t="s">
        <v>2962</v>
      </c>
      <c r="C27" s="778" t="s">
        <v>2914</v>
      </c>
      <c r="D27" s="975" t="s">
        <v>8372</v>
      </c>
      <c r="E27" s="778" t="s">
        <v>8373</v>
      </c>
      <c r="F27" s="985" t="s">
        <v>8374</v>
      </c>
      <c r="G27" s="985" t="s">
        <v>8375</v>
      </c>
    </row>
    <row r="28" spans="1:7" ht="115.5" x14ac:dyDescent="0.3">
      <c r="A28" s="776">
        <v>45090</v>
      </c>
      <c r="B28" s="778" t="s">
        <v>2938</v>
      </c>
      <c r="C28" s="778" t="s">
        <v>2914</v>
      </c>
      <c r="D28" s="975" t="s">
        <v>6153</v>
      </c>
      <c r="E28" s="778" t="s">
        <v>8376</v>
      </c>
      <c r="F28" s="975" t="s">
        <v>8377</v>
      </c>
      <c r="G28" s="975" t="s">
        <v>8378</v>
      </c>
    </row>
    <row r="29" spans="1:7" ht="28" x14ac:dyDescent="0.3">
      <c r="A29" s="776">
        <v>45090</v>
      </c>
      <c r="B29" s="778" t="s">
        <v>2942</v>
      </c>
      <c r="C29" s="778" t="s">
        <v>2914</v>
      </c>
      <c r="D29" s="975" t="s">
        <v>6157</v>
      </c>
      <c r="E29" s="778">
        <v>430</v>
      </c>
      <c r="F29" s="975" t="s">
        <v>1170</v>
      </c>
      <c r="G29" s="975" t="s">
        <v>3926</v>
      </c>
    </row>
    <row r="30" spans="1:7" ht="126" x14ac:dyDescent="0.3">
      <c r="A30" s="776">
        <v>45091</v>
      </c>
      <c r="B30" s="778" t="s">
        <v>2942</v>
      </c>
      <c r="C30" s="778" t="s">
        <v>2914</v>
      </c>
      <c r="D30" s="975" t="s">
        <v>6158</v>
      </c>
      <c r="E30" s="778" t="s">
        <v>8379</v>
      </c>
      <c r="F30" s="986" t="s">
        <v>6159</v>
      </c>
      <c r="G30" s="975" t="s">
        <v>8380</v>
      </c>
    </row>
    <row r="31" spans="1:7" ht="42" x14ac:dyDescent="0.3">
      <c r="A31" s="776">
        <v>45092</v>
      </c>
      <c r="B31" s="778" t="s">
        <v>2942</v>
      </c>
      <c r="C31" s="778" t="s">
        <v>2914</v>
      </c>
      <c r="D31" s="975" t="s">
        <v>6122</v>
      </c>
      <c r="E31" s="778">
        <v>432</v>
      </c>
      <c r="F31" s="975" t="s">
        <v>1170</v>
      </c>
      <c r="G31" s="975" t="s">
        <v>6161</v>
      </c>
    </row>
    <row r="32" spans="1:7" ht="98" x14ac:dyDescent="0.3">
      <c r="A32" s="776">
        <v>45096</v>
      </c>
      <c r="B32" s="778" t="s">
        <v>2942</v>
      </c>
      <c r="C32" s="778" t="s">
        <v>2914</v>
      </c>
      <c r="D32" s="975" t="s">
        <v>6162</v>
      </c>
      <c r="E32" s="778">
        <v>184</v>
      </c>
      <c r="F32" s="975" t="s">
        <v>3638</v>
      </c>
      <c r="G32" s="975" t="s">
        <v>8381</v>
      </c>
    </row>
    <row r="33" spans="1:7" ht="56" x14ac:dyDescent="0.3">
      <c r="A33" s="776">
        <v>45098</v>
      </c>
      <c r="B33" s="778" t="s">
        <v>2942</v>
      </c>
      <c r="C33" s="778" t="s">
        <v>2914</v>
      </c>
      <c r="D33" s="975" t="s">
        <v>6162</v>
      </c>
      <c r="E33" s="778">
        <v>419</v>
      </c>
      <c r="F33" s="975" t="s">
        <v>3749</v>
      </c>
      <c r="G33" s="975" t="s">
        <v>8382</v>
      </c>
    </row>
    <row r="34" spans="1:7" ht="182" x14ac:dyDescent="0.3">
      <c r="A34" s="776">
        <v>45099</v>
      </c>
      <c r="B34" s="778" t="s">
        <v>2938</v>
      </c>
      <c r="C34" s="778" t="s">
        <v>2914</v>
      </c>
      <c r="D34" s="975" t="s">
        <v>6165</v>
      </c>
      <c r="E34" s="778" t="s">
        <v>8383</v>
      </c>
      <c r="F34" s="779"/>
      <c r="G34" s="975" t="s">
        <v>8384</v>
      </c>
    </row>
    <row r="35" spans="1:7" ht="308" x14ac:dyDescent="0.3">
      <c r="A35" s="776">
        <v>45100</v>
      </c>
      <c r="B35" s="778" t="s">
        <v>2942</v>
      </c>
      <c r="C35" s="778" t="s">
        <v>2914</v>
      </c>
      <c r="D35" s="975" t="s">
        <v>8385</v>
      </c>
      <c r="E35" s="778" t="s">
        <v>8386</v>
      </c>
      <c r="F35" s="975"/>
      <c r="G35" s="975" t="s">
        <v>8387</v>
      </c>
    </row>
    <row r="36" spans="1:7" ht="82.4" customHeight="1" x14ac:dyDescent="0.3">
      <c r="A36" s="776">
        <v>45104</v>
      </c>
      <c r="B36" s="778" t="s">
        <v>2950</v>
      </c>
      <c r="C36" s="778" t="s">
        <v>2914</v>
      </c>
      <c r="D36" s="975" t="s">
        <v>6086</v>
      </c>
      <c r="E36" s="778" t="s">
        <v>8388</v>
      </c>
      <c r="F36" s="975" t="s">
        <v>1170</v>
      </c>
      <c r="G36" s="975" t="s">
        <v>8389</v>
      </c>
    </row>
    <row r="37" spans="1:7" ht="167.15" customHeight="1" x14ac:dyDescent="0.3">
      <c r="A37" s="776">
        <v>45104</v>
      </c>
      <c r="B37" s="778" t="s">
        <v>2950</v>
      </c>
      <c r="C37" s="778" t="s">
        <v>2914</v>
      </c>
      <c r="D37" s="975" t="s">
        <v>8390</v>
      </c>
      <c r="E37" s="778" t="s">
        <v>8391</v>
      </c>
      <c r="F37" s="987" t="s">
        <v>8392</v>
      </c>
      <c r="G37" s="975" t="s">
        <v>8393</v>
      </c>
    </row>
    <row r="38" spans="1:7" x14ac:dyDescent="0.3">
      <c r="A38" s="776">
        <v>45110</v>
      </c>
      <c r="B38" s="778" t="s">
        <v>2962</v>
      </c>
      <c r="C38" s="778" t="s">
        <v>2914</v>
      </c>
      <c r="D38" s="975" t="s">
        <v>3785</v>
      </c>
      <c r="E38" s="778">
        <v>62</v>
      </c>
      <c r="F38" s="975"/>
      <c r="G38" s="975" t="s">
        <v>8394</v>
      </c>
    </row>
    <row r="39" spans="1:7" ht="56" x14ac:dyDescent="0.3">
      <c r="A39" s="776">
        <v>45110</v>
      </c>
      <c r="B39" s="778" t="s">
        <v>2962</v>
      </c>
      <c r="C39" s="778" t="s">
        <v>2914</v>
      </c>
      <c r="D39" s="975" t="s">
        <v>3785</v>
      </c>
      <c r="E39" s="778">
        <v>63</v>
      </c>
      <c r="F39" s="975"/>
      <c r="G39" s="975" t="s">
        <v>7869</v>
      </c>
    </row>
    <row r="40" spans="1:7" ht="140" x14ac:dyDescent="0.3">
      <c r="A40" s="776">
        <v>45111</v>
      </c>
      <c r="B40" s="778" t="s">
        <v>2976</v>
      </c>
      <c r="C40" s="778" t="s">
        <v>2914</v>
      </c>
      <c r="D40" s="975" t="s">
        <v>8395</v>
      </c>
      <c r="E40" s="778" t="s">
        <v>3934</v>
      </c>
      <c r="F40" s="975" t="s">
        <v>1170</v>
      </c>
      <c r="G40" s="975" t="s">
        <v>8396</v>
      </c>
    </row>
    <row r="41" spans="1:7" ht="42" x14ac:dyDescent="0.3">
      <c r="A41" s="776">
        <v>45113</v>
      </c>
      <c r="B41" s="778" t="s">
        <v>2942</v>
      </c>
      <c r="C41" s="778" t="s">
        <v>2914</v>
      </c>
      <c r="D41" s="975" t="s">
        <v>3925</v>
      </c>
      <c r="E41" s="778">
        <v>450</v>
      </c>
      <c r="F41" s="975" t="s">
        <v>1170</v>
      </c>
      <c r="G41" s="975" t="s">
        <v>8397</v>
      </c>
    </row>
    <row r="42" spans="1:7" ht="42" x14ac:dyDescent="0.3">
      <c r="A42" s="776">
        <v>45119</v>
      </c>
      <c r="B42" s="778" t="s">
        <v>2942</v>
      </c>
      <c r="C42" s="778" t="s">
        <v>2914</v>
      </c>
      <c r="D42" s="975" t="s">
        <v>4370</v>
      </c>
      <c r="E42" s="778">
        <v>414</v>
      </c>
      <c r="F42" s="988" t="s">
        <v>3740</v>
      </c>
      <c r="G42" s="975" t="s">
        <v>8398</v>
      </c>
    </row>
    <row r="43" spans="1:7" ht="406" x14ac:dyDescent="0.3">
      <c r="A43" s="776">
        <v>45120</v>
      </c>
      <c r="B43" s="778" t="s">
        <v>2942</v>
      </c>
      <c r="C43" s="778" t="s">
        <v>2914</v>
      </c>
      <c r="D43" s="975" t="s">
        <v>6138</v>
      </c>
      <c r="E43" s="778" t="s">
        <v>8399</v>
      </c>
      <c r="F43" s="989" t="s">
        <v>8400</v>
      </c>
      <c r="G43" s="975" t="s">
        <v>8401</v>
      </c>
    </row>
    <row r="44" spans="1:7" ht="126" x14ac:dyDescent="0.3">
      <c r="A44" s="776">
        <v>45127</v>
      </c>
      <c r="B44" s="778" t="s">
        <v>2974</v>
      </c>
      <c r="C44" s="778" t="s">
        <v>2922</v>
      </c>
      <c r="D44" s="975" t="s">
        <v>8402</v>
      </c>
      <c r="E44" s="778" t="s">
        <v>1170</v>
      </c>
      <c r="F44" s="778" t="s">
        <v>1170</v>
      </c>
      <c r="G44" s="778" t="s">
        <v>1170</v>
      </c>
    </row>
    <row r="45" spans="1:7" x14ac:dyDescent="0.3">
      <c r="A45" s="776">
        <v>45127</v>
      </c>
      <c r="B45" s="778" t="s">
        <v>2956</v>
      </c>
      <c r="C45" s="778" t="s">
        <v>2914</v>
      </c>
      <c r="D45" s="975" t="s">
        <v>3925</v>
      </c>
      <c r="E45" s="778">
        <v>15</v>
      </c>
      <c r="F45" s="975" t="s">
        <v>1170</v>
      </c>
      <c r="G45" s="975" t="s">
        <v>7502</v>
      </c>
    </row>
    <row r="46" spans="1:7" ht="28" x14ac:dyDescent="0.3">
      <c r="A46" s="776">
        <v>45127</v>
      </c>
      <c r="B46" s="778" t="s">
        <v>2962</v>
      </c>
      <c r="C46" s="778" t="s">
        <v>2914</v>
      </c>
      <c r="D46" s="975" t="s">
        <v>3929</v>
      </c>
      <c r="E46" s="778">
        <v>3</v>
      </c>
      <c r="F46" s="990" t="s">
        <v>8403</v>
      </c>
      <c r="G46" s="975" t="s">
        <v>7802</v>
      </c>
    </row>
    <row r="47" spans="1:7" ht="70" x14ac:dyDescent="0.3">
      <c r="A47" s="776">
        <v>45132</v>
      </c>
      <c r="B47" s="778" t="s">
        <v>2970</v>
      </c>
      <c r="C47" s="778" t="s">
        <v>2922</v>
      </c>
      <c r="D47" s="975" t="s">
        <v>8404</v>
      </c>
      <c r="E47" s="778" t="s">
        <v>1170</v>
      </c>
      <c r="F47" s="975" t="s">
        <v>8405</v>
      </c>
      <c r="G47" s="975" t="s">
        <v>8406</v>
      </c>
    </row>
    <row r="48" spans="1:7" ht="28" x14ac:dyDescent="0.3">
      <c r="A48" s="776">
        <v>45133</v>
      </c>
      <c r="B48" s="778" t="s">
        <v>2974</v>
      </c>
      <c r="C48" s="778" t="s">
        <v>2914</v>
      </c>
      <c r="D48" s="975" t="s">
        <v>8407</v>
      </c>
      <c r="E48" s="778">
        <v>12</v>
      </c>
      <c r="F48" s="991" t="s">
        <v>8408</v>
      </c>
      <c r="G48" s="975" t="s">
        <v>8409</v>
      </c>
    </row>
  </sheetData>
  <autoFilter ref="A2:G48" xr:uid="{6DF863CE-5FC2-436A-89B9-E69457CA48DB}"/>
  <mergeCells count="1">
    <mergeCell ref="A1:D1"/>
  </mergeCells>
  <pageMargins left="0.7" right="0.7" top="0.75" bottom="0.75" header="0.3" footer="0.3"/>
  <pageSetup orientation="portrait" horizontalDpi="90" verticalDpi="90" r:id="rId1"/>
  <headerFooter>
    <oddFooter>&amp;C&amp;1#&amp;"Calibri"&amp;10&amp;K000000Uso Interno</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6847B33-F221-417C-9A32-3A7CCE3536BA}">
          <x14:formula1>
            <xm:f>Codigos_desplega!$E$22:$E$43</xm:f>
          </x14:formula1>
          <xm:sqref>B3:B48</xm:sqref>
        </x14:dataValidation>
        <x14:dataValidation type="list" allowBlank="1" showInputMessage="1" showErrorMessage="1" xr:uid="{04AF0EC9-E870-4DF5-A5E5-1005D582EC91}">
          <x14:formula1>
            <xm:f>Codigos_desplega!$L$4:$L$8</xm:f>
          </x14:formula1>
          <xm:sqref>C3:C48</xm:sqref>
        </x14:dataValidation>
      </x14:dataValidation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4630-E58C-467C-8930-D30353AA7522}">
  <sheetPr codeName="Hoja89">
    <tabColor rgb="FF002060"/>
  </sheetPr>
  <dimension ref="A1:L125"/>
  <sheetViews>
    <sheetView showGridLines="0" zoomScaleNormal="100" workbookViewId="0">
      <pane ySplit="2" topLeftCell="A107" activePane="bottomLeft" state="frozen"/>
      <selection activeCell="C206" sqref="C206"/>
      <selection pane="bottomLeft" activeCell="C206" sqref="C206"/>
    </sheetView>
  </sheetViews>
  <sheetFormatPr baseColWidth="10" defaultColWidth="11.453125" defaultRowHeight="14.5" x14ac:dyDescent="0.35"/>
  <cols>
    <col min="1" max="1" width="19.54296875" customWidth="1"/>
    <col min="2" max="2" width="36.453125" customWidth="1"/>
    <col min="3" max="3" width="27.54296875" customWidth="1"/>
    <col min="4" max="4" width="63.54296875" customWidth="1"/>
    <col min="5" max="5" width="32.453125" customWidth="1"/>
    <col min="6" max="6" width="80.54296875" customWidth="1"/>
    <col min="7" max="7" width="85.453125" customWidth="1"/>
    <col min="8" max="11" width="11.453125" customWidth="1"/>
  </cols>
  <sheetData>
    <row r="1" spans="1:12" ht="57.75" customHeight="1" x14ac:dyDescent="0.35">
      <c r="A1" s="1528" t="s">
        <v>8410</v>
      </c>
      <c r="B1" s="1528"/>
      <c r="C1" s="1528"/>
      <c r="D1" s="1528"/>
    </row>
    <row r="2" spans="1:12" ht="56.25" customHeight="1" x14ac:dyDescent="0.35">
      <c r="A2" s="456" t="s">
        <v>3778</v>
      </c>
      <c r="B2" s="456" t="s">
        <v>3759</v>
      </c>
      <c r="C2" s="456" t="s">
        <v>3779</v>
      </c>
      <c r="D2" s="456" t="s">
        <v>3780</v>
      </c>
      <c r="E2" s="456" t="s">
        <v>6081</v>
      </c>
      <c r="F2" s="456" t="s">
        <v>3782</v>
      </c>
      <c r="G2" s="456" t="s">
        <v>3783</v>
      </c>
    </row>
    <row r="3" spans="1:12" ht="100.5" customHeight="1" x14ac:dyDescent="0.35">
      <c r="A3" s="759">
        <v>44754</v>
      </c>
      <c r="B3" s="760" t="s">
        <v>3172</v>
      </c>
      <c r="C3" s="760" t="s">
        <v>2922</v>
      </c>
      <c r="D3" s="761" t="s">
        <v>8411</v>
      </c>
      <c r="E3" s="760"/>
      <c r="F3" s="761"/>
      <c r="G3" s="761"/>
      <c r="L3" s="457" t="s">
        <v>2922</v>
      </c>
    </row>
    <row r="4" spans="1:12" ht="93.75" customHeight="1" x14ac:dyDescent="0.35">
      <c r="A4" s="759">
        <v>44754</v>
      </c>
      <c r="B4" s="760" t="s">
        <v>3163</v>
      </c>
      <c r="C4" s="760" t="s">
        <v>23</v>
      </c>
      <c r="D4" s="761" t="s">
        <v>8412</v>
      </c>
      <c r="E4" s="760">
        <v>16</v>
      </c>
      <c r="F4" s="761" t="s">
        <v>8413</v>
      </c>
      <c r="G4" s="761"/>
      <c r="L4" s="457" t="s">
        <v>23</v>
      </c>
    </row>
    <row r="5" spans="1:12" ht="147.75" customHeight="1" x14ac:dyDescent="0.35">
      <c r="A5" s="759">
        <v>44754</v>
      </c>
      <c r="B5" s="760" t="s">
        <v>3163</v>
      </c>
      <c r="C5" s="760" t="s">
        <v>23</v>
      </c>
      <c r="D5" s="761" t="s">
        <v>8414</v>
      </c>
      <c r="E5" s="760" t="s">
        <v>8415</v>
      </c>
      <c r="F5" s="762" t="s">
        <v>8416</v>
      </c>
      <c r="G5" s="761" t="s">
        <v>8417</v>
      </c>
      <c r="L5" s="457" t="s">
        <v>23</v>
      </c>
    </row>
    <row r="6" spans="1:12" ht="289.5" customHeight="1" x14ac:dyDescent="0.35">
      <c r="A6" s="759">
        <v>44754</v>
      </c>
      <c r="B6" s="760" t="s">
        <v>8418</v>
      </c>
      <c r="C6" s="760" t="s">
        <v>23</v>
      </c>
      <c r="D6" s="760" t="s">
        <v>8419</v>
      </c>
      <c r="E6" s="760" t="s">
        <v>8420</v>
      </c>
      <c r="F6" s="763" t="s">
        <v>8421</v>
      </c>
      <c r="G6" s="763" t="s">
        <v>8422</v>
      </c>
      <c r="I6" s="402" t="s">
        <v>8423</v>
      </c>
      <c r="L6" s="457" t="s">
        <v>23</v>
      </c>
    </row>
    <row r="7" spans="1:12" ht="100.5" customHeight="1" x14ac:dyDescent="0.35">
      <c r="A7" s="759">
        <v>44755</v>
      </c>
      <c r="B7" s="760" t="s">
        <v>8424</v>
      </c>
      <c r="C7" s="760" t="s">
        <v>23</v>
      </c>
      <c r="D7" s="761" t="s">
        <v>8425</v>
      </c>
      <c r="E7" s="760">
        <v>4</v>
      </c>
      <c r="F7" s="760" t="s">
        <v>8426</v>
      </c>
      <c r="G7" s="760" t="s">
        <v>8427</v>
      </c>
      <c r="L7" s="457" t="s">
        <v>23</v>
      </c>
    </row>
    <row r="8" spans="1:12" ht="100.5" customHeight="1" x14ac:dyDescent="0.35">
      <c r="A8" s="759">
        <v>44755</v>
      </c>
      <c r="B8" s="760" t="s">
        <v>8428</v>
      </c>
      <c r="C8" s="760" t="s">
        <v>23</v>
      </c>
      <c r="D8" s="761" t="s">
        <v>8429</v>
      </c>
      <c r="E8" s="760">
        <v>5</v>
      </c>
      <c r="F8" s="760" t="s">
        <v>8430</v>
      </c>
      <c r="G8" s="760" t="s">
        <v>8427</v>
      </c>
      <c r="L8" s="457" t="s">
        <v>23</v>
      </c>
    </row>
    <row r="9" spans="1:12" ht="100.5" customHeight="1" x14ac:dyDescent="0.35">
      <c r="A9" s="759">
        <v>44755</v>
      </c>
      <c r="B9" s="760" t="s">
        <v>8418</v>
      </c>
      <c r="C9" s="760" t="s">
        <v>23</v>
      </c>
      <c r="D9" s="761" t="s">
        <v>8431</v>
      </c>
      <c r="E9" s="764">
        <v>33</v>
      </c>
      <c r="F9" s="761" t="s">
        <v>8432</v>
      </c>
      <c r="G9" s="761" t="s">
        <v>8433</v>
      </c>
      <c r="L9" s="457" t="s">
        <v>23</v>
      </c>
    </row>
    <row r="10" spans="1:12" ht="184.5" customHeight="1" x14ac:dyDescent="0.35">
      <c r="A10" s="759">
        <v>44755</v>
      </c>
      <c r="B10" s="760" t="s">
        <v>8418</v>
      </c>
      <c r="C10" s="760" t="s">
        <v>23</v>
      </c>
      <c r="D10" s="761" t="s">
        <v>8434</v>
      </c>
      <c r="E10" s="760" t="s">
        <v>8435</v>
      </c>
      <c r="F10" s="760" t="s">
        <v>8436</v>
      </c>
      <c r="G10" s="760" t="s">
        <v>8437</v>
      </c>
      <c r="L10" s="457"/>
    </row>
    <row r="11" spans="1:12" ht="100.5" customHeight="1" x14ac:dyDescent="0.35">
      <c r="A11" s="759">
        <v>44755</v>
      </c>
      <c r="B11" s="760" t="s">
        <v>8418</v>
      </c>
      <c r="C11" s="760" t="s">
        <v>23</v>
      </c>
      <c r="D11" s="761" t="s">
        <v>8438</v>
      </c>
      <c r="E11" s="760">
        <v>84</v>
      </c>
      <c r="F11" s="760" t="s">
        <v>8439</v>
      </c>
      <c r="G11" s="760" t="s">
        <v>8440</v>
      </c>
      <c r="L11" s="457" t="s">
        <v>23</v>
      </c>
    </row>
    <row r="12" spans="1:12" ht="149.25" customHeight="1" x14ac:dyDescent="0.35">
      <c r="A12" s="759">
        <v>44755</v>
      </c>
      <c r="B12" s="760" t="s">
        <v>8418</v>
      </c>
      <c r="C12" s="760" t="s">
        <v>23</v>
      </c>
      <c r="D12" s="761" t="s">
        <v>8441</v>
      </c>
      <c r="E12" s="760">
        <v>54</v>
      </c>
      <c r="F12" s="761" t="s">
        <v>8442</v>
      </c>
      <c r="G12" s="761" t="s">
        <v>8443</v>
      </c>
      <c r="L12" s="457" t="s">
        <v>23</v>
      </c>
    </row>
    <row r="13" spans="1:12" ht="149.25" customHeight="1" x14ac:dyDescent="0.35">
      <c r="A13" s="759">
        <v>44756</v>
      </c>
      <c r="B13" s="760" t="s">
        <v>8418</v>
      </c>
      <c r="C13" s="760" t="s">
        <v>23</v>
      </c>
      <c r="D13" s="761" t="s">
        <v>8444</v>
      </c>
      <c r="E13" s="760">
        <v>87</v>
      </c>
      <c r="F13" s="761" t="s">
        <v>6814</v>
      </c>
      <c r="G13" s="761" t="s">
        <v>8445</v>
      </c>
      <c r="L13" s="457" t="s">
        <v>23</v>
      </c>
    </row>
    <row r="14" spans="1:12" ht="149.25" customHeight="1" x14ac:dyDescent="0.35">
      <c r="A14" s="759">
        <v>44756</v>
      </c>
      <c r="B14" s="760" t="s">
        <v>8418</v>
      </c>
      <c r="C14" s="760" t="s">
        <v>23</v>
      </c>
      <c r="D14" s="761" t="s">
        <v>8446</v>
      </c>
      <c r="E14" s="760">
        <v>8</v>
      </c>
      <c r="F14" s="761" t="s">
        <v>8447</v>
      </c>
      <c r="G14" s="761" t="s">
        <v>8447</v>
      </c>
      <c r="L14" s="457" t="s">
        <v>23</v>
      </c>
    </row>
    <row r="15" spans="1:12" ht="149.25" customHeight="1" x14ac:dyDescent="0.35">
      <c r="A15" s="759">
        <v>44761</v>
      </c>
      <c r="B15" s="760" t="s">
        <v>8448</v>
      </c>
      <c r="C15" s="760" t="s">
        <v>2922</v>
      </c>
      <c r="D15" s="761" t="s">
        <v>8449</v>
      </c>
      <c r="E15" s="760" t="s">
        <v>8450</v>
      </c>
      <c r="F15" s="765" t="s">
        <v>6217</v>
      </c>
      <c r="G15" s="765" t="s">
        <v>6199</v>
      </c>
      <c r="L15" s="457" t="s">
        <v>2922</v>
      </c>
    </row>
    <row r="16" spans="1:12" ht="149.25" customHeight="1" x14ac:dyDescent="0.35">
      <c r="A16" s="759">
        <v>44761</v>
      </c>
      <c r="B16" s="760" t="s">
        <v>8418</v>
      </c>
      <c r="C16" s="760" t="s">
        <v>23</v>
      </c>
      <c r="D16" s="761" t="s">
        <v>8451</v>
      </c>
      <c r="E16" s="760" t="s">
        <v>8452</v>
      </c>
      <c r="F16" s="761" t="s">
        <v>8453</v>
      </c>
      <c r="G16" s="761" t="s">
        <v>8454</v>
      </c>
      <c r="L16" s="457" t="s">
        <v>23</v>
      </c>
    </row>
    <row r="17" spans="1:12" ht="149.25" customHeight="1" x14ac:dyDescent="0.35">
      <c r="A17" s="759">
        <v>44761</v>
      </c>
      <c r="B17" s="760" t="s">
        <v>8418</v>
      </c>
      <c r="C17" s="760" t="s">
        <v>23</v>
      </c>
      <c r="D17" s="761" t="s">
        <v>8455</v>
      </c>
      <c r="E17" s="760" t="s">
        <v>8456</v>
      </c>
      <c r="F17" s="761" t="s">
        <v>8457</v>
      </c>
      <c r="G17" s="761" t="s">
        <v>8458</v>
      </c>
      <c r="L17" s="457" t="s">
        <v>23</v>
      </c>
    </row>
    <row r="18" spans="1:12" ht="149.25" customHeight="1" x14ac:dyDescent="0.35">
      <c r="A18" s="759">
        <v>44761</v>
      </c>
      <c r="B18" s="760" t="s">
        <v>8418</v>
      </c>
      <c r="C18" s="760" t="s">
        <v>23</v>
      </c>
      <c r="D18" s="761" t="s">
        <v>8459</v>
      </c>
      <c r="E18" s="760" t="s">
        <v>4152</v>
      </c>
      <c r="F18" s="761" t="s">
        <v>8460</v>
      </c>
      <c r="G18" s="761" t="s">
        <v>8461</v>
      </c>
      <c r="L18" s="457" t="s">
        <v>23</v>
      </c>
    </row>
    <row r="19" spans="1:12" ht="29" x14ac:dyDescent="0.35">
      <c r="A19" s="759">
        <v>44764</v>
      </c>
      <c r="B19" s="760" t="s">
        <v>3163</v>
      </c>
      <c r="C19" s="760" t="s">
        <v>23</v>
      </c>
      <c r="D19" s="761" t="s">
        <v>8462</v>
      </c>
      <c r="E19" s="760" t="s">
        <v>8463</v>
      </c>
      <c r="F19" s="761"/>
      <c r="G19" s="761" t="s">
        <v>8464</v>
      </c>
      <c r="L19" s="457" t="s">
        <v>23</v>
      </c>
    </row>
    <row r="20" spans="1:12" ht="63" customHeight="1" x14ac:dyDescent="0.35">
      <c r="A20" s="759">
        <v>44764</v>
      </c>
      <c r="B20" s="760" t="s">
        <v>8418</v>
      </c>
      <c r="C20" s="760" t="s">
        <v>23</v>
      </c>
      <c r="D20" s="761" t="s">
        <v>8465</v>
      </c>
      <c r="E20" s="760" t="s">
        <v>8466</v>
      </c>
      <c r="F20" s="761"/>
      <c r="G20" s="761" t="s">
        <v>8467</v>
      </c>
      <c r="L20" s="457" t="s">
        <v>23</v>
      </c>
    </row>
    <row r="21" spans="1:12" ht="76.400000000000006" customHeight="1" x14ac:dyDescent="0.35">
      <c r="A21" s="759">
        <v>44764</v>
      </c>
      <c r="B21" s="760" t="s">
        <v>8468</v>
      </c>
      <c r="C21" s="760" t="s">
        <v>23</v>
      </c>
      <c r="D21" s="761" t="s">
        <v>8469</v>
      </c>
      <c r="E21" s="760" t="s">
        <v>8470</v>
      </c>
      <c r="F21" s="761"/>
      <c r="G21" s="761" t="s">
        <v>8471</v>
      </c>
      <c r="L21" s="457" t="s">
        <v>23</v>
      </c>
    </row>
    <row r="22" spans="1:12" ht="136.5" customHeight="1" x14ac:dyDescent="0.35">
      <c r="A22" s="759">
        <v>44768</v>
      </c>
      <c r="B22" s="760" t="s">
        <v>3158</v>
      </c>
      <c r="C22" s="760" t="s">
        <v>23</v>
      </c>
      <c r="D22" s="761" t="s">
        <v>8472</v>
      </c>
      <c r="E22" s="760">
        <v>14</v>
      </c>
      <c r="F22" s="761" t="s">
        <v>8473</v>
      </c>
      <c r="G22" s="761" t="s">
        <v>8474</v>
      </c>
    </row>
    <row r="23" spans="1:12" ht="86.25" customHeight="1" x14ac:dyDescent="0.35">
      <c r="A23" s="759">
        <v>44770</v>
      </c>
      <c r="B23" s="760" t="s">
        <v>3166</v>
      </c>
      <c r="C23" s="760" t="s">
        <v>2922</v>
      </c>
      <c r="D23" s="761" t="s">
        <v>8475</v>
      </c>
      <c r="E23" s="760" t="s">
        <v>3924</v>
      </c>
      <c r="F23" s="761" t="s">
        <v>8476</v>
      </c>
      <c r="G23" s="761" t="s">
        <v>8477</v>
      </c>
    </row>
    <row r="24" spans="1:12" ht="86.25" customHeight="1" x14ac:dyDescent="0.35">
      <c r="A24" s="759">
        <v>44770</v>
      </c>
      <c r="B24" s="760" t="s">
        <v>3158</v>
      </c>
      <c r="C24" s="760" t="s">
        <v>23</v>
      </c>
      <c r="D24" s="761" t="s">
        <v>8478</v>
      </c>
      <c r="E24" s="760">
        <v>24</v>
      </c>
      <c r="F24" s="761" t="s">
        <v>8479</v>
      </c>
      <c r="G24" s="761" t="s">
        <v>8480</v>
      </c>
    </row>
    <row r="25" spans="1:12" ht="86.25" customHeight="1" x14ac:dyDescent="0.35">
      <c r="A25" s="759">
        <v>44784</v>
      </c>
      <c r="B25" s="760" t="s">
        <v>3158</v>
      </c>
      <c r="C25" s="760" t="s">
        <v>23</v>
      </c>
      <c r="D25" s="761" t="s">
        <v>8481</v>
      </c>
      <c r="E25" s="760">
        <v>27</v>
      </c>
      <c r="F25" s="766" t="s">
        <v>8482</v>
      </c>
      <c r="G25" s="766" t="s">
        <v>8483</v>
      </c>
    </row>
    <row r="26" spans="1:12" ht="86.25" customHeight="1" x14ac:dyDescent="0.35">
      <c r="A26" s="759">
        <v>44784</v>
      </c>
      <c r="B26" s="760" t="s">
        <v>6130</v>
      </c>
      <c r="C26" s="760" t="s">
        <v>23</v>
      </c>
      <c r="D26" s="761" t="s">
        <v>8484</v>
      </c>
      <c r="E26" s="760">
        <v>2</v>
      </c>
      <c r="F26" s="761" t="s">
        <v>8485</v>
      </c>
      <c r="G26" s="761" t="s">
        <v>8486</v>
      </c>
    </row>
    <row r="27" spans="1:12" ht="86.25" customHeight="1" x14ac:dyDescent="0.35">
      <c r="A27" s="759">
        <v>44785</v>
      </c>
      <c r="B27" s="760" t="s">
        <v>3158</v>
      </c>
      <c r="C27" s="760" t="s">
        <v>23</v>
      </c>
      <c r="D27" s="761" t="s">
        <v>8487</v>
      </c>
      <c r="E27" s="760">
        <v>26</v>
      </c>
      <c r="F27" s="761" t="s">
        <v>8488</v>
      </c>
      <c r="G27" s="761" t="s">
        <v>8489</v>
      </c>
    </row>
    <row r="28" spans="1:12" ht="86.25" customHeight="1" x14ac:dyDescent="0.35">
      <c r="A28" s="759">
        <v>44785</v>
      </c>
      <c r="B28" s="760" t="s">
        <v>3158</v>
      </c>
      <c r="C28" s="760" t="s">
        <v>23</v>
      </c>
      <c r="D28" s="761" t="s">
        <v>8490</v>
      </c>
      <c r="E28" s="760">
        <v>27</v>
      </c>
      <c r="F28" s="761" t="s">
        <v>8491</v>
      </c>
      <c r="G28" s="761" t="s">
        <v>8492</v>
      </c>
    </row>
    <row r="29" spans="1:12" ht="93.75" customHeight="1" x14ac:dyDescent="0.35">
      <c r="A29" s="759">
        <v>44791</v>
      </c>
      <c r="B29" s="760" t="s">
        <v>8418</v>
      </c>
      <c r="C29" s="760" t="s">
        <v>23</v>
      </c>
      <c r="D29" s="761" t="s">
        <v>8493</v>
      </c>
      <c r="E29" s="760" t="s">
        <v>8494</v>
      </c>
      <c r="F29" s="761"/>
      <c r="G29" s="761"/>
    </row>
    <row r="30" spans="1:12" ht="86.25" customHeight="1" x14ac:dyDescent="0.35">
      <c r="A30" s="759">
        <v>44792</v>
      </c>
      <c r="B30" s="760" t="s">
        <v>8424</v>
      </c>
      <c r="C30" s="760" t="s">
        <v>23</v>
      </c>
      <c r="D30" s="761" t="s">
        <v>8495</v>
      </c>
      <c r="E30" s="760" t="s">
        <v>8496</v>
      </c>
      <c r="F30" s="761"/>
      <c r="G30" s="761" t="s">
        <v>6462</v>
      </c>
    </row>
    <row r="31" spans="1:12" ht="59.25" customHeight="1" x14ac:dyDescent="0.35">
      <c r="A31" s="759">
        <v>44792</v>
      </c>
      <c r="B31" s="760" t="s">
        <v>3157</v>
      </c>
      <c r="C31" s="760" t="s">
        <v>23</v>
      </c>
      <c r="D31" s="761" t="s">
        <v>8431</v>
      </c>
      <c r="E31" s="760">
        <v>1</v>
      </c>
      <c r="F31" s="767" t="s">
        <v>8497</v>
      </c>
      <c r="G31" s="761" t="s">
        <v>8498</v>
      </c>
    </row>
    <row r="32" spans="1:12" ht="86.25" customHeight="1" x14ac:dyDescent="0.35">
      <c r="A32" s="759">
        <v>44795</v>
      </c>
      <c r="B32" s="760" t="s">
        <v>8418</v>
      </c>
      <c r="C32" s="760" t="s">
        <v>23</v>
      </c>
      <c r="D32" s="761" t="s">
        <v>8499</v>
      </c>
      <c r="E32" s="760">
        <v>134</v>
      </c>
      <c r="F32" s="767" t="s">
        <v>8500</v>
      </c>
      <c r="G32" s="761" t="s">
        <v>8501</v>
      </c>
    </row>
    <row r="33" spans="1:7" ht="149.25" customHeight="1" x14ac:dyDescent="0.35">
      <c r="A33" s="759">
        <v>44795</v>
      </c>
      <c r="B33" s="760" t="s">
        <v>8418</v>
      </c>
      <c r="C33" s="760" t="s">
        <v>23</v>
      </c>
      <c r="D33" s="761" t="s">
        <v>8502</v>
      </c>
      <c r="E33" s="760" t="s">
        <v>4201</v>
      </c>
      <c r="F33" s="761" t="s">
        <v>8503</v>
      </c>
      <c r="G33" s="761" t="s">
        <v>8504</v>
      </c>
    </row>
    <row r="34" spans="1:7" ht="203" x14ac:dyDescent="0.35">
      <c r="A34" s="759">
        <v>44796</v>
      </c>
      <c r="B34" s="760" t="s">
        <v>8418</v>
      </c>
      <c r="C34" s="760" t="s">
        <v>23</v>
      </c>
      <c r="D34" s="761" t="s">
        <v>8431</v>
      </c>
      <c r="E34" s="760">
        <v>466</v>
      </c>
      <c r="F34" s="761" t="s">
        <v>8505</v>
      </c>
      <c r="G34" s="761" t="s">
        <v>8506</v>
      </c>
    </row>
    <row r="35" spans="1:7" ht="29" x14ac:dyDescent="0.35">
      <c r="A35" s="759">
        <v>44797</v>
      </c>
      <c r="B35" s="760" t="s">
        <v>8507</v>
      </c>
      <c r="C35" s="760" t="s">
        <v>23</v>
      </c>
      <c r="D35" s="761" t="s">
        <v>8508</v>
      </c>
      <c r="E35" s="760">
        <v>2</v>
      </c>
      <c r="F35" s="761" t="s">
        <v>8509</v>
      </c>
      <c r="G35" s="761" t="s">
        <v>8510</v>
      </c>
    </row>
    <row r="36" spans="1:7" ht="43.5" x14ac:dyDescent="0.35">
      <c r="A36" s="759">
        <v>44797</v>
      </c>
      <c r="B36" s="760" t="s">
        <v>8507</v>
      </c>
      <c r="C36" s="760" t="s">
        <v>23</v>
      </c>
      <c r="D36" s="761" t="s">
        <v>8508</v>
      </c>
      <c r="E36" s="760">
        <v>5</v>
      </c>
      <c r="F36" s="761" t="s">
        <v>8511</v>
      </c>
      <c r="G36" s="761" t="s">
        <v>8512</v>
      </c>
    </row>
    <row r="37" spans="1:7" ht="29" x14ac:dyDescent="0.35">
      <c r="A37" s="759">
        <v>44797</v>
      </c>
      <c r="B37" s="760" t="s">
        <v>8507</v>
      </c>
      <c r="C37" s="760" t="s">
        <v>23</v>
      </c>
      <c r="D37" s="761" t="s">
        <v>8508</v>
      </c>
      <c r="E37" s="760">
        <v>10</v>
      </c>
      <c r="F37" s="761" t="s">
        <v>8513</v>
      </c>
      <c r="G37" s="761" t="s">
        <v>8514</v>
      </c>
    </row>
    <row r="38" spans="1:7" ht="43.5" x14ac:dyDescent="0.35">
      <c r="A38" s="759">
        <v>44797</v>
      </c>
      <c r="B38" s="760" t="s">
        <v>8507</v>
      </c>
      <c r="C38" s="760" t="s">
        <v>23</v>
      </c>
      <c r="D38" s="761" t="s">
        <v>8508</v>
      </c>
      <c r="E38" s="760">
        <v>11</v>
      </c>
      <c r="F38" s="761" t="s">
        <v>8515</v>
      </c>
      <c r="G38" s="761" t="s">
        <v>8516</v>
      </c>
    </row>
    <row r="39" spans="1:7" ht="87" x14ac:dyDescent="0.35">
      <c r="A39" s="759">
        <v>44799</v>
      </c>
      <c r="B39" s="760" t="s">
        <v>3157</v>
      </c>
      <c r="C39" s="760" t="s">
        <v>23</v>
      </c>
      <c r="D39" s="761" t="s">
        <v>8517</v>
      </c>
      <c r="E39" s="760" t="s">
        <v>4348</v>
      </c>
      <c r="F39" s="761" t="s">
        <v>8518</v>
      </c>
      <c r="G39" s="761" t="s">
        <v>8519</v>
      </c>
    </row>
    <row r="40" spans="1:7" ht="72.5" x14ac:dyDescent="0.35">
      <c r="A40" s="759">
        <v>44799</v>
      </c>
      <c r="B40" s="760" t="s">
        <v>3157</v>
      </c>
      <c r="C40" s="760" t="s">
        <v>23</v>
      </c>
      <c r="D40" s="761" t="s">
        <v>8520</v>
      </c>
      <c r="E40" s="760">
        <v>11</v>
      </c>
      <c r="F40" s="761"/>
      <c r="G40" s="761" t="s">
        <v>8521</v>
      </c>
    </row>
    <row r="41" spans="1:7" ht="29" x14ac:dyDescent="0.35">
      <c r="A41" s="759">
        <v>44802</v>
      </c>
      <c r="B41" s="760" t="s">
        <v>8418</v>
      </c>
      <c r="C41" s="760" t="s">
        <v>23</v>
      </c>
      <c r="D41" s="761" t="s">
        <v>8522</v>
      </c>
      <c r="E41" s="760" t="s">
        <v>8523</v>
      </c>
      <c r="F41" s="761"/>
      <c r="G41" s="761" t="s">
        <v>8524</v>
      </c>
    </row>
    <row r="42" spans="1:7" ht="43.5" x14ac:dyDescent="0.35">
      <c r="A42" s="759">
        <v>44805</v>
      </c>
      <c r="B42" s="760" t="s">
        <v>8418</v>
      </c>
      <c r="C42" s="760" t="s">
        <v>23</v>
      </c>
      <c r="D42" s="761" t="s">
        <v>8525</v>
      </c>
      <c r="E42" s="760" t="s">
        <v>8526</v>
      </c>
      <c r="F42" s="761"/>
      <c r="G42" s="761" t="s">
        <v>8527</v>
      </c>
    </row>
    <row r="43" spans="1:7" ht="63" customHeight="1" x14ac:dyDescent="0.35">
      <c r="A43" s="759">
        <v>44805</v>
      </c>
      <c r="B43" s="760" t="s">
        <v>8418</v>
      </c>
      <c r="C43" s="760" t="s">
        <v>23</v>
      </c>
      <c r="D43" s="761" t="s">
        <v>8528</v>
      </c>
      <c r="E43" s="760" t="s">
        <v>8529</v>
      </c>
      <c r="F43" s="761"/>
      <c r="G43" s="761" t="s">
        <v>8527</v>
      </c>
    </row>
    <row r="44" spans="1:7" ht="43.5" x14ac:dyDescent="0.35">
      <c r="A44" s="759">
        <v>44809</v>
      </c>
      <c r="B44" s="760" t="s">
        <v>8428</v>
      </c>
      <c r="C44" s="760" t="s">
        <v>23</v>
      </c>
      <c r="D44" s="761" t="s">
        <v>8530</v>
      </c>
      <c r="E44" s="760">
        <v>2</v>
      </c>
      <c r="F44" s="768" t="s">
        <v>8531</v>
      </c>
      <c r="G44" s="761" t="s">
        <v>8532</v>
      </c>
    </row>
    <row r="45" spans="1:7" ht="51.75" customHeight="1" x14ac:dyDescent="0.35">
      <c r="A45" s="759">
        <v>44810</v>
      </c>
      <c r="B45" s="760" t="s">
        <v>3154</v>
      </c>
      <c r="C45" s="760" t="s">
        <v>23</v>
      </c>
      <c r="D45" s="761" t="s">
        <v>8533</v>
      </c>
      <c r="E45" s="760">
        <v>5</v>
      </c>
      <c r="F45" s="761" t="s">
        <v>8534</v>
      </c>
      <c r="G45" s="761" t="s">
        <v>8535</v>
      </c>
    </row>
    <row r="46" spans="1:7" ht="58" x14ac:dyDescent="0.35">
      <c r="A46" s="759">
        <v>44812</v>
      </c>
      <c r="B46" s="760" t="s">
        <v>8536</v>
      </c>
      <c r="C46" s="760" t="s">
        <v>2926</v>
      </c>
      <c r="D46" s="761" t="s">
        <v>8537</v>
      </c>
      <c r="E46" s="760"/>
      <c r="F46" s="767"/>
      <c r="G46" s="761"/>
    </row>
    <row r="47" spans="1:7" ht="41.25" customHeight="1" x14ac:dyDescent="0.35">
      <c r="A47" s="759">
        <v>44817</v>
      </c>
      <c r="B47" s="760" t="s">
        <v>8418</v>
      </c>
      <c r="C47" s="760" t="s">
        <v>23</v>
      </c>
      <c r="D47" s="761" t="s">
        <v>8538</v>
      </c>
      <c r="E47" s="760" t="s">
        <v>8539</v>
      </c>
      <c r="F47" s="761" t="s">
        <v>8540</v>
      </c>
      <c r="G47" s="761" t="s">
        <v>8541</v>
      </c>
    </row>
    <row r="48" spans="1:7" ht="18.5" x14ac:dyDescent="0.35">
      <c r="A48" s="759">
        <v>44817</v>
      </c>
      <c r="B48" s="760" t="s">
        <v>8418</v>
      </c>
      <c r="C48" s="760" t="s">
        <v>23</v>
      </c>
      <c r="D48" s="761" t="s">
        <v>8542</v>
      </c>
      <c r="E48" s="760" t="s">
        <v>8543</v>
      </c>
      <c r="F48" s="761" t="s">
        <v>8544</v>
      </c>
      <c r="G48" s="761" t="s">
        <v>8545</v>
      </c>
    </row>
    <row r="49" spans="1:7" ht="29" x14ac:dyDescent="0.35">
      <c r="A49" s="759">
        <v>44817</v>
      </c>
      <c r="B49" s="760" t="s">
        <v>8418</v>
      </c>
      <c r="C49" s="760" t="s">
        <v>23</v>
      </c>
      <c r="D49" s="761" t="s">
        <v>8546</v>
      </c>
      <c r="E49" s="760" t="s">
        <v>8547</v>
      </c>
      <c r="F49" s="761" t="s">
        <v>8548</v>
      </c>
      <c r="G49" s="761" t="s">
        <v>8549</v>
      </c>
    </row>
    <row r="50" spans="1:7" ht="58" x14ac:dyDescent="0.35">
      <c r="A50" s="759">
        <v>44820</v>
      </c>
      <c r="B50" s="760" t="s">
        <v>8418</v>
      </c>
      <c r="C50" s="760" t="s">
        <v>23</v>
      </c>
      <c r="D50" s="761" t="s">
        <v>8550</v>
      </c>
      <c r="E50" s="760">
        <v>193</v>
      </c>
      <c r="F50" s="767" t="s">
        <v>8551</v>
      </c>
      <c r="G50" s="761"/>
    </row>
    <row r="51" spans="1:7" ht="72.5" x14ac:dyDescent="0.35">
      <c r="A51" s="759">
        <v>44826</v>
      </c>
      <c r="B51" s="760" t="s">
        <v>8418</v>
      </c>
      <c r="C51" s="760" t="s">
        <v>23</v>
      </c>
      <c r="D51" s="761" t="s">
        <v>8552</v>
      </c>
      <c r="E51" s="760">
        <v>136</v>
      </c>
      <c r="F51" s="761" t="s">
        <v>8553</v>
      </c>
      <c r="G51" s="761" t="s">
        <v>8554</v>
      </c>
    </row>
    <row r="52" spans="1:7" ht="101.5" x14ac:dyDescent="0.35">
      <c r="A52" s="759">
        <v>44826</v>
      </c>
      <c r="B52" s="760" t="s">
        <v>8418</v>
      </c>
      <c r="C52" s="760" t="s">
        <v>23</v>
      </c>
      <c r="D52" s="761" t="s">
        <v>8555</v>
      </c>
      <c r="E52" s="760">
        <v>158</v>
      </c>
      <c r="F52" s="767" t="s">
        <v>8556</v>
      </c>
      <c r="G52" s="761" t="s">
        <v>8557</v>
      </c>
    </row>
    <row r="53" spans="1:7" ht="52.5" customHeight="1" x14ac:dyDescent="0.35">
      <c r="A53" s="759">
        <v>44830</v>
      </c>
      <c r="B53" s="760" t="s">
        <v>8558</v>
      </c>
      <c r="C53" s="760" t="s">
        <v>2922</v>
      </c>
      <c r="D53" s="761" t="s">
        <v>8559</v>
      </c>
      <c r="E53" s="760" t="s">
        <v>3924</v>
      </c>
      <c r="F53" s="767"/>
      <c r="G53" s="761"/>
    </row>
    <row r="54" spans="1:7" ht="29" x14ac:dyDescent="0.35">
      <c r="A54" s="759">
        <v>44830</v>
      </c>
      <c r="B54" s="760" t="s">
        <v>8424</v>
      </c>
      <c r="C54" s="760" t="s">
        <v>2922</v>
      </c>
      <c r="D54" s="761" t="s">
        <v>8559</v>
      </c>
      <c r="E54" s="760" t="s">
        <v>3924</v>
      </c>
      <c r="F54" s="767"/>
      <c r="G54" s="761"/>
    </row>
    <row r="55" spans="1:7" ht="70.5" customHeight="1" x14ac:dyDescent="0.35">
      <c r="A55" s="759">
        <v>44830</v>
      </c>
      <c r="B55" s="760" t="s">
        <v>8418</v>
      </c>
      <c r="C55" s="760" t="s">
        <v>2922</v>
      </c>
      <c r="D55" s="761" t="s">
        <v>8559</v>
      </c>
      <c r="E55" s="760" t="s">
        <v>3924</v>
      </c>
      <c r="F55" s="767"/>
      <c r="G55" s="761"/>
    </row>
    <row r="56" spans="1:7" ht="29" x14ac:dyDescent="0.35">
      <c r="A56" s="759">
        <v>44830</v>
      </c>
      <c r="B56" s="760" t="s">
        <v>8428</v>
      </c>
      <c r="C56" s="760" t="s">
        <v>2922</v>
      </c>
      <c r="D56" s="761" t="s">
        <v>8560</v>
      </c>
      <c r="E56" s="760" t="s">
        <v>3924</v>
      </c>
      <c r="F56" s="767"/>
      <c r="G56" s="761"/>
    </row>
    <row r="57" spans="1:7" ht="29" x14ac:dyDescent="0.35">
      <c r="A57" s="759">
        <v>44830</v>
      </c>
      <c r="B57" s="760" t="s">
        <v>8561</v>
      </c>
      <c r="C57" s="760" t="s">
        <v>2922</v>
      </c>
      <c r="D57" s="761" t="s">
        <v>8562</v>
      </c>
      <c r="E57" s="760" t="s">
        <v>3924</v>
      </c>
      <c r="F57" s="767"/>
      <c r="G57" s="761"/>
    </row>
    <row r="58" spans="1:7" ht="43.5" x14ac:dyDescent="0.35">
      <c r="A58" s="759">
        <v>44830</v>
      </c>
      <c r="B58" s="760" t="s">
        <v>8536</v>
      </c>
      <c r="C58" s="760" t="s">
        <v>2922</v>
      </c>
      <c r="D58" s="761" t="s">
        <v>8563</v>
      </c>
      <c r="E58" s="760" t="s">
        <v>3924</v>
      </c>
      <c r="F58" s="767"/>
      <c r="G58" s="761"/>
    </row>
    <row r="59" spans="1:7" ht="29" x14ac:dyDescent="0.35">
      <c r="A59" s="759">
        <v>44830</v>
      </c>
      <c r="B59" s="760" t="s">
        <v>3163</v>
      </c>
      <c r="C59" s="760" t="s">
        <v>2922</v>
      </c>
      <c r="D59" s="761" t="s">
        <v>8559</v>
      </c>
      <c r="E59" s="760" t="s">
        <v>3924</v>
      </c>
      <c r="F59" s="767"/>
      <c r="G59" s="761"/>
    </row>
    <row r="60" spans="1:7" ht="29" x14ac:dyDescent="0.35">
      <c r="A60" s="759">
        <v>44830</v>
      </c>
      <c r="B60" s="760" t="s">
        <v>8564</v>
      </c>
      <c r="C60" s="760" t="s">
        <v>2922</v>
      </c>
      <c r="D60" s="761" t="s">
        <v>8559</v>
      </c>
      <c r="E60" s="760" t="s">
        <v>3924</v>
      </c>
      <c r="F60" s="767"/>
      <c r="G60" s="761"/>
    </row>
    <row r="61" spans="1:7" ht="43.5" x14ac:dyDescent="0.35">
      <c r="A61" s="759">
        <v>44830</v>
      </c>
      <c r="B61" s="760" t="s">
        <v>8565</v>
      </c>
      <c r="C61" s="760" t="s">
        <v>2922</v>
      </c>
      <c r="D61" s="761" t="s">
        <v>8566</v>
      </c>
      <c r="E61" s="760" t="s">
        <v>3924</v>
      </c>
      <c r="F61" s="767"/>
      <c r="G61" s="761"/>
    </row>
    <row r="62" spans="1:7" ht="29" x14ac:dyDescent="0.35">
      <c r="A62" s="759">
        <v>44830</v>
      </c>
      <c r="B62" s="760" t="s">
        <v>6115</v>
      </c>
      <c r="C62" s="760" t="s">
        <v>2922</v>
      </c>
      <c r="D62" s="761" t="s">
        <v>8567</v>
      </c>
      <c r="E62" s="760" t="s">
        <v>3924</v>
      </c>
      <c r="F62" s="767"/>
      <c r="G62" s="761"/>
    </row>
    <row r="63" spans="1:7" ht="29" x14ac:dyDescent="0.35">
      <c r="A63" s="759">
        <v>44830</v>
      </c>
      <c r="B63" s="760" t="s">
        <v>8448</v>
      </c>
      <c r="C63" s="760" t="s">
        <v>2922</v>
      </c>
      <c r="D63" s="761" t="s">
        <v>8559</v>
      </c>
      <c r="E63" s="760" t="s">
        <v>3924</v>
      </c>
      <c r="F63" s="767"/>
      <c r="G63" s="761"/>
    </row>
    <row r="64" spans="1:7" ht="29" x14ac:dyDescent="0.35">
      <c r="A64" s="759">
        <v>44830</v>
      </c>
      <c r="B64" s="760" t="s">
        <v>8468</v>
      </c>
      <c r="C64" s="760" t="s">
        <v>2922</v>
      </c>
      <c r="D64" s="761" t="s">
        <v>8559</v>
      </c>
      <c r="E64" s="760" t="s">
        <v>3924</v>
      </c>
      <c r="F64" s="767"/>
      <c r="G64" s="761"/>
    </row>
    <row r="65" spans="1:7" ht="29" x14ac:dyDescent="0.35">
      <c r="A65" s="759">
        <v>44830</v>
      </c>
      <c r="B65" s="760" t="s">
        <v>6130</v>
      </c>
      <c r="C65" s="760" t="s">
        <v>2922</v>
      </c>
      <c r="D65" s="761" t="s">
        <v>8560</v>
      </c>
      <c r="E65" s="760" t="s">
        <v>3924</v>
      </c>
      <c r="F65" s="767"/>
      <c r="G65" s="761"/>
    </row>
    <row r="66" spans="1:7" ht="29" x14ac:dyDescent="0.35">
      <c r="A66" s="759">
        <v>44831</v>
      </c>
      <c r="B66" s="760" t="s">
        <v>8558</v>
      </c>
      <c r="C66" s="760" t="s">
        <v>2922</v>
      </c>
      <c r="D66" s="761" t="s">
        <v>8568</v>
      </c>
      <c r="E66" s="760" t="s">
        <v>3924</v>
      </c>
      <c r="F66" s="767" t="s">
        <v>8569</v>
      </c>
      <c r="G66" s="761" t="s">
        <v>8570</v>
      </c>
    </row>
    <row r="67" spans="1:7" x14ac:dyDescent="0.35">
      <c r="A67" s="759">
        <v>44831</v>
      </c>
      <c r="B67" s="760" t="s">
        <v>3158</v>
      </c>
      <c r="C67" s="760" t="s">
        <v>2922</v>
      </c>
      <c r="D67" s="761" t="s">
        <v>8571</v>
      </c>
      <c r="E67" s="760" t="s">
        <v>3924</v>
      </c>
      <c r="F67" s="767" t="s">
        <v>8572</v>
      </c>
      <c r="G67" s="761" t="s">
        <v>8573</v>
      </c>
    </row>
    <row r="68" spans="1:7" x14ac:dyDescent="0.35">
      <c r="A68" s="759">
        <v>44831</v>
      </c>
      <c r="B68" s="760" t="s">
        <v>3163</v>
      </c>
      <c r="C68" s="760" t="s">
        <v>2922</v>
      </c>
      <c r="D68" s="761" t="s">
        <v>8574</v>
      </c>
      <c r="E68" s="760" t="s">
        <v>3924</v>
      </c>
      <c r="F68" s="761" t="s">
        <v>8575</v>
      </c>
      <c r="G68" s="761" t="s">
        <v>8576</v>
      </c>
    </row>
    <row r="69" spans="1:7" ht="75.75" customHeight="1" x14ac:dyDescent="0.35">
      <c r="A69" s="759">
        <v>44831</v>
      </c>
      <c r="B69" s="760" t="s">
        <v>8418</v>
      </c>
      <c r="C69" s="760" t="s">
        <v>23</v>
      </c>
      <c r="D69" s="761" t="s">
        <v>8577</v>
      </c>
      <c r="E69" s="760" t="s">
        <v>8578</v>
      </c>
      <c r="F69" s="760" t="s">
        <v>3924</v>
      </c>
      <c r="G69" s="760" t="s">
        <v>3924</v>
      </c>
    </row>
    <row r="70" spans="1:7" ht="43.5" x14ac:dyDescent="0.35">
      <c r="A70" s="759">
        <v>44834</v>
      </c>
      <c r="B70" s="760" t="s">
        <v>3163</v>
      </c>
      <c r="C70" s="760" t="s">
        <v>23</v>
      </c>
      <c r="D70" s="761" t="s">
        <v>8579</v>
      </c>
      <c r="E70" s="760">
        <v>42</v>
      </c>
      <c r="F70" s="767" t="s">
        <v>8580</v>
      </c>
      <c r="G70" s="761" t="s">
        <v>8581</v>
      </c>
    </row>
    <row r="71" spans="1:7" ht="48.75" customHeight="1" x14ac:dyDescent="0.35">
      <c r="A71" s="759">
        <v>44834</v>
      </c>
      <c r="B71" s="760" t="s">
        <v>8424</v>
      </c>
      <c r="C71" s="760" t="s">
        <v>23</v>
      </c>
      <c r="D71" s="761" t="s">
        <v>8582</v>
      </c>
      <c r="E71" s="760">
        <v>2</v>
      </c>
      <c r="F71" s="769" t="s">
        <v>8583</v>
      </c>
      <c r="G71" s="761" t="s">
        <v>6459</v>
      </c>
    </row>
    <row r="72" spans="1:7" ht="29" x14ac:dyDescent="0.35">
      <c r="A72" s="759">
        <v>44834</v>
      </c>
      <c r="B72" s="760" t="s">
        <v>3155</v>
      </c>
      <c r="C72" s="760" t="s">
        <v>23</v>
      </c>
      <c r="D72" s="761" t="s">
        <v>8582</v>
      </c>
      <c r="E72" s="760">
        <v>4</v>
      </c>
      <c r="F72" s="767" t="s">
        <v>8584</v>
      </c>
      <c r="G72" s="761" t="s">
        <v>8585</v>
      </c>
    </row>
    <row r="73" spans="1:7" ht="43.5" x14ac:dyDescent="0.35">
      <c r="A73" s="759">
        <v>44834</v>
      </c>
      <c r="B73" s="760" t="s">
        <v>8428</v>
      </c>
      <c r="C73" s="760" t="s">
        <v>23</v>
      </c>
      <c r="D73" s="761" t="s">
        <v>8582</v>
      </c>
      <c r="E73" s="760">
        <v>1</v>
      </c>
      <c r="F73" s="767" t="s">
        <v>7425</v>
      </c>
      <c r="G73" s="761" t="s">
        <v>8586</v>
      </c>
    </row>
    <row r="74" spans="1:7" ht="43.5" x14ac:dyDescent="0.35">
      <c r="A74" s="759">
        <v>44834</v>
      </c>
      <c r="B74" s="760" t="s">
        <v>8536</v>
      </c>
      <c r="C74" s="760" t="s">
        <v>23</v>
      </c>
      <c r="D74" s="761" t="s">
        <v>8582</v>
      </c>
      <c r="E74" s="760">
        <v>3</v>
      </c>
      <c r="F74" s="767" t="s">
        <v>7537</v>
      </c>
      <c r="G74" s="761" t="s">
        <v>8587</v>
      </c>
    </row>
    <row r="75" spans="1:7" ht="32.25" customHeight="1" x14ac:dyDescent="0.35">
      <c r="A75" s="759">
        <v>44834</v>
      </c>
      <c r="B75" s="760" t="s">
        <v>3157</v>
      </c>
      <c r="C75" s="760" t="s">
        <v>23</v>
      </c>
      <c r="D75" s="761" t="s">
        <v>8582</v>
      </c>
      <c r="E75" s="760">
        <v>4</v>
      </c>
      <c r="F75" s="767" t="s">
        <v>8588</v>
      </c>
      <c r="G75" s="761" t="s">
        <v>8589</v>
      </c>
    </row>
    <row r="76" spans="1:7" ht="29" x14ac:dyDescent="0.35">
      <c r="A76" s="759">
        <v>44834</v>
      </c>
      <c r="B76" s="760" t="s">
        <v>8448</v>
      </c>
      <c r="C76" s="760" t="s">
        <v>23</v>
      </c>
      <c r="D76" s="761" t="s">
        <v>8582</v>
      </c>
      <c r="E76" s="760">
        <v>3</v>
      </c>
      <c r="F76" s="767"/>
      <c r="G76" s="761"/>
    </row>
    <row r="77" spans="1:7" ht="72" customHeight="1" x14ac:dyDescent="0.35">
      <c r="A77" s="759">
        <v>44834</v>
      </c>
      <c r="B77" s="760" t="s">
        <v>8418</v>
      </c>
      <c r="C77" s="760" t="s">
        <v>2926</v>
      </c>
      <c r="D77" s="761" t="s">
        <v>8590</v>
      </c>
      <c r="E77" s="760" t="s">
        <v>8591</v>
      </c>
      <c r="F77" s="770">
        <v>1</v>
      </c>
      <c r="G77" s="771">
        <v>2</v>
      </c>
    </row>
    <row r="78" spans="1:7" ht="53.25" customHeight="1" x14ac:dyDescent="0.35">
      <c r="A78" s="759">
        <v>44839</v>
      </c>
      <c r="B78" s="760" t="s">
        <v>6115</v>
      </c>
      <c r="C78" s="760" t="s">
        <v>23</v>
      </c>
      <c r="D78" s="761" t="s">
        <v>8592</v>
      </c>
      <c r="E78" s="760">
        <v>3</v>
      </c>
      <c r="F78" s="767" t="s">
        <v>8593</v>
      </c>
      <c r="G78" s="765" t="s">
        <v>3924</v>
      </c>
    </row>
    <row r="79" spans="1:7" ht="53.25" customHeight="1" x14ac:dyDescent="0.35">
      <c r="A79" s="759">
        <v>44840</v>
      </c>
      <c r="B79" s="760" t="s">
        <v>8558</v>
      </c>
      <c r="C79" s="760" t="s">
        <v>23</v>
      </c>
      <c r="D79" s="761" t="s">
        <v>8594</v>
      </c>
      <c r="E79" s="760">
        <v>24</v>
      </c>
      <c r="F79" s="767" t="s">
        <v>8595</v>
      </c>
      <c r="G79" s="765" t="s">
        <v>8596</v>
      </c>
    </row>
    <row r="80" spans="1:7" ht="144" customHeight="1" x14ac:dyDescent="0.35">
      <c r="A80" s="759">
        <v>44844</v>
      </c>
      <c r="B80" s="760" t="s">
        <v>8558</v>
      </c>
      <c r="C80" s="760" t="s">
        <v>23</v>
      </c>
      <c r="D80" s="761" t="s">
        <v>8597</v>
      </c>
      <c r="E80" s="760" t="s">
        <v>8598</v>
      </c>
      <c r="F80" s="769" t="s">
        <v>8599</v>
      </c>
      <c r="G80" s="772" t="s">
        <v>8600</v>
      </c>
    </row>
    <row r="81" spans="1:7" x14ac:dyDescent="0.35">
      <c r="A81" s="759">
        <v>44845</v>
      </c>
      <c r="B81" s="760" t="s">
        <v>8418</v>
      </c>
      <c r="C81" s="760" t="s">
        <v>23</v>
      </c>
      <c r="D81" s="761" t="s">
        <v>8601</v>
      </c>
      <c r="E81" s="760" t="s">
        <v>8602</v>
      </c>
      <c r="F81" s="767"/>
      <c r="G81" s="761"/>
    </row>
    <row r="82" spans="1:7" ht="73.5" x14ac:dyDescent="0.35">
      <c r="A82" s="759">
        <v>44846</v>
      </c>
      <c r="B82" s="760" t="s">
        <v>8558</v>
      </c>
      <c r="C82" s="760" t="s">
        <v>23</v>
      </c>
      <c r="D82" s="761" t="s">
        <v>8603</v>
      </c>
      <c r="E82" s="760">
        <v>30</v>
      </c>
      <c r="F82" s="767"/>
      <c r="G82" s="761" t="s">
        <v>8604</v>
      </c>
    </row>
    <row r="83" spans="1:7" ht="50.25" customHeight="1" x14ac:dyDescent="0.35">
      <c r="A83" s="759">
        <v>44852</v>
      </c>
      <c r="B83" s="760" t="s">
        <v>8558</v>
      </c>
      <c r="C83" s="760" t="s">
        <v>23</v>
      </c>
      <c r="D83" s="761" t="s">
        <v>8605</v>
      </c>
      <c r="E83" s="760">
        <v>13</v>
      </c>
      <c r="F83" s="767" t="s">
        <v>8606</v>
      </c>
      <c r="G83" s="761" t="s">
        <v>8607</v>
      </c>
    </row>
    <row r="84" spans="1:7" ht="73.5" customHeight="1" x14ac:dyDescent="0.35">
      <c r="A84" s="759">
        <v>44860</v>
      </c>
      <c r="B84" s="760" t="s">
        <v>3163</v>
      </c>
      <c r="C84" s="760" t="s">
        <v>23</v>
      </c>
      <c r="D84" s="761" t="s">
        <v>8608</v>
      </c>
      <c r="E84" s="760" t="s">
        <v>8609</v>
      </c>
      <c r="F84" s="767" t="s">
        <v>8610</v>
      </c>
      <c r="G84" s="761" t="s">
        <v>3924</v>
      </c>
    </row>
    <row r="85" spans="1:7" ht="119.25" customHeight="1" x14ac:dyDescent="0.35">
      <c r="A85" s="759">
        <v>44860</v>
      </c>
      <c r="B85" s="760" t="s">
        <v>3163</v>
      </c>
      <c r="C85" s="760" t="s">
        <v>23</v>
      </c>
      <c r="D85" s="761" t="s">
        <v>8611</v>
      </c>
      <c r="E85" s="760" t="s">
        <v>8612</v>
      </c>
      <c r="F85" s="767" t="s">
        <v>8613</v>
      </c>
      <c r="G85" s="761" t="s">
        <v>8614</v>
      </c>
    </row>
    <row r="86" spans="1:7" ht="24" x14ac:dyDescent="0.35">
      <c r="A86" s="759">
        <v>44867</v>
      </c>
      <c r="B86" s="760" t="s">
        <v>8418</v>
      </c>
      <c r="C86" s="760" t="s">
        <v>23</v>
      </c>
      <c r="D86" s="761" t="s">
        <v>4369</v>
      </c>
      <c r="E86" s="760">
        <v>98</v>
      </c>
      <c r="F86" s="773" t="s">
        <v>8615</v>
      </c>
      <c r="G86" s="761"/>
    </row>
    <row r="87" spans="1:7" ht="29" x14ac:dyDescent="0.35">
      <c r="A87" s="759">
        <v>44873</v>
      </c>
      <c r="B87" s="760" t="s">
        <v>8418</v>
      </c>
      <c r="C87" s="760" t="s">
        <v>23</v>
      </c>
      <c r="D87" s="761" t="s">
        <v>3929</v>
      </c>
      <c r="E87" s="760">
        <v>60</v>
      </c>
      <c r="F87" s="767" t="s">
        <v>8616</v>
      </c>
      <c r="G87" s="774" t="s">
        <v>8617</v>
      </c>
    </row>
    <row r="88" spans="1:7" ht="43.5" x14ac:dyDescent="0.35">
      <c r="A88" s="759">
        <v>44873</v>
      </c>
      <c r="B88" s="760" t="s">
        <v>8558</v>
      </c>
      <c r="C88" s="760" t="s">
        <v>23</v>
      </c>
      <c r="D88" s="761" t="s">
        <v>3929</v>
      </c>
      <c r="E88" s="760">
        <v>11</v>
      </c>
      <c r="F88" s="767" t="s">
        <v>8618</v>
      </c>
      <c r="G88" s="774" t="s">
        <v>6093</v>
      </c>
    </row>
    <row r="89" spans="1:7" ht="43.5" x14ac:dyDescent="0.35">
      <c r="A89" s="759">
        <v>44873</v>
      </c>
      <c r="B89" s="760" t="s">
        <v>8558</v>
      </c>
      <c r="C89" s="760" t="s">
        <v>23</v>
      </c>
      <c r="D89" s="761" t="s">
        <v>3929</v>
      </c>
      <c r="E89" s="760">
        <v>12</v>
      </c>
      <c r="F89" s="767" t="s">
        <v>8619</v>
      </c>
      <c r="G89" s="774" t="s">
        <v>8620</v>
      </c>
    </row>
    <row r="90" spans="1:7" ht="43.5" x14ac:dyDescent="0.35">
      <c r="A90" s="759">
        <v>44873</v>
      </c>
      <c r="B90" s="760" t="s">
        <v>8558</v>
      </c>
      <c r="C90" s="760" t="s">
        <v>23</v>
      </c>
      <c r="D90" s="761" t="s">
        <v>3929</v>
      </c>
      <c r="E90" s="760">
        <v>13</v>
      </c>
      <c r="F90" s="767" t="s">
        <v>8621</v>
      </c>
      <c r="G90" s="774" t="s">
        <v>8622</v>
      </c>
    </row>
    <row r="91" spans="1:7" ht="43.5" x14ac:dyDescent="0.35">
      <c r="A91" s="759">
        <v>44873</v>
      </c>
      <c r="B91" s="760" t="s">
        <v>8558</v>
      </c>
      <c r="C91" s="760" t="s">
        <v>23</v>
      </c>
      <c r="D91" s="761" t="s">
        <v>3929</v>
      </c>
      <c r="E91" s="760">
        <v>27</v>
      </c>
      <c r="F91" s="767" t="s">
        <v>8623</v>
      </c>
      <c r="G91" s="774" t="s">
        <v>6397</v>
      </c>
    </row>
    <row r="92" spans="1:7" ht="43.5" x14ac:dyDescent="0.35">
      <c r="A92" s="759">
        <v>44873</v>
      </c>
      <c r="B92" s="760" t="s">
        <v>8558</v>
      </c>
      <c r="C92" s="760" t="s">
        <v>23</v>
      </c>
      <c r="D92" s="761" t="s">
        <v>3929</v>
      </c>
      <c r="E92" s="760">
        <v>28</v>
      </c>
      <c r="F92" s="767" t="s">
        <v>8624</v>
      </c>
      <c r="G92" s="774" t="s">
        <v>8625</v>
      </c>
    </row>
    <row r="93" spans="1:7" ht="29" x14ac:dyDescent="0.35">
      <c r="A93" s="759">
        <v>44883</v>
      </c>
      <c r="B93" s="760" t="s">
        <v>8418</v>
      </c>
      <c r="C93" s="760" t="s">
        <v>23</v>
      </c>
      <c r="D93" s="761" t="s">
        <v>8626</v>
      </c>
      <c r="E93" s="760" t="s">
        <v>8627</v>
      </c>
      <c r="F93" s="767"/>
      <c r="G93" s="761" t="s">
        <v>8628</v>
      </c>
    </row>
    <row r="94" spans="1:7" ht="29" x14ac:dyDescent="0.35">
      <c r="A94" s="759">
        <v>44887</v>
      </c>
      <c r="B94" s="760" t="s">
        <v>8558</v>
      </c>
      <c r="C94" s="760" t="s">
        <v>23</v>
      </c>
      <c r="D94" s="761" t="s">
        <v>8629</v>
      </c>
      <c r="E94" s="760">
        <v>23</v>
      </c>
      <c r="F94" s="760" t="s">
        <v>4369</v>
      </c>
      <c r="G94" s="761"/>
    </row>
    <row r="95" spans="1:7" ht="58" x14ac:dyDescent="0.35">
      <c r="A95" s="759">
        <v>44893</v>
      </c>
      <c r="B95" s="760" t="s">
        <v>8418</v>
      </c>
      <c r="C95" s="760" t="s">
        <v>2926</v>
      </c>
      <c r="D95" s="761" t="s">
        <v>8630</v>
      </c>
      <c r="E95" s="760" t="s">
        <v>3924</v>
      </c>
      <c r="F95" s="761" t="s">
        <v>8631</v>
      </c>
      <c r="G95" s="761"/>
    </row>
    <row r="96" spans="1:7" ht="65.25" customHeight="1" x14ac:dyDescent="0.35">
      <c r="A96" s="759">
        <v>44904</v>
      </c>
      <c r="B96" s="760"/>
      <c r="C96" s="760" t="s">
        <v>3018</v>
      </c>
      <c r="D96" s="761" t="s">
        <v>8632</v>
      </c>
      <c r="E96" s="760" t="s">
        <v>8633</v>
      </c>
      <c r="F96" s="760"/>
      <c r="G96" s="760" t="s">
        <v>8634</v>
      </c>
    </row>
    <row r="97" spans="1:7" ht="29" x14ac:dyDescent="0.35">
      <c r="A97" s="759">
        <v>44904</v>
      </c>
      <c r="B97" s="760" t="s">
        <v>8418</v>
      </c>
      <c r="C97" s="760" t="s">
        <v>23</v>
      </c>
      <c r="D97" s="761" t="s">
        <v>8635</v>
      </c>
      <c r="E97" s="760" t="s">
        <v>8636</v>
      </c>
      <c r="F97" s="767"/>
      <c r="G97" s="761" t="s">
        <v>8637</v>
      </c>
    </row>
    <row r="98" spans="1:7" ht="139.5" customHeight="1" x14ac:dyDescent="0.35">
      <c r="A98" s="759">
        <v>44904</v>
      </c>
      <c r="B98" s="760" t="s">
        <v>8558</v>
      </c>
      <c r="C98" s="760" t="s">
        <v>23</v>
      </c>
      <c r="D98" s="761" t="s">
        <v>8638</v>
      </c>
      <c r="E98" s="760" t="s">
        <v>8639</v>
      </c>
      <c r="F98" s="761"/>
      <c r="G98" s="761" t="s">
        <v>8640</v>
      </c>
    </row>
    <row r="99" spans="1:7" x14ac:dyDescent="0.35">
      <c r="A99" s="759">
        <v>44909</v>
      </c>
      <c r="B99" s="760" t="s">
        <v>3157</v>
      </c>
      <c r="C99" s="760" t="s">
        <v>2926</v>
      </c>
      <c r="D99" s="761" t="s">
        <v>8641</v>
      </c>
      <c r="E99" s="760"/>
      <c r="F99" s="767"/>
      <c r="G99" s="761"/>
    </row>
    <row r="100" spans="1:7" ht="126" customHeight="1" x14ac:dyDescent="0.35">
      <c r="A100" s="759">
        <v>44909</v>
      </c>
      <c r="B100" s="760" t="s">
        <v>8418</v>
      </c>
      <c r="C100" s="760" t="s">
        <v>23</v>
      </c>
      <c r="D100" s="761" t="s">
        <v>8642</v>
      </c>
      <c r="E100" s="760">
        <v>24</v>
      </c>
      <c r="F100" s="767" t="s">
        <v>8643</v>
      </c>
      <c r="G100" s="761" t="s">
        <v>8644</v>
      </c>
    </row>
    <row r="101" spans="1:7" x14ac:dyDescent="0.35">
      <c r="A101" s="759"/>
      <c r="B101" s="760"/>
      <c r="C101" s="760"/>
      <c r="D101" s="761"/>
      <c r="E101" s="760"/>
      <c r="F101" s="767"/>
      <c r="G101" s="761"/>
    </row>
    <row r="102" spans="1:7" ht="58" x14ac:dyDescent="0.35">
      <c r="A102" s="759">
        <v>44909</v>
      </c>
      <c r="B102" s="760" t="s">
        <v>3172</v>
      </c>
      <c r="C102" s="760" t="s">
        <v>23</v>
      </c>
      <c r="D102" s="761" t="s">
        <v>8645</v>
      </c>
      <c r="E102" s="760" t="s">
        <v>8646</v>
      </c>
      <c r="F102" s="767"/>
      <c r="G102" s="761" t="s">
        <v>8647</v>
      </c>
    </row>
    <row r="103" spans="1:7" ht="43.5" x14ac:dyDescent="0.35">
      <c r="A103" s="759">
        <v>44965</v>
      </c>
      <c r="B103" s="760"/>
      <c r="C103" s="760" t="s">
        <v>3018</v>
      </c>
      <c r="D103" s="761" t="s">
        <v>8648</v>
      </c>
      <c r="E103" s="760" t="s">
        <v>2932</v>
      </c>
      <c r="F103" s="767"/>
      <c r="G103" s="761"/>
    </row>
    <row r="104" spans="1:7" ht="43.5" x14ac:dyDescent="0.35">
      <c r="A104" s="759">
        <v>44966</v>
      </c>
      <c r="B104" s="760" t="s">
        <v>3158</v>
      </c>
      <c r="C104" s="760" t="s">
        <v>23</v>
      </c>
      <c r="D104" s="761" t="s">
        <v>8649</v>
      </c>
      <c r="E104" s="760">
        <v>2</v>
      </c>
      <c r="F104" s="761" t="s">
        <v>8650</v>
      </c>
      <c r="G104" s="761" t="s">
        <v>8651</v>
      </c>
    </row>
    <row r="105" spans="1:7" x14ac:dyDescent="0.35">
      <c r="A105" s="759">
        <v>44977</v>
      </c>
      <c r="B105" s="760" t="s">
        <v>8558</v>
      </c>
      <c r="C105" s="760" t="s">
        <v>2926</v>
      </c>
      <c r="D105" s="761" t="s">
        <v>8652</v>
      </c>
      <c r="E105" s="760" t="s">
        <v>1170</v>
      </c>
      <c r="F105" s="761" t="s">
        <v>2932</v>
      </c>
      <c r="G105" s="761" t="s">
        <v>2932</v>
      </c>
    </row>
    <row r="106" spans="1:7" ht="58" x14ac:dyDescent="0.35">
      <c r="A106" s="759">
        <v>44977</v>
      </c>
      <c r="B106" s="760" t="s">
        <v>8418</v>
      </c>
      <c r="C106" s="760" t="s">
        <v>23</v>
      </c>
      <c r="D106" s="761" t="s">
        <v>8653</v>
      </c>
      <c r="E106" s="760">
        <v>462</v>
      </c>
      <c r="F106" s="761" t="s">
        <v>2932</v>
      </c>
      <c r="G106" s="761" t="s">
        <v>8654</v>
      </c>
    </row>
    <row r="107" spans="1:7" ht="186.5" x14ac:dyDescent="0.35">
      <c r="A107" s="759">
        <v>44984</v>
      </c>
      <c r="B107" s="760" t="s">
        <v>8418</v>
      </c>
      <c r="C107" s="760" t="s">
        <v>23</v>
      </c>
      <c r="D107" s="761" t="s">
        <v>8655</v>
      </c>
      <c r="E107" s="760" t="s">
        <v>8656</v>
      </c>
      <c r="F107" s="761" t="s">
        <v>8657</v>
      </c>
      <c r="G107" s="761" t="s">
        <v>8658</v>
      </c>
    </row>
    <row r="108" spans="1:7" ht="58" x14ac:dyDescent="0.35">
      <c r="A108" s="759">
        <v>44984</v>
      </c>
      <c r="B108" s="760" t="s">
        <v>8418</v>
      </c>
      <c r="C108" s="760" t="s">
        <v>23</v>
      </c>
      <c r="D108" s="761" t="s">
        <v>8659</v>
      </c>
      <c r="E108" s="760" t="s">
        <v>8656</v>
      </c>
      <c r="F108" s="775" t="s">
        <v>8660</v>
      </c>
      <c r="G108" s="761"/>
    </row>
    <row r="109" spans="1:7" ht="58" x14ac:dyDescent="0.35">
      <c r="A109" s="759">
        <v>44985</v>
      </c>
      <c r="B109" s="760" t="s">
        <v>8418</v>
      </c>
      <c r="C109" s="760" t="s">
        <v>23</v>
      </c>
      <c r="D109" s="761" t="s">
        <v>8661</v>
      </c>
      <c r="E109" s="760">
        <v>80</v>
      </c>
      <c r="F109" s="775" t="s">
        <v>8662</v>
      </c>
      <c r="G109" s="761" t="s">
        <v>8663</v>
      </c>
    </row>
    <row r="110" spans="1:7" x14ac:dyDescent="0.35">
      <c r="A110" s="759">
        <v>44984</v>
      </c>
      <c r="B110" s="760" t="s">
        <v>8418</v>
      </c>
      <c r="C110" s="760" t="s">
        <v>2926</v>
      </c>
      <c r="D110" s="761" t="s">
        <v>8664</v>
      </c>
      <c r="E110" s="760" t="s">
        <v>1170</v>
      </c>
      <c r="F110" s="775"/>
      <c r="G110" s="761"/>
    </row>
    <row r="111" spans="1:7" ht="78" customHeight="1" x14ac:dyDescent="0.35">
      <c r="A111" s="759">
        <v>44993</v>
      </c>
      <c r="B111" s="760" t="s">
        <v>3166</v>
      </c>
      <c r="C111" s="760" t="s">
        <v>23</v>
      </c>
      <c r="D111" s="761" t="s">
        <v>8665</v>
      </c>
      <c r="E111" s="760">
        <v>59</v>
      </c>
      <c r="F111" s="775"/>
      <c r="G111" s="761" t="s">
        <v>7657</v>
      </c>
    </row>
    <row r="112" spans="1:7" ht="78" customHeight="1" x14ac:dyDescent="0.35">
      <c r="A112" s="759">
        <v>45007</v>
      </c>
      <c r="B112" s="760" t="s">
        <v>3157</v>
      </c>
      <c r="C112" s="760" t="s">
        <v>23</v>
      </c>
      <c r="D112" s="761" t="s">
        <v>8666</v>
      </c>
      <c r="E112" s="760" t="s">
        <v>8667</v>
      </c>
      <c r="F112" s="775"/>
      <c r="G112" s="761" t="s">
        <v>7393</v>
      </c>
    </row>
    <row r="113" spans="1:7" ht="78" customHeight="1" x14ac:dyDescent="0.35">
      <c r="A113" s="759">
        <v>45007</v>
      </c>
      <c r="B113" s="760" t="s">
        <v>8418</v>
      </c>
      <c r="C113" s="760" t="s">
        <v>2926</v>
      </c>
      <c r="D113" s="761" t="s">
        <v>8668</v>
      </c>
      <c r="E113" s="760" t="s">
        <v>1170</v>
      </c>
      <c r="F113" s="775"/>
      <c r="G113" s="761"/>
    </row>
    <row r="114" spans="1:7" ht="78" customHeight="1" x14ac:dyDescent="0.35">
      <c r="A114" s="759">
        <v>45007</v>
      </c>
      <c r="B114" s="760" t="s">
        <v>8561</v>
      </c>
      <c r="C114" s="760" t="s">
        <v>23</v>
      </c>
      <c r="D114" s="761" t="s">
        <v>8669</v>
      </c>
      <c r="E114" s="760">
        <v>6</v>
      </c>
      <c r="F114" s="775"/>
      <c r="G114" s="761"/>
    </row>
    <row r="115" spans="1:7" ht="78" customHeight="1" x14ac:dyDescent="0.35">
      <c r="A115" s="759">
        <v>45007</v>
      </c>
      <c r="B115" s="760" t="s">
        <v>8565</v>
      </c>
      <c r="C115" s="760" t="s">
        <v>23</v>
      </c>
      <c r="D115" s="761" t="s">
        <v>8670</v>
      </c>
      <c r="E115" s="760" t="s">
        <v>8671</v>
      </c>
      <c r="F115" s="775"/>
      <c r="G115" s="761"/>
    </row>
    <row r="116" spans="1:7" ht="78" customHeight="1" x14ac:dyDescent="0.35">
      <c r="A116" s="759">
        <v>45007</v>
      </c>
      <c r="B116" s="760" t="s">
        <v>8672</v>
      </c>
      <c r="C116" s="760" t="s">
        <v>23</v>
      </c>
      <c r="D116" s="761" t="s">
        <v>8673</v>
      </c>
      <c r="E116" s="760" t="s">
        <v>8674</v>
      </c>
      <c r="F116" s="775"/>
      <c r="G116" s="761"/>
    </row>
    <row r="117" spans="1:7" ht="78" customHeight="1" x14ac:dyDescent="0.35">
      <c r="A117" s="759">
        <v>45007</v>
      </c>
      <c r="B117" s="760" t="s">
        <v>8536</v>
      </c>
      <c r="C117" s="760" t="s">
        <v>23</v>
      </c>
      <c r="D117" s="761" t="s">
        <v>8675</v>
      </c>
      <c r="E117" s="760" t="s">
        <v>8676</v>
      </c>
      <c r="F117" s="775"/>
      <c r="G117" s="761"/>
    </row>
    <row r="118" spans="1:7" ht="35.25" customHeight="1" x14ac:dyDescent="0.35">
      <c r="A118" s="759">
        <v>45007</v>
      </c>
      <c r="B118" s="760" t="s">
        <v>8428</v>
      </c>
      <c r="C118" s="760" t="s">
        <v>23</v>
      </c>
      <c r="D118" s="761" t="s">
        <v>8677</v>
      </c>
      <c r="E118" s="760" t="s">
        <v>8678</v>
      </c>
      <c r="F118" s="775"/>
      <c r="G118" s="761"/>
    </row>
    <row r="119" spans="1:7" ht="35.25" customHeight="1" x14ac:dyDescent="0.35">
      <c r="A119" s="759">
        <v>45007</v>
      </c>
      <c r="B119" s="760" t="s">
        <v>8468</v>
      </c>
      <c r="C119" s="760" t="s">
        <v>23</v>
      </c>
      <c r="D119" s="761" t="s">
        <v>8679</v>
      </c>
      <c r="E119" s="760" t="s">
        <v>8680</v>
      </c>
      <c r="F119" s="775"/>
      <c r="G119" s="761"/>
    </row>
    <row r="120" spans="1:7" ht="35.25" customHeight="1" x14ac:dyDescent="0.35">
      <c r="A120" s="759">
        <v>45007</v>
      </c>
      <c r="B120" s="760" t="s">
        <v>8448</v>
      </c>
      <c r="C120" s="760" t="s">
        <v>23</v>
      </c>
      <c r="D120" s="761" t="s">
        <v>8681</v>
      </c>
      <c r="E120" s="760" t="s">
        <v>8682</v>
      </c>
      <c r="F120" s="775"/>
      <c r="G120" s="761"/>
    </row>
    <row r="121" spans="1:7" ht="35.25" customHeight="1" x14ac:dyDescent="0.35">
      <c r="A121" s="759">
        <v>45007</v>
      </c>
      <c r="B121" s="760" t="s">
        <v>8683</v>
      </c>
      <c r="C121" s="760" t="s">
        <v>23</v>
      </c>
      <c r="D121" s="761" t="s">
        <v>8684</v>
      </c>
      <c r="E121" s="760" t="s">
        <v>8685</v>
      </c>
      <c r="F121" s="775"/>
      <c r="G121" s="761"/>
    </row>
    <row r="122" spans="1:7" ht="35.25" customHeight="1" x14ac:dyDescent="0.35">
      <c r="A122" s="759">
        <v>45007</v>
      </c>
      <c r="B122" s="760" t="s">
        <v>6115</v>
      </c>
      <c r="C122" s="760" t="s">
        <v>23</v>
      </c>
      <c r="D122" s="761" t="s">
        <v>8681</v>
      </c>
      <c r="E122" s="760" t="s">
        <v>8686</v>
      </c>
      <c r="F122" s="775"/>
      <c r="G122" s="761"/>
    </row>
    <row r="123" spans="1:7" ht="35.25" customHeight="1" x14ac:dyDescent="0.35">
      <c r="A123" s="759">
        <v>45007</v>
      </c>
      <c r="B123" s="760" t="s">
        <v>8507</v>
      </c>
      <c r="C123" s="760" t="s">
        <v>23</v>
      </c>
      <c r="D123" s="761" t="s">
        <v>8687</v>
      </c>
      <c r="E123" s="760" t="s">
        <v>8688</v>
      </c>
      <c r="F123" s="775"/>
      <c r="G123" s="761"/>
    </row>
    <row r="124" spans="1:7" ht="35.25" customHeight="1" x14ac:dyDescent="0.35">
      <c r="A124" s="759">
        <v>45007</v>
      </c>
      <c r="B124" s="760" t="s">
        <v>8564</v>
      </c>
      <c r="C124" s="760" t="s">
        <v>23</v>
      </c>
      <c r="D124" s="761" t="s">
        <v>8687</v>
      </c>
      <c r="E124" s="760" t="s">
        <v>8689</v>
      </c>
      <c r="F124" s="775"/>
      <c r="G124" s="761"/>
    </row>
    <row r="125" spans="1:7" ht="36.75" customHeight="1" x14ac:dyDescent="0.35">
      <c r="A125" s="759">
        <v>45007</v>
      </c>
      <c r="B125" s="760" t="s">
        <v>6130</v>
      </c>
      <c r="C125" s="760" t="s">
        <v>23</v>
      </c>
      <c r="D125" s="761" t="s">
        <v>8687</v>
      </c>
      <c r="E125" s="760" t="s">
        <v>8690</v>
      </c>
      <c r="F125" s="775"/>
      <c r="G125" s="761" t="s">
        <v>2932</v>
      </c>
    </row>
  </sheetData>
  <autoFilter ref="A2:G125" xr:uid="{61B94630-E58C-467C-8930-D30353AA7522}">
    <sortState xmlns:xlrd2="http://schemas.microsoft.com/office/spreadsheetml/2017/richdata2" ref="A46:G46">
      <sortCondition descending="1" ref="B2:B125"/>
    </sortState>
  </autoFilter>
  <mergeCells count="1">
    <mergeCell ref="A1:D1"/>
  </mergeCells>
  <pageMargins left="0.7" right="0.7" top="0.75" bottom="0.75" header="0.3" footer="0.3"/>
  <pageSetup orientation="portrait" r:id="rId1"/>
  <headerFooter>
    <oddFooter>&amp;C&amp;1#&amp;"Calibri"&amp;10&amp;K000000Uso Interno</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A054A63-D218-4A1A-A9DB-22FF66C4E3DA}">
          <x14:formula1>
            <xm:f>'Indice Archivos'!$I$7:$I$28</xm:f>
          </x14:formula1>
          <xm:sqref>B3:B13 B111:B125 B101:B105 B15:B94</xm:sqref>
        </x14:dataValidation>
        <x14:dataValidation type="list" allowBlank="1" showInputMessage="1" showErrorMessage="1" xr:uid="{947314E0-7729-4F79-A6CB-4F1A2B75EB65}">
          <x14:formula1>
            <xm:f>'Indice Archivos'!$L$4:$L$10</xm:f>
          </x14:formula1>
          <xm:sqref>C3:C94 C101:C125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FEACCEB66DA4FC4D80A0901253B31CEC" ma:contentTypeVersion="5" ma:contentTypeDescription="Create a new document." ma:contentTypeScope="" ma:versionID="b8dccbaa24f0aeb2242773decebe7d37">
  <xsd:schema xmlns:xsd="http://www.w3.org/2001/XMLSchema" xmlns:xs="http://www.w3.org/2001/XMLSchema" xmlns:p="http://schemas.microsoft.com/office/2006/metadata/properties" xmlns:ns2="204a6063-f1b8-472b-9d66-89db56732937" xmlns:ns3="8b3f948d-6cd4-4a29-8866-8097d7c3bdb6" targetNamespace="http://schemas.microsoft.com/office/2006/metadata/properties" ma:root="true" ma:fieldsID="be0e3b311a1cce1c7a482ba33a2a2c68" ns2:_="" ns3:_="">
    <xsd:import namespace="204a6063-f1b8-472b-9d66-89db56732937"/>
    <xsd:import namespace="8b3f948d-6cd4-4a29-8866-8097d7c3bdb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04a6063-f1b8-472b-9d66-89db5673293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b3f948d-6cd4-4a29-8866-8097d7c3bdb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37DD0AD-2698-42EE-9E0B-A4B77B0D4B87}">
  <ds:schemaRefs>
    <ds:schemaRef ds:uri="http://purl.org/dc/dcmitype/"/>
    <ds:schemaRef ds:uri="http://purl.org/dc/elements/1.1/"/>
    <ds:schemaRef ds:uri="http://schemas.microsoft.com/office/infopath/2007/PartnerControls"/>
    <ds:schemaRef ds:uri="204a6063-f1b8-472b-9d66-89db56732937"/>
    <ds:schemaRef ds:uri="8b3f948d-6cd4-4a29-8866-8097d7c3bdb6"/>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5D6AAB73-A81A-4CCF-B35F-29F053AB1AFC}">
  <ds:schemaRefs>
    <ds:schemaRef ds:uri="http://schemas.microsoft.com/DataMashup"/>
  </ds:schemaRefs>
</ds:datastoreItem>
</file>

<file path=customXml/itemProps3.xml><?xml version="1.0" encoding="utf-8"?>
<ds:datastoreItem xmlns:ds="http://schemas.openxmlformats.org/officeDocument/2006/customXml" ds:itemID="{2B95F9D7-BE2E-40D2-BEAE-D16761D28DEC}">
  <ds:schemaRefs>
    <ds:schemaRef ds:uri="http://schemas.microsoft.com/sharepoint/v3/contenttype/forms"/>
  </ds:schemaRefs>
</ds:datastoreItem>
</file>

<file path=customXml/itemProps4.xml><?xml version="1.0" encoding="utf-8"?>
<ds:datastoreItem xmlns:ds="http://schemas.openxmlformats.org/officeDocument/2006/customXml" ds:itemID="{C435AA8D-C54B-49CB-BB0C-90E665D121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04a6063-f1b8-472b-9d66-89db56732937"/>
    <ds:schemaRef ds:uri="8b3f948d-6cd4-4a29-8866-8097d7c3bd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73</vt:i4>
      </vt:variant>
      <vt:variant>
        <vt:lpstr>Rangos con nombre</vt:lpstr>
      </vt:variant>
      <vt:variant>
        <vt:i4>81</vt:i4>
      </vt:variant>
    </vt:vector>
  </HeadingPairs>
  <TitlesOfParts>
    <vt:vector size="154" baseType="lpstr">
      <vt:lpstr>Indice Archivos</vt:lpstr>
      <vt:lpstr>Ctrl_cambio_vrs_6_Post Julio 24</vt:lpstr>
      <vt:lpstr>1_GENERALIDADES XML</vt:lpstr>
      <vt:lpstr>1_GENERALIDADES CAMPOS</vt:lpstr>
      <vt:lpstr>1_GENERALIDADES VALIDACIONES</vt:lpstr>
      <vt:lpstr>5101__DEUDORES_ESTRUCTURA</vt:lpstr>
      <vt:lpstr>5101_DEUDORES_DESCRIPCION</vt:lpstr>
      <vt:lpstr>5101_DEUDORES_VALIDACIONES..</vt:lpstr>
      <vt:lpstr>5102_INGRESO_DEUDORES_ESTRUCT</vt:lpstr>
      <vt:lpstr>5102_INGRESO_DEUDORES_DESCRIP</vt:lpstr>
      <vt:lpstr>5102_INGRESO_DEUDORES_VALIDACI</vt:lpstr>
      <vt:lpstr>5103_OPERACIONES_ESTRUCTURA</vt:lpstr>
      <vt:lpstr>5103_OPERACIONES_DESCRIPCION</vt:lpstr>
      <vt:lpstr>5103_OPERACIONES_VALIDACIO</vt:lpstr>
      <vt:lpstr>5104_ORIGEN RECURSOS ESTRUCTURA</vt:lpstr>
      <vt:lpstr>5104_ORIGEN_RECURSOS_DESCRIPC</vt:lpstr>
      <vt:lpstr>5104_ORIGEN_RECURSOS_VALIDACI</vt:lpstr>
      <vt:lpstr>5105_ACTIVIDAD_ECONOMICA_ESTRUC</vt:lpstr>
      <vt:lpstr>5105_ACTIVIDAD_ECONOMICA_DESCRI</vt:lpstr>
      <vt:lpstr>5105_ACTIVIDAD ECONOMICA_VALID</vt:lpstr>
      <vt:lpstr>5106_NATURALEZA GASTO_ESTRUC</vt:lpstr>
      <vt:lpstr>5106_NATURALEZA_GASTO_DESCRIPCI</vt:lpstr>
      <vt:lpstr>5106_NATURALEZA_GASTO_VALIDACI</vt:lpstr>
      <vt:lpstr>5107_CUENTAS POR COBRAR_ESTRUC</vt:lpstr>
      <vt:lpstr>5107_CUENTAS_COBRAR_DESCRIPCI</vt:lpstr>
      <vt:lpstr>5107_CUENTAS_COBRAR_VALIDACI</vt:lpstr>
      <vt:lpstr>5108_CREDITOS SINDICADOS_ESTRUC</vt:lpstr>
      <vt:lpstr>5108_CREDITO_SINDICADO_DESCRIP</vt:lpstr>
      <vt:lpstr>5108_CREDITO_SINDICADO_VALIDACI</vt:lpstr>
      <vt:lpstr>5109_CODEUDORES_ESTRUCT</vt:lpstr>
      <vt:lpstr>5109_CODEUDORES_DESCRIP</vt:lpstr>
      <vt:lpstr>5109_CODEUDORES_VALIDAC</vt:lpstr>
      <vt:lpstr>5110_MODIFICACIONES ESTRUC</vt:lpstr>
      <vt:lpstr>5110_MODIFICACIONES_DESCRIPCI</vt:lpstr>
      <vt:lpstr>5110_MODIFICACIONES_VALIDACIONE</vt:lpstr>
      <vt:lpstr>5111_COMPRADAS_ESTRUCTURA</vt:lpstr>
      <vt:lpstr>5111_COMPRADAS_DESCRIPCIONES</vt:lpstr>
      <vt:lpstr>5111_COMPRADAS_VALIDACIONES</vt:lpstr>
      <vt:lpstr>5112_CAMBIO CLIMATICO ESTRUCTU</vt:lpstr>
      <vt:lpstr>5112_CAMBIO_CLIMATICO_DESCRIPCI</vt:lpstr>
      <vt:lpstr>5112_CAMBIO_CLIMATICO_VALIDACI</vt:lpstr>
      <vt:lpstr>5113_GARANTIAS OPERACIONES ESTR</vt:lpstr>
      <vt:lpstr>5113_GARANTIAS_OPERACIONES_DESC</vt:lpstr>
      <vt:lpstr>5113_GARANTIA_OPERACIONES_VALI</vt:lpstr>
      <vt:lpstr>5114 OPE_BIENES REALIZA_ESTRUCT</vt:lpstr>
      <vt:lpstr>5114 OPE_BIENES_REALIZA_DESCR</vt:lpstr>
      <vt:lpstr>5114 OPE_BIENES_REALIZA_VALID</vt:lpstr>
      <vt:lpstr>5115_FIDEICOMISOS_ESTRUCTURA</vt:lpstr>
      <vt:lpstr>5115_FIDEICOMISOS_DESCRIPCIONES</vt:lpstr>
      <vt:lpstr>5115_FIDEICOMISOS_VALIDACIONES</vt:lpstr>
      <vt:lpstr>5116_BIEN REALIZ NO REPO ESTRUC</vt:lpstr>
      <vt:lpstr>5116_BIEN REALIZ NO REPO DESCRI</vt:lpstr>
      <vt:lpstr>5116_BIEN REALIZ NO REPO VALIDA</vt:lpstr>
      <vt:lpstr>5117_BIEN REALIZ ESTRUC</vt:lpstr>
      <vt:lpstr>5117_BIENE REALIZAB DESCRIP</vt:lpstr>
      <vt:lpstr>5117_BIEN REALIZAB VALIDAC</vt:lpstr>
      <vt:lpstr>5118_GRAVAMENES_ESTRUCTU</vt:lpstr>
      <vt:lpstr>5118_GRAVAMENES_DESCRIPCIONES</vt:lpstr>
      <vt:lpstr>5118_GRAVAMENES_VALIDACIONES</vt:lpstr>
      <vt:lpstr>5119_CxC NO ASOCIADAS ESTRUCTU</vt:lpstr>
      <vt:lpstr>5119_CxC NO ASOCIADAS DESCRIPC</vt:lpstr>
      <vt:lpstr>5119_CxC NO ASOCIADAS VALIDAC</vt:lpstr>
      <vt:lpstr>5120_CUOTAS ATRASADAS ESTRUCT</vt:lpstr>
      <vt:lpstr>5120_CUOTAS ATRASADAS DESCRIP</vt:lpstr>
      <vt:lpstr>5120_CUOTAS ATRASADAS VALIDACI</vt:lpstr>
      <vt:lpstr>5121_NO_REPORTADAS_ESTRUCTURA</vt:lpstr>
      <vt:lpstr>5121_NO_REPORTADAS_DESCRIPCION</vt:lpstr>
      <vt:lpstr>5121_NO_REPORTADAS_VALIDACION</vt:lpstr>
      <vt:lpstr>5122_GARANTI_Mobiliaria_Estruct</vt:lpstr>
      <vt:lpstr>5122_No.Gtia_Mobiliara_Descrip</vt:lpstr>
      <vt:lpstr>5122_NO.Gtia_Mobiliaria_Validac</vt:lpstr>
      <vt:lpstr>Ctrl_cambio_vrs_03_post_28 mar</vt:lpstr>
      <vt:lpstr>Ctrl_cambios_vrs_02_post_30 jun</vt:lpstr>
      <vt:lpstr>TIPO_COLATERAL_REAL!_Toc100318374</vt:lpstr>
      <vt:lpstr>TIPO_COLATERAL_FINANCIERO!_Toc100318375</vt:lpstr>
      <vt:lpstr>'Tablas Provinc. Cantón Distrito'!_Toc120798394</vt:lpstr>
      <vt:lpstr>'Tablas Provinc. Cantón Distrito'!_Toc120798398</vt:lpstr>
      <vt:lpstr>'Tablas Provinc. Cantón Distrito'!_Toc13062336</vt:lpstr>
      <vt:lpstr>'13_Garantias Operac Validacio'!_Toc34210866</vt:lpstr>
      <vt:lpstr>'13_Garantias Operac Validacio'!_Toc97728266</vt:lpstr>
      <vt:lpstr>'Entidad en revisión'!_Toc99105038</vt:lpstr>
      <vt:lpstr>ARCHIVO</vt:lpstr>
      <vt:lpstr>CALIFICACIONES_CP</vt:lpstr>
      <vt:lpstr>CALIFICACIONES_LP</vt:lpstr>
      <vt:lpstr>CLASE_DATO</vt:lpstr>
      <vt:lpstr>COMPORTAMIENTO_PAGO_SBD</vt:lpstr>
      <vt:lpstr>ETAPA</vt:lpstr>
      <vt:lpstr>'4_OPE_ESTRUCTURA_vrs 28 jul'!N17_Gravamenes_Descrip</vt:lpstr>
      <vt:lpstr>'5103_OPERACIONES_VALIDACIO'!N17_Gravamenes_Descrip</vt:lpstr>
      <vt:lpstr>'Control de cambios vrs 3'!N17_Gravamenes_Descrip</vt:lpstr>
      <vt:lpstr>'Ctrl_cambio_vrs_6_Post Julio 24'!N17_Gravamenes_Descrip</vt:lpstr>
      <vt:lpstr>'Tabla_Tipo_Mitigador (origi)'!N17_Gravamenes_Descrip</vt:lpstr>
      <vt:lpstr>N17_Gravamenes_Descrip</vt:lpstr>
      <vt:lpstr>'4_OPE_ESTRUCTURA_vrs 28 jul'!N18_Ctas_Cob_No_Asoc_Descrip</vt:lpstr>
      <vt:lpstr>'5103_OPERACIONES_VALIDACIO'!N18_Ctas_Cob_No_Asoc_Descrip</vt:lpstr>
      <vt:lpstr>'Control de cambios vrs 3'!N18_Ctas_Cob_No_Asoc_Descrip</vt:lpstr>
      <vt:lpstr>'Ctrl_cambio_vrs_6_Post Julio 24'!N18_Ctas_Cob_No_Asoc_Descrip</vt:lpstr>
      <vt:lpstr>'Tabla_Tipo_Mitigador (origi)'!N18_Ctas_Cob_No_Asoc_Descrip</vt:lpstr>
      <vt:lpstr>N18_Ctas_Cob_No_Asoc_Descrip</vt:lpstr>
      <vt:lpstr>'Ctrl_cambio_vrs_6_Post Julio 24'!rrrrrr</vt:lpstr>
      <vt:lpstr>rrrrrr</vt:lpstr>
      <vt:lpstr>SECTOR_ECONOMICO</vt:lpstr>
      <vt:lpstr>TIPO_ACTIVIDAD_ECONOMICA</vt:lpstr>
      <vt:lpstr>TIPO_ACTIVIDADES_CAMBIO_CLIMATICO</vt:lpstr>
      <vt:lpstr>TIPO_ADQUISICION_BIEN</vt:lpstr>
      <vt:lpstr>TIPO_AMBITO_CAMBIO_CLIMATICO</vt:lpstr>
      <vt:lpstr>TIPO_ASIGNACION_CALIFICACION</vt:lpstr>
      <vt:lpstr>TIPO_BENEFICIARIO_SBD</vt:lpstr>
      <vt:lpstr>TIPO_BIEN</vt:lpstr>
      <vt:lpstr>TIPO_CANTON</vt:lpstr>
      <vt:lpstr>TIPO_CAPACIDAD_PAGO</vt:lpstr>
      <vt:lpstr>TIPO_CARGA_CLASE_DATO</vt:lpstr>
      <vt:lpstr>TIPO_CATALOGO</vt:lpstr>
      <vt:lpstr>TIPO_CATEGORIA_RIESGO_MICROCREDITO_SBD</vt:lpstr>
      <vt:lpstr>TIPO_CATEGORIA_RIESGO_SBD</vt:lpstr>
      <vt:lpstr>TIPO_COLATERAL_REAL</vt:lpstr>
      <vt:lpstr>TIPO_COMPORTAMIENTO_PAGO</vt:lpstr>
      <vt:lpstr>TIPO_CONDICIONES_ESPECIALES_DEUDOR</vt:lpstr>
      <vt:lpstr>TIPO_CUOTA</vt:lpstr>
      <vt:lpstr>TIPO_CUOTA_PRINCIPAL</vt:lpstr>
      <vt:lpstr>TIPO_DEPENDENCIA</vt:lpstr>
      <vt:lpstr>TIPO_DEUDOR_SFN</vt:lpstr>
      <vt:lpstr>TIPO_DISTRITO</vt:lpstr>
      <vt:lpstr>TIPO_DOCUMENTO_LEGAL</vt:lpstr>
      <vt:lpstr>TIPO_ENFOQUE</vt:lpstr>
      <vt:lpstr>TIPO_ESTADO_OPERACION</vt:lpstr>
      <vt:lpstr>TIPO_FONDO_FINANCIAMIENTO_CAMBIO_CLIMATICO</vt:lpstr>
      <vt:lpstr>TIPO_FUENTE_FINANCIAMIENTO</vt:lpstr>
      <vt:lpstr>TIPO_GARANTIA</vt:lpstr>
      <vt:lpstr>TIPO_GRADO_GRAVAMENES</vt:lpstr>
      <vt:lpstr>TIPO_INDICADOR_GENERADOR_DIVISAS</vt:lpstr>
      <vt:lpstr>TIPO_INDICADOR_GENERADOR_DIVISAS_SBD</vt:lpstr>
      <vt:lpstr>TIPO_INDICADOR_INSCRIPCION</vt:lpstr>
      <vt:lpstr>TIPO_INGRESO_DEUDOR</vt:lpstr>
      <vt:lpstr>TIPO_INTERES_REFERENCIA_TASA_VARIABLE</vt:lpstr>
      <vt:lpstr>TIPO_MITIGADOR_RIESGO</vt:lpstr>
      <vt:lpstr>TIPO_MODALIDAD_FUENTE_FINANCIAMIENTO</vt:lpstr>
      <vt:lpstr>TIPO_MODIFICACION_OPERACION</vt:lpstr>
      <vt:lpstr>TIPO_MOTIVO_BIEN_REALIZABLE_NO_REPORTADO</vt:lpstr>
      <vt:lpstr>TIPO_MOTIVO_OPERACION_ESPECIAL</vt:lpstr>
      <vt:lpstr>TIPO_MOTIVO_OPERACION_NO_REPORTADA</vt:lpstr>
      <vt:lpstr>TIPO_NATURALEZA_GASTO</vt:lpstr>
      <vt:lpstr>TIPO_OPERACION</vt:lpstr>
      <vt:lpstr>TIPO_OPERACION_SFN</vt:lpstr>
      <vt:lpstr>TIPO_ORIGEN_RECURSOS</vt:lpstr>
      <vt:lpstr>TIPO_PERIODICIDAD</vt:lpstr>
      <vt:lpstr>TIPO_PERSONA</vt:lpstr>
      <vt:lpstr>TIPO_PROGRAMA_AUTORIZADO_SBD</vt:lpstr>
      <vt:lpstr>TIPO_PROVINCIA</vt:lpstr>
      <vt:lpstr>TIPO_RIESGO_CAMBIARIO_DEUDOR</vt:lpstr>
      <vt:lpstr>TIPO_SECTOR_PRIORITARIO_DEUDOR_SBD</vt:lpstr>
      <vt:lpstr>TIPO_SEGMENTO</vt:lpstr>
      <vt:lpstr>TIPO_SUBTEMAS_CAMBIO_CLIMATICO</vt:lpstr>
      <vt:lpstr>TIPO_TEMA_CAMBIO_CLIMÁTICO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SEQUEIRA DITTEL PABLO</dc:creator>
  <cp:keywords/>
  <dc:description/>
  <cp:lastModifiedBy>SANCHEZ CERDAS RODOLFO</cp:lastModifiedBy>
  <cp:revision/>
  <dcterms:created xsi:type="dcterms:W3CDTF">2022-02-16T22:47:35Z</dcterms:created>
  <dcterms:modified xsi:type="dcterms:W3CDTF">2025-08-21T16:57:46Z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0x010100FEACCEB66DA4FC4D80A0901253B31CEC</vt:lpwstr>
  </property>
  <property fmtid="{D5CDD505-2E9C-101B-9397-08002B2CF9AE}" pid="3" name="MSIP_Label_b8b4be34-365a-4a68-b9fb-75c1b6874315_Enabled">
    <vt:lpwstr>true</vt:lpwstr>
  </property>
  <property fmtid="{D5CDD505-2E9C-101B-9397-08002B2CF9AE}" pid="4" name="MSIP_Label_b8b4be34-365a-4a68-b9fb-75c1b6874315_SetDate">
    <vt:lpwstr>2024-03-04T14:49:20Z</vt:lpwstr>
  </property>
  <property fmtid="{D5CDD505-2E9C-101B-9397-08002B2CF9AE}" pid="5" name="MSIP_Label_b8b4be34-365a-4a68-b9fb-75c1b6874315_Method">
    <vt:lpwstr>Standard</vt:lpwstr>
  </property>
  <property fmtid="{D5CDD505-2E9C-101B-9397-08002B2CF9AE}" pid="6" name="MSIP_Label_b8b4be34-365a-4a68-b9fb-75c1b6874315_Name">
    <vt:lpwstr>b8b4be34-365a-4a68-b9fb-75c1b6874315</vt:lpwstr>
  </property>
  <property fmtid="{D5CDD505-2E9C-101B-9397-08002B2CF9AE}" pid="7" name="MSIP_Label_b8b4be34-365a-4a68-b9fb-75c1b6874315_SiteId">
    <vt:lpwstr>618d0a45-25a6-4618-9f80-8f70a435ee52</vt:lpwstr>
  </property>
  <property fmtid="{D5CDD505-2E9C-101B-9397-08002B2CF9AE}" pid="8" name="MSIP_Label_b8b4be34-365a-4a68-b9fb-75c1b6874315_ActionId">
    <vt:lpwstr>e40b21ab-3755-4c27-bc43-ea1613e1239d</vt:lpwstr>
  </property>
  <property fmtid="{D5CDD505-2E9C-101B-9397-08002B2CF9AE}" pid="9" name="MSIP_Label_b8b4be34-365a-4a68-b9fb-75c1b6874315_ContentBits">
    <vt:lpwstr>2</vt:lpwstr>
  </property>
</Properties>
</file>