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milo/Documents/Universidad/CFA Study Group/Resumenes/"/>
    </mc:Choice>
  </mc:AlternateContent>
  <bookViews>
    <workbookView xWindow="1040" yWindow="1680" windowWidth="24560" windowHeight="13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28" i="1"/>
  <c r="C27" i="1"/>
  <c r="C26" i="1"/>
  <c r="C25" i="1"/>
  <c r="C21" i="1"/>
  <c r="C20" i="1"/>
  <c r="C19" i="1"/>
  <c r="F18" i="1"/>
  <c r="C18" i="1"/>
  <c r="C14" i="1"/>
  <c r="C13" i="1"/>
  <c r="C12" i="1"/>
  <c r="C11" i="1"/>
  <c r="E7" i="1"/>
</calcChain>
</file>

<file path=xl/sharedStrings.xml><?xml version="1.0" encoding="utf-8"?>
<sst xmlns="http://schemas.openxmlformats.org/spreadsheetml/2006/main" count="26" uniqueCount="13">
  <si>
    <t>Sales</t>
  </si>
  <si>
    <t>Specific</t>
  </si>
  <si>
    <t>COGS</t>
  </si>
  <si>
    <t>Gross prfit</t>
  </si>
  <si>
    <t>End inv</t>
  </si>
  <si>
    <t>Según las especificaciones del ejercicio</t>
  </si>
  <si>
    <t>Weighted Avg</t>
  </si>
  <si>
    <t>Cost</t>
  </si>
  <si>
    <t>FIFO</t>
  </si>
  <si>
    <t>LIFO</t>
  </si>
  <si>
    <t>Date</t>
  </si>
  <si>
    <t>Kg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</si>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</sst>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5" formatCode="_(* #,##0.00_);_(* \(#,##0.0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65" fontId="0" fillId="0" borderId="0" xfId="1" applyNumberFormat="1" applyFont="1"/>
    <xf numFmtId="41" fontId="0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showGridLines="0" tabSelected="1" zoomScale="75" workbookViewId="0">
      <selection activeCell="H9" sqref="H9"/>
    </sheetView>
  </sheetViews>
  <sheetFormatPr baseColWidth="10" defaultRowHeight="16" x14ac:dyDescent="0.2"/>
  <cols>
    <col min="1" max="1" width="10.83203125" style="1"/>
    <col min="2" max="2" width="10.83203125" style="1" bestFit="1" customWidth="1"/>
    <col min="3" max="3" width="12.5" style="1" bestFit="1" customWidth="1"/>
    <col min="4" max="4" width="6.83203125" style="1" customWidth="1"/>
    <col min="5" max="5" width="12.5" style="1" bestFit="1" customWidth="1"/>
    <col min="6" max="16384" width="10.83203125" style="1"/>
  </cols>
  <sheetData>
    <row r="2" spans="2:5" x14ac:dyDescent="0.2">
      <c r="B2" s="3" t="s">
        <v>10</v>
      </c>
      <c r="C2" s="3" t="s">
        <v>11</v>
      </c>
      <c r="D2" s="3" t="s">
        <v>12</v>
      </c>
    </row>
    <row r="3" spans="2:5" x14ac:dyDescent="0.2">
      <c r="B3" s="1">
        <v>1</v>
      </c>
      <c r="C3" s="1">
        <v>100000</v>
      </c>
      <c r="D3" s="1">
        <v>110</v>
      </c>
    </row>
    <row r="4" spans="2:5" x14ac:dyDescent="0.2">
      <c r="B4" s="1">
        <v>2</v>
      </c>
      <c r="C4" s="1">
        <v>200000</v>
      </c>
      <c r="D4" s="1">
        <v>100</v>
      </c>
    </row>
    <row r="5" spans="2:5" x14ac:dyDescent="0.2">
      <c r="B5" s="1">
        <v>3</v>
      </c>
      <c r="C5" s="1">
        <v>300000</v>
      </c>
      <c r="D5" s="1">
        <v>90</v>
      </c>
    </row>
    <row r="7" spans="2:5" x14ac:dyDescent="0.2">
      <c r="B7" s="1" t="s">
        <v>0</v>
      </c>
      <c r="C7" s="1">
        <v>520000</v>
      </c>
      <c r="D7" s="1">
        <v>240</v>
      </c>
      <c r="E7" s="1">
        <f>D7*C7</f>
        <v>124800000</v>
      </c>
    </row>
    <row r="9" spans="2:5" x14ac:dyDescent="0.2">
      <c r="B9" s="1" t="s">
        <v>1</v>
      </c>
    </row>
    <row r="11" spans="2:5" x14ac:dyDescent="0.2">
      <c r="B11" s="1" t="s">
        <v>0</v>
      </c>
      <c r="C11" s="1">
        <f>E7</f>
        <v>124800000</v>
      </c>
    </row>
    <row r="12" spans="2:5" x14ac:dyDescent="0.2">
      <c r="B12" s="1" t="s">
        <v>2</v>
      </c>
      <c r="C12" s="1">
        <f>C3*D3+180000*D4+240000*D5</f>
        <v>50600000</v>
      </c>
      <c r="D12" s="1" t="s">
        <v>5</v>
      </c>
    </row>
    <row r="13" spans="2:5" x14ac:dyDescent="0.2">
      <c r="B13" s="1" t="s">
        <v>3</v>
      </c>
      <c r="C13" s="1">
        <f>C11-C12</f>
        <v>74200000</v>
      </c>
    </row>
    <row r="14" spans="2:5" x14ac:dyDescent="0.2">
      <c r="B14" s="1" t="s">
        <v>4</v>
      </c>
      <c r="C14" s="1">
        <f>20000*D4+60000*D5</f>
        <v>7400000</v>
      </c>
    </row>
    <row r="16" spans="2:5" x14ac:dyDescent="0.2">
      <c r="B16" s="1" t="s">
        <v>6</v>
      </c>
    </row>
    <row r="18" spans="2:6" x14ac:dyDescent="0.2">
      <c r="B18" s="1" t="s">
        <v>0</v>
      </c>
      <c r="C18" s="1">
        <f>C11</f>
        <v>124800000</v>
      </c>
      <c r="E18" s="1" t="s">
        <v>7</v>
      </c>
      <c r="F18" s="2">
        <f>SUMPRODUCT(C3:C5,D3:D5)/SUM(C3:C5)</f>
        <v>96.666666666666671</v>
      </c>
    </row>
    <row r="19" spans="2:6" x14ac:dyDescent="0.2">
      <c r="B19" s="1" t="s">
        <v>2</v>
      </c>
      <c r="C19" s="1">
        <f>F18*C7</f>
        <v>50266666.666666672</v>
      </c>
    </row>
    <row r="20" spans="2:6" x14ac:dyDescent="0.2">
      <c r="B20" s="1" t="s">
        <v>3</v>
      </c>
      <c r="C20" s="1">
        <f>C18-C19</f>
        <v>74533333.333333328</v>
      </c>
    </row>
    <row r="21" spans="2:6" x14ac:dyDescent="0.2">
      <c r="B21" s="1" t="s">
        <v>4</v>
      </c>
      <c r="C21" s="1">
        <f>(SUM(C3:C5)-C7)*F18</f>
        <v>7733333.333333334</v>
      </c>
    </row>
    <row r="23" spans="2:6" x14ac:dyDescent="0.2">
      <c r="B23" s="1" t="s">
        <v>8</v>
      </c>
    </row>
    <row r="25" spans="2:6" x14ac:dyDescent="0.2">
      <c r="B25" s="1" t="s">
        <v>0</v>
      </c>
      <c r="C25" s="1">
        <f>C11</f>
        <v>124800000</v>
      </c>
    </row>
    <row r="26" spans="2:6" x14ac:dyDescent="0.2">
      <c r="B26" s="1" t="s">
        <v>2</v>
      </c>
      <c r="C26" s="1">
        <f>C3*D3+C4*D4+(C5-80000)*D5</f>
        <v>50800000</v>
      </c>
    </row>
    <row r="27" spans="2:6" x14ac:dyDescent="0.2">
      <c r="B27" s="1" t="s">
        <v>3</v>
      </c>
      <c r="C27" s="1">
        <f>C25-C26</f>
        <v>74000000</v>
      </c>
    </row>
    <row r="28" spans="2:6" x14ac:dyDescent="0.2">
      <c r="B28" s="1" t="s">
        <v>4</v>
      </c>
      <c r="C28" s="1">
        <f>80000*D5</f>
        <v>7200000</v>
      </c>
    </row>
    <row r="30" spans="2:6" x14ac:dyDescent="0.2">
      <c r="B30" s="1" t="s">
        <v>9</v>
      </c>
    </row>
    <row r="32" spans="2:6" x14ac:dyDescent="0.2">
      <c r="B32" s="1" t="s">
        <v>0</v>
      </c>
      <c r="C32" s="1">
        <f>C25</f>
        <v>124800000</v>
      </c>
    </row>
    <row r="33" spans="2:3" x14ac:dyDescent="0.2">
      <c r="B33" s="1" t="s">
        <v>2</v>
      </c>
      <c r="C33" s="1">
        <f>C5*D5+C4*D4+20000*D3</f>
        <v>49200000</v>
      </c>
    </row>
    <row r="34" spans="2:3" x14ac:dyDescent="0.2">
      <c r="B34" s="1" t="s">
        <v>3</v>
      </c>
      <c r="C34" s="1">
        <f>C32-C33</f>
        <v>75600000</v>
      </c>
    </row>
    <row r="35" spans="2:3" x14ac:dyDescent="0.2">
      <c r="B35" s="1" t="s">
        <v>4</v>
      </c>
      <c r="C35" s="1">
        <f>80000*D3</f>
        <v>8800000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González Caicedo</dc:creator>
  <cp:lastModifiedBy>Camilo González Caicedo</cp:lastModifiedBy>
  <dcterms:created xsi:type="dcterms:W3CDTF">2017-11-07T17:06:01Z</dcterms:created>
  <dcterms:modified xsi:type="dcterms:W3CDTF">2017-11-08T01:05:26Z</dcterms:modified>
</cp:coreProperties>
</file>