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excel\"/>
    </mc:Choice>
  </mc:AlternateContent>
  <bookViews>
    <workbookView xWindow="0" yWindow="0" windowWidth="11085" windowHeight="7935"/>
  </bookViews>
  <sheets>
    <sheet name="NAVARCH" sheetId="1" r:id="rId1"/>
    <sheet name="DIST" sheetId="2" r:id="rId2"/>
    <sheet name="O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6" i="3"/>
  <c r="B23" i="3"/>
  <c r="B10" i="2"/>
  <c r="B11" i="2"/>
  <c r="B5" i="2"/>
  <c r="C11" i="3" l="1"/>
  <c r="D17" i="2"/>
  <c r="B24" i="3"/>
  <c r="C24" i="1"/>
  <c r="D24" i="1"/>
  <c r="B16" i="1"/>
  <c r="B29" i="1" s="1"/>
  <c r="L19" i="1"/>
  <c r="B39" i="1"/>
  <c r="B24" i="1" s="1"/>
  <c r="B19" i="2" l="1"/>
  <c r="B21" i="2" s="1"/>
  <c r="B25" i="1" l="1"/>
  <c r="C25" i="1" s="1"/>
  <c r="D25" i="1" l="1"/>
  <c r="B27" i="1"/>
  <c r="D29" i="1" s="1"/>
  <c r="D27" i="1" l="1"/>
  <c r="B31" i="1" s="1"/>
  <c r="C27" i="1"/>
  <c r="B32" i="1" l="1"/>
  <c r="B33" i="1" s="1"/>
</calcChain>
</file>

<file path=xl/sharedStrings.xml><?xml version="1.0" encoding="utf-8"?>
<sst xmlns="http://schemas.openxmlformats.org/spreadsheetml/2006/main" count="133" uniqueCount="106">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</sst>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7" workbookViewId="0">
      <selection activeCell="A39" sqref="A39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25">
      <c r="A4" t="s">
        <v>105</v>
      </c>
      <c r="B4">
        <v>1.0249999999999999</v>
      </c>
      <c r="C4" t="s">
        <v>0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F7">
        <v>237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v>4.25</v>
      </c>
      <c r="C14" s="19" t="s">
        <v>20</v>
      </c>
    </row>
    <row r="15" spans="1:12" x14ac:dyDescent="0.25">
      <c r="A15" s="17" t="s">
        <v>39</v>
      </c>
      <c r="B15" s="18"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/>
      <c r="C23" s="35"/>
      <c r="D23" s="36"/>
      <c r="E23" t="s">
        <v>31</v>
      </c>
    </row>
    <row r="24" spans="1:13" x14ac:dyDescent="0.25">
      <c r="A24" s="34" t="s">
        <v>27</v>
      </c>
      <c r="B24" s="11">
        <f>B39</f>
        <v>0</v>
      </c>
      <c r="C24" s="39">
        <f>C39</f>
        <v>155</v>
      </c>
      <c r="D24" s="40">
        <f>D39</f>
        <v>4</v>
      </c>
    </row>
    <row r="25" spans="1:13" x14ac:dyDescent="0.25">
      <c r="A25" s="28" t="s">
        <v>28</v>
      </c>
      <c r="B25" s="29">
        <f>SUM(B22:B24)</f>
        <v>12000</v>
      </c>
      <c r="C25" s="29">
        <f>SUMPRODUCT(C22:C24,$B$22:$B$24)/$B$25</f>
        <v>116</v>
      </c>
      <c r="D25" s="30">
        <f>SUMPRODUCT(D22:D24,$B$22:$B$24)/$B$25</f>
        <v>11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40628</v>
      </c>
      <c r="C27" s="37">
        <f>($B$19*C19+$B$25*C25)/$B$27</f>
        <v>117.76159299005612</v>
      </c>
      <c r="D27" s="38">
        <f>($B$19*D19+$B$25*D25)/$B$27</f>
        <v>10.295362803977552</v>
      </c>
    </row>
    <row r="28" spans="1:13" x14ac:dyDescent="0.25">
      <c r="B28" s="9"/>
    </row>
    <row r="29" spans="1:13" x14ac:dyDescent="0.25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-3.9263358940365238</v>
      </c>
      <c r="E29" t="s">
        <v>30</v>
      </c>
    </row>
    <row r="31" spans="1:13" x14ac:dyDescent="0.25">
      <c r="A31" t="s">
        <v>45</v>
      </c>
      <c r="B31" s="5">
        <f>B12+B14-D27</f>
        <v>-4.5362803977551991E-2</v>
      </c>
    </row>
    <row r="32" spans="1:13" x14ac:dyDescent="0.25">
      <c r="A32" t="s">
        <v>46</v>
      </c>
      <c r="B32" s="5">
        <f>B13+B14-D27</f>
        <v>173.95463719602245</v>
      </c>
    </row>
    <row r="33" spans="1:5" x14ac:dyDescent="0.25">
      <c r="A33" s="2" t="s">
        <v>38</v>
      </c>
      <c r="B33" s="13">
        <f>(C27-B15)*B7/B32</f>
        <v>-1.0060235483087319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/>
      <c r="B39">
        <f>A39*$B$3/1000</f>
        <v>0</v>
      </c>
      <c r="C39" s="12">
        <v>155</v>
      </c>
      <c r="D39" s="12">
        <v>4</v>
      </c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/>
      <c r="C9" s="19" t="s">
        <v>73</v>
      </c>
    </row>
    <row r="10" spans="1:4" x14ac:dyDescent="0.25">
      <c r="A10" s="24" t="s">
        <v>88</v>
      </c>
      <c r="B10" s="50">
        <f>B9/(B11*(B8/2)^2)</f>
        <v>0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/>
      <c r="C16" s="45" t="s">
        <v>83</v>
      </c>
      <c r="D16" s="48"/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0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211.52290249433108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NAVARCH</vt:lpstr>
      <vt:lpstr>DIST</vt:lpstr>
      <vt:lpstr>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2019-08-05T19:01:05Z</dcterms:modified>
</cp:coreProperties>
</file>