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octave-work\practica\titanic\"/>
    </mc:Choice>
  </mc:AlternateContent>
  <xr:revisionPtr revIDLastSave="0" documentId="13_ncr:1_{495FB169-99FD-498A-9BED-5F1ABA4FDCE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vgAge" sheetId="2" r:id="rId1"/>
    <sheet name="Survived_total" sheetId="4" r:id="rId2"/>
    <sheet name="Survived_%" sheetId="5" r:id="rId3"/>
    <sheet name="train" sheetId="1" r:id="rId4"/>
  </sheets>
  <definedNames>
    <definedName name="_xlnm._FilterDatabase" localSheetId="3" hidden="1">train!$A$3:$V$894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94" i="1" l="1"/>
  <c r="P317" i="1"/>
  <c r="P316" i="1"/>
  <c r="P893" i="1"/>
  <c r="P892" i="1"/>
  <c r="P891" i="1"/>
  <c r="P315" i="1"/>
  <c r="P890" i="1"/>
  <c r="P889" i="1"/>
  <c r="P888" i="1"/>
  <c r="P887" i="1"/>
  <c r="P886" i="1"/>
  <c r="P885" i="1"/>
  <c r="P884" i="1"/>
  <c r="P883" i="1"/>
  <c r="P882" i="1"/>
  <c r="P881" i="1"/>
  <c r="P880" i="1"/>
  <c r="P314" i="1"/>
  <c r="P313" i="1"/>
  <c r="P879" i="1"/>
  <c r="P312" i="1"/>
  <c r="P878" i="1"/>
  <c r="P877" i="1"/>
  <c r="P876" i="1"/>
  <c r="P875" i="1"/>
  <c r="P874" i="1"/>
  <c r="P311" i="1"/>
  <c r="P873" i="1"/>
  <c r="P310" i="1"/>
  <c r="P872" i="1"/>
  <c r="P309" i="1"/>
  <c r="P308" i="1"/>
  <c r="P871" i="1"/>
  <c r="P307" i="1"/>
  <c r="P870" i="1"/>
  <c r="P869" i="1"/>
  <c r="P868" i="1"/>
  <c r="P867" i="1"/>
  <c r="P866" i="1"/>
  <c r="P865" i="1"/>
  <c r="P864" i="1"/>
  <c r="P306" i="1"/>
  <c r="P863" i="1"/>
  <c r="P862" i="1"/>
  <c r="P861" i="1"/>
  <c r="P860" i="1"/>
  <c r="P859" i="1"/>
  <c r="P858" i="1"/>
  <c r="P857" i="1"/>
  <c r="P856" i="1"/>
  <c r="P305" i="1"/>
  <c r="P304" i="1"/>
  <c r="P855" i="1"/>
  <c r="P303" i="1"/>
  <c r="P854" i="1"/>
  <c r="P853" i="1"/>
  <c r="P302" i="1"/>
  <c r="S302" i="1" s="1"/>
  <c r="P852" i="1"/>
  <c r="P851" i="1"/>
  <c r="P850" i="1"/>
  <c r="P849" i="1"/>
  <c r="P848" i="1"/>
  <c r="P847" i="1"/>
  <c r="P846" i="1"/>
  <c r="P845" i="1"/>
  <c r="P301" i="1"/>
  <c r="Q301" i="1" s="1"/>
  <c r="P844" i="1"/>
  <c r="P300" i="1"/>
  <c r="P299" i="1"/>
  <c r="P843" i="1"/>
  <c r="P842" i="1"/>
  <c r="P298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297" i="1"/>
  <c r="P296" i="1"/>
  <c r="P829" i="1"/>
  <c r="P828" i="1"/>
  <c r="P295" i="1"/>
  <c r="P827" i="1"/>
  <c r="P826" i="1"/>
  <c r="P825" i="1"/>
  <c r="P294" i="1"/>
  <c r="P293" i="1"/>
  <c r="P292" i="1"/>
  <c r="P824" i="1"/>
  <c r="P823" i="1"/>
  <c r="P822" i="1"/>
  <c r="P821" i="1"/>
  <c r="P820" i="1"/>
  <c r="P819" i="1"/>
  <c r="P818" i="1"/>
  <c r="P291" i="1"/>
  <c r="U291" i="1" s="1"/>
  <c r="P817" i="1"/>
  <c r="P816" i="1"/>
  <c r="P815" i="1"/>
  <c r="P290" i="1"/>
  <c r="P814" i="1"/>
  <c r="P813" i="1"/>
  <c r="P289" i="1"/>
  <c r="P812" i="1"/>
  <c r="P811" i="1"/>
  <c r="P810" i="1"/>
  <c r="P809" i="1"/>
  <c r="P808" i="1"/>
  <c r="P807" i="1"/>
  <c r="P806" i="1"/>
  <c r="P805" i="1"/>
  <c r="P804" i="1"/>
  <c r="P803" i="1"/>
  <c r="P288" i="1"/>
  <c r="P802" i="1"/>
  <c r="P801" i="1"/>
  <c r="P800" i="1"/>
  <c r="P287" i="1"/>
  <c r="P286" i="1"/>
  <c r="P285" i="1"/>
  <c r="P284" i="1"/>
  <c r="P799" i="1"/>
  <c r="P798" i="1"/>
  <c r="P797" i="1"/>
  <c r="P796" i="1"/>
  <c r="P795" i="1"/>
  <c r="P794" i="1"/>
  <c r="P793" i="1"/>
  <c r="P792" i="1"/>
  <c r="P283" i="1"/>
  <c r="P791" i="1"/>
  <c r="P790" i="1"/>
  <c r="P789" i="1"/>
  <c r="P788" i="1"/>
  <c r="P787" i="1"/>
  <c r="P282" i="1"/>
  <c r="P281" i="1"/>
  <c r="P280" i="1"/>
  <c r="P786" i="1"/>
  <c r="P279" i="1"/>
  <c r="U279" i="1" s="1"/>
  <c r="P278" i="1"/>
  <c r="P785" i="1"/>
  <c r="P784" i="1"/>
  <c r="P277" i="1"/>
  <c r="P783" i="1"/>
  <c r="P782" i="1"/>
  <c r="P276" i="1"/>
  <c r="P781" i="1"/>
  <c r="P780" i="1"/>
  <c r="P779" i="1"/>
  <c r="P275" i="1"/>
  <c r="P274" i="1"/>
  <c r="P273" i="1"/>
  <c r="P272" i="1"/>
  <c r="P778" i="1"/>
  <c r="P777" i="1"/>
  <c r="P776" i="1"/>
  <c r="P271" i="1"/>
  <c r="R271" i="1" s="1"/>
  <c r="P775" i="1"/>
  <c r="P774" i="1"/>
  <c r="P773" i="1"/>
  <c r="P270" i="1"/>
  <c r="P772" i="1"/>
  <c r="P771" i="1"/>
  <c r="P770" i="1"/>
  <c r="P769" i="1"/>
  <c r="P269" i="1"/>
  <c r="V269" i="1" s="1"/>
  <c r="P268" i="1"/>
  <c r="P768" i="1"/>
  <c r="P767" i="1"/>
  <c r="P766" i="1"/>
  <c r="P765" i="1"/>
  <c r="P267" i="1"/>
  <c r="P266" i="1"/>
  <c r="P764" i="1"/>
  <c r="P763" i="1"/>
  <c r="P265" i="1"/>
  <c r="P264" i="1"/>
  <c r="S264" i="1" s="1"/>
  <c r="P762" i="1"/>
  <c r="P263" i="1"/>
  <c r="U263" i="1" s="1"/>
  <c r="P761" i="1"/>
  <c r="P262" i="1"/>
  <c r="P760" i="1"/>
  <c r="P759" i="1"/>
  <c r="P758" i="1"/>
  <c r="P757" i="1"/>
  <c r="P756" i="1"/>
  <c r="P755" i="1"/>
  <c r="P754" i="1"/>
  <c r="P261" i="1"/>
  <c r="P753" i="1"/>
  <c r="P260" i="1"/>
  <c r="S260" i="1" s="1"/>
  <c r="P752" i="1"/>
  <c r="P751" i="1"/>
  <c r="P259" i="1"/>
  <c r="P750" i="1"/>
  <c r="P749" i="1"/>
  <c r="P748" i="1"/>
  <c r="P747" i="1"/>
  <c r="P746" i="1"/>
  <c r="P258" i="1"/>
  <c r="P257" i="1"/>
  <c r="Q257" i="1" s="1"/>
  <c r="P745" i="1"/>
  <c r="P744" i="1"/>
  <c r="P256" i="1"/>
  <c r="P255" i="1"/>
  <c r="P743" i="1"/>
  <c r="P254" i="1"/>
  <c r="P742" i="1"/>
  <c r="P253" i="1"/>
  <c r="U253" i="1" s="1"/>
  <c r="P741" i="1"/>
  <c r="P252" i="1"/>
  <c r="S252" i="1" s="1"/>
  <c r="P740" i="1"/>
  <c r="P739" i="1"/>
  <c r="P251" i="1"/>
  <c r="P250" i="1"/>
  <c r="P738" i="1"/>
  <c r="P737" i="1"/>
  <c r="P736" i="1"/>
  <c r="P735" i="1"/>
  <c r="P249" i="1"/>
  <c r="V249" i="1" s="1"/>
  <c r="P734" i="1"/>
  <c r="P733" i="1"/>
  <c r="P732" i="1"/>
  <c r="P248" i="1"/>
  <c r="P731" i="1"/>
  <c r="P730" i="1"/>
  <c r="P729" i="1"/>
  <c r="P728" i="1"/>
  <c r="P247" i="1"/>
  <c r="P246" i="1"/>
  <c r="P727" i="1"/>
  <c r="P726" i="1"/>
  <c r="P725" i="1"/>
  <c r="P724" i="1"/>
  <c r="P723" i="1"/>
  <c r="P722" i="1"/>
  <c r="P245" i="1"/>
  <c r="P244" i="1"/>
  <c r="P243" i="1"/>
  <c r="P721" i="1"/>
  <c r="P720" i="1"/>
  <c r="P719" i="1"/>
  <c r="P718" i="1"/>
  <c r="P717" i="1"/>
  <c r="P242" i="1"/>
  <c r="S242" i="1" s="1"/>
  <c r="P716" i="1"/>
  <c r="P715" i="1"/>
  <c r="P714" i="1"/>
  <c r="P241" i="1"/>
  <c r="U241" i="1" s="1"/>
  <c r="P713" i="1"/>
  <c r="P712" i="1"/>
  <c r="P711" i="1"/>
  <c r="P240" i="1"/>
  <c r="P710" i="1"/>
  <c r="P709" i="1"/>
  <c r="P708" i="1"/>
  <c r="P707" i="1"/>
  <c r="P239" i="1"/>
  <c r="P238" i="1"/>
  <c r="P706" i="1"/>
  <c r="P705" i="1"/>
  <c r="P704" i="1"/>
  <c r="P237" i="1"/>
  <c r="P703" i="1"/>
  <c r="P702" i="1"/>
  <c r="P701" i="1"/>
  <c r="P700" i="1"/>
  <c r="P699" i="1"/>
  <c r="P236" i="1"/>
  <c r="P235" i="1"/>
  <c r="P698" i="1"/>
  <c r="P697" i="1"/>
  <c r="P696" i="1"/>
  <c r="P234" i="1"/>
  <c r="S234" i="1" s="1"/>
  <c r="P233" i="1"/>
  <c r="P695" i="1"/>
  <c r="P694" i="1"/>
  <c r="P693" i="1"/>
  <c r="P232" i="1"/>
  <c r="P692" i="1"/>
  <c r="P691" i="1"/>
  <c r="P690" i="1"/>
  <c r="P689" i="1"/>
  <c r="P688" i="1"/>
  <c r="P687" i="1"/>
  <c r="P231" i="1"/>
  <c r="U231" i="1" s="1"/>
  <c r="P686" i="1"/>
  <c r="P685" i="1"/>
  <c r="P684" i="1"/>
  <c r="P683" i="1"/>
  <c r="P682" i="1"/>
  <c r="P681" i="1"/>
  <c r="P680" i="1"/>
  <c r="P230" i="1"/>
  <c r="P679" i="1"/>
  <c r="P678" i="1"/>
  <c r="P677" i="1"/>
  <c r="P229" i="1"/>
  <c r="P676" i="1"/>
  <c r="P228" i="1"/>
  <c r="P227" i="1"/>
  <c r="P675" i="1"/>
  <c r="P226" i="1"/>
  <c r="P225" i="1"/>
  <c r="P224" i="1"/>
  <c r="T224" i="1" s="1"/>
  <c r="P674" i="1"/>
  <c r="P223" i="1"/>
  <c r="U223" i="1" s="1"/>
  <c r="P673" i="1"/>
  <c r="P672" i="1"/>
  <c r="P671" i="1"/>
  <c r="P222" i="1"/>
  <c r="P670" i="1"/>
  <c r="P669" i="1"/>
  <c r="P668" i="1"/>
  <c r="P667" i="1"/>
  <c r="P666" i="1"/>
  <c r="P221" i="1"/>
  <c r="U221" i="1" s="1"/>
  <c r="P665" i="1"/>
  <c r="P664" i="1"/>
  <c r="P663" i="1"/>
  <c r="P220" i="1"/>
  <c r="S220" i="1" s="1"/>
  <c r="P662" i="1"/>
  <c r="P661" i="1"/>
  <c r="P660" i="1"/>
  <c r="P659" i="1"/>
  <c r="P658" i="1"/>
  <c r="P657" i="1"/>
  <c r="P219" i="1"/>
  <c r="P656" i="1"/>
  <c r="P218" i="1"/>
  <c r="P655" i="1"/>
  <c r="P654" i="1"/>
  <c r="P653" i="1"/>
  <c r="P652" i="1"/>
  <c r="P217" i="1"/>
  <c r="P651" i="1"/>
  <c r="P650" i="1"/>
  <c r="P216" i="1"/>
  <c r="T216" i="1" s="1"/>
  <c r="P215" i="1"/>
  <c r="P649" i="1"/>
  <c r="P648" i="1"/>
  <c r="P647" i="1"/>
  <c r="P646" i="1"/>
  <c r="P214" i="1"/>
  <c r="S214" i="1" s="1"/>
  <c r="P645" i="1"/>
  <c r="P213" i="1"/>
  <c r="V213" i="1" s="1"/>
  <c r="P212" i="1"/>
  <c r="P644" i="1"/>
  <c r="P643" i="1"/>
  <c r="P642" i="1"/>
  <c r="P641" i="1"/>
  <c r="P640" i="1"/>
  <c r="P639" i="1"/>
  <c r="P211" i="1"/>
  <c r="P638" i="1"/>
  <c r="P637" i="1"/>
  <c r="P636" i="1"/>
  <c r="P635" i="1"/>
  <c r="P634" i="1"/>
  <c r="P633" i="1"/>
  <c r="P632" i="1"/>
  <c r="P631" i="1"/>
  <c r="P630" i="1"/>
  <c r="P210" i="1"/>
  <c r="P629" i="1"/>
  <c r="P628" i="1"/>
  <c r="P627" i="1"/>
  <c r="P626" i="1"/>
  <c r="P209" i="1"/>
  <c r="U209" i="1" s="1"/>
  <c r="P625" i="1"/>
  <c r="P624" i="1"/>
  <c r="P623" i="1"/>
  <c r="P622" i="1"/>
  <c r="P621" i="1"/>
  <c r="P620" i="1"/>
  <c r="P208" i="1"/>
  <c r="P207" i="1"/>
  <c r="R207" i="1" s="1"/>
  <c r="P619" i="1"/>
  <c r="P618" i="1"/>
  <c r="P617" i="1"/>
  <c r="P206" i="1"/>
  <c r="P616" i="1"/>
  <c r="P615" i="1"/>
  <c r="P614" i="1"/>
  <c r="P205" i="1"/>
  <c r="V205" i="1" s="1"/>
  <c r="P613" i="1"/>
  <c r="P612" i="1"/>
  <c r="P611" i="1"/>
  <c r="P610" i="1"/>
  <c r="P609" i="1"/>
  <c r="P608" i="1"/>
  <c r="P607" i="1"/>
  <c r="P606" i="1"/>
  <c r="P605" i="1"/>
  <c r="P604" i="1"/>
  <c r="P603" i="1"/>
  <c r="P204" i="1"/>
  <c r="P602" i="1"/>
  <c r="P601" i="1"/>
  <c r="P600" i="1"/>
  <c r="P599" i="1"/>
  <c r="P598" i="1"/>
  <c r="P597" i="1"/>
  <c r="P596" i="1"/>
  <c r="P595" i="1"/>
  <c r="P594" i="1"/>
  <c r="P593" i="1"/>
  <c r="P203" i="1"/>
  <c r="P592" i="1"/>
  <c r="P202" i="1"/>
  <c r="P591" i="1"/>
  <c r="P201" i="1"/>
  <c r="P590" i="1"/>
  <c r="P589" i="1"/>
  <c r="P588" i="1"/>
  <c r="P200" i="1"/>
  <c r="P587" i="1"/>
  <c r="P586" i="1"/>
  <c r="P585" i="1"/>
  <c r="P584" i="1"/>
  <c r="P583" i="1"/>
  <c r="P199" i="1"/>
  <c r="P582" i="1"/>
  <c r="P198" i="1"/>
  <c r="P197" i="1"/>
  <c r="P581" i="1"/>
  <c r="P196" i="1"/>
  <c r="T196" i="1" s="1"/>
  <c r="P580" i="1"/>
  <c r="P579" i="1"/>
  <c r="P578" i="1"/>
  <c r="P577" i="1"/>
  <c r="P576" i="1"/>
  <c r="P575" i="1"/>
  <c r="P574" i="1"/>
  <c r="P573" i="1"/>
  <c r="P195" i="1"/>
  <c r="R195" i="1" s="1"/>
  <c r="P194" i="1"/>
  <c r="P572" i="1"/>
  <c r="P571" i="1"/>
  <c r="P570" i="1"/>
  <c r="P193" i="1"/>
  <c r="Q193" i="1" s="1"/>
  <c r="P192" i="1"/>
  <c r="P191" i="1"/>
  <c r="P190" i="1"/>
  <c r="P189" i="1"/>
  <c r="P569" i="1"/>
  <c r="P188" i="1"/>
  <c r="P568" i="1"/>
  <c r="P567" i="1"/>
  <c r="P187" i="1"/>
  <c r="P186" i="1"/>
  <c r="P185" i="1"/>
  <c r="V185" i="1" s="1"/>
  <c r="P566" i="1"/>
  <c r="P565" i="1"/>
  <c r="P564" i="1"/>
  <c r="P184" i="1"/>
  <c r="T184" i="1" s="1"/>
  <c r="P563" i="1"/>
  <c r="P562" i="1"/>
  <c r="P183" i="1"/>
  <c r="P561" i="1"/>
  <c r="P560" i="1"/>
  <c r="P182" i="1"/>
  <c r="P181" i="1"/>
  <c r="P180" i="1"/>
  <c r="P179" i="1"/>
  <c r="Q179" i="1" s="1"/>
  <c r="P178" i="1"/>
  <c r="S178" i="1" s="1"/>
  <c r="P559" i="1"/>
  <c r="P177" i="1"/>
  <c r="U177" i="1" s="1"/>
  <c r="P558" i="1"/>
  <c r="P557" i="1"/>
  <c r="P556" i="1"/>
  <c r="P555" i="1"/>
  <c r="P554" i="1"/>
  <c r="P553" i="1"/>
  <c r="P552" i="1"/>
  <c r="P176" i="1"/>
  <c r="P175" i="1"/>
  <c r="R175" i="1" s="1"/>
  <c r="P551" i="1"/>
  <c r="P550" i="1"/>
  <c r="P174" i="1"/>
  <c r="P549" i="1"/>
  <c r="P548" i="1"/>
  <c r="P173" i="1"/>
  <c r="P547" i="1"/>
  <c r="P546" i="1"/>
  <c r="P545" i="1"/>
  <c r="P172" i="1"/>
  <c r="P544" i="1"/>
  <c r="P171" i="1"/>
  <c r="U171" i="1" s="1"/>
  <c r="P170" i="1"/>
  <c r="S170" i="1" s="1"/>
  <c r="P169" i="1"/>
  <c r="P168" i="1"/>
  <c r="S168" i="1" s="1"/>
  <c r="P167" i="1"/>
  <c r="U167" i="1" s="1"/>
  <c r="P543" i="1"/>
  <c r="P166" i="1"/>
  <c r="P542" i="1"/>
  <c r="P165" i="1"/>
  <c r="P164" i="1"/>
  <c r="T164" i="1" s="1"/>
  <c r="P541" i="1"/>
  <c r="P163" i="1"/>
  <c r="P540" i="1"/>
  <c r="P162" i="1"/>
  <c r="P539" i="1"/>
  <c r="P161" i="1"/>
  <c r="P538" i="1"/>
  <c r="P160" i="1"/>
  <c r="T160" i="1" s="1"/>
  <c r="P159" i="1"/>
  <c r="U159" i="1" s="1"/>
  <c r="P158" i="1"/>
  <c r="P537" i="1"/>
  <c r="P536" i="1"/>
  <c r="P157" i="1"/>
  <c r="P156" i="1"/>
  <c r="S156" i="1" s="1"/>
  <c r="P155" i="1"/>
  <c r="P535" i="1"/>
  <c r="P534" i="1"/>
  <c r="P533" i="1"/>
  <c r="P154" i="1"/>
  <c r="P153" i="1"/>
  <c r="P532" i="1"/>
  <c r="P531" i="1"/>
  <c r="P152" i="1"/>
  <c r="T152" i="1" s="1"/>
  <c r="P151" i="1"/>
  <c r="P530" i="1"/>
  <c r="P150" i="1"/>
  <c r="T150" i="1" s="1"/>
  <c r="P149" i="1"/>
  <c r="R149" i="1" s="1"/>
  <c r="P529" i="1"/>
  <c r="P528" i="1"/>
  <c r="P148" i="1"/>
  <c r="P527" i="1"/>
  <c r="P526" i="1"/>
  <c r="P525" i="1"/>
  <c r="P524" i="1"/>
  <c r="P147" i="1"/>
  <c r="P523" i="1"/>
  <c r="P522" i="1"/>
  <c r="P521" i="1"/>
  <c r="P520" i="1"/>
  <c r="P519" i="1"/>
  <c r="P146" i="1"/>
  <c r="T146" i="1" s="1"/>
  <c r="P518" i="1"/>
  <c r="P517" i="1"/>
  <c r="P516" i="1"/>
  <c r="P515" i="1"/>
  <c r="P514" i="1"/>
  <c r="P513" i="1"/>
  <c r="P512" i="1"/>
  <c r="P511" i="1"/>
  <c r="P510" i="1"/>
  <c r="P145" i="1"/>
  <c r="R145" i="1" s="1"/>
  <c r="P144" i="1"/>
  <c r="P509" i="1"/>
  <c r="P508" i="1"/>
  <c r="P507" i="1"/>
  <c r="P506" i="1"/>
  <c r="P143" i="1"/>
  <c r="U143" i="1" s="1"/>
  <c r="P142" i="1"/>
  <c r="T142" i="1" s="1"/>
  <c r="P505" i="1"/>
  <c r="P504" i="1"/>
  <c r="P141" i="1"/>
  <c r="P140" i="1"/>
  <c r="P139" i="1"/>
  <c r="V139" i="1" s="1"/>
  <c r="P138" i="1"/>
  <c r="T138" i="1" s="1"/>
  <c r="P503" i="1"/>
  <c r="P137" i="1"/>
  <c r="P136" i="1"/>
  <c r="P502" i="1"/>
  <c r="P501" i="1"/>
  <c r="P500" i="1"/>
  <c r="P135" i="1"/>
  <c r="V135" i="1" s="1"/>
  <c r="P134" i="1"/>
  <c r="T134" i="1" s="1"/>
  <c r="P133" i="1"/>
  <c r="Q133" i="1" s="1"/>
  <c r="P499" i="1"/>
  <c r="P132" i="1"/>
  <c r="P498" i="1"/>
  <c r="P497" i="1"/>
  <c r="P131" i="1"/>
  <c r="V131" i="1" s="1"/>
  <c r="P496" i="1"/>
  <c r="P130" i="1"/>
  <c r="Q130" i="1" s="1"/>
  <c r="P495" i="1"/>
  <c r="P494" i="1"/>
  <c r="P493" i="1"/>
  <c r="P492" i="1"/>
  <c r="P491" i="1"/>
  <c r="P129" i="1"/>
  <c r="P490" i="1"/>
  <c r="P489" i="1"/>
  <c r="P488" i="1"/>
  <c r="P487" i="1"/>
  <c r="P128" i="1"/>
  <c r="U128" i="1" s="1"/>
  <c r="P127" i="1"/>
  <c r="V127" i="1" s="1"/>
  <c r="P126" i="1"/>
  <c r="P125" i="1"/>
  <c r="R125" i="1" s="1"/>
  <c r="P486" i="1"/>
  <c r="P124" i="1"/>
  <c r="U124" i="1" s="1"/>
  <c r="P485" i="1"/>
  <c r="P484" i="1"/>
  <c r="P483" i="1"/>
  <c r="P123" i="1"/>
  <c r="V123" i="1" s="1"/>
  <c r="P122" i="1"/>
  <c r="P482" i="1"/>
  <c r="P481" i="1"/>
  <c r="P480" i="1"/>
  <c r="P479" i="1"/>
  <c r="P478" i="1"/>
  <c r="P477" i="1"/>
  <c r="P476" i="1"/>
  <c r="P475" i="1"/>
  <c r="P474" i="1"/>
  <c r="P121" i="1"/>
  <c r="R121" i="1" s="1"/>
  <c r="P473" i="1"/>
  <c r="P472" i="1"/>
  <c r="P120" i="1"/>
  <c r="U120" i="1" s="1"/>
  <c r="P471" i="1"/>
  <c r="P470" i="1"/>
  <c r="P119" i="1"/>
  <c r="P469" i="1"/>
  <c r="P468" i="1"/>
  <c r="P118" i="1"/>
  <c r="T118" i="1" s="1"/>
  <c r="P117" i="1"/>
  <c r="R117" i="1" s="1"/>
  <c r="P467" i="1"/>
  <c r="P116" i="1"/>
  <c r="P115" i="1"/>
  <c r="P466" i="1"/>
  <c r="P114" i="1"/>
  <c r="T114" i="1" s="1"/>
  <c r="P465" i="1"/>
  <c r="P464" i="1"/>
  <c r="P463" i="1"/>
  <c r="P113" i="1"/>
  <c r="R113" i="1" s="1"/>
  <c r="P462" i="1"/>
  <c r="P112" i="1"/>
  <c r="P461" i="1"/>
  <c r="P460" i="1"/>
  <c r="P111" i="1"/>
  <c r="V111" i="1" s="1"/>
  <c r="P110" i="1"/>
  <c r="T110" i="1" s="1"/>
  <c r="P459" i="1"/>
  <c r="P458" i="1"/>
  <c r="P457" i="1"/>
  <c r="P109" i="1"/>
  <c r="P456" i="1"/>
  <c r="P455" i="1"/>
  <c r="P108" i="1"/>
  <c r="U108" i="1" s="1"/>
  <c r="P107" i="1"/>
  <c r="V107" i="1" s="1"/>
  <c r="P454" i="1"/>
  <c r="P106" i="1"/>
  <c r="T106" i="1" s="1"/>
  <c r="P453" i="1"/>
  <c r="P452" i="1"/>
  <c r="P105" i="1"/>
  <c r="P451" i="1"/>
  <c r="P104" i="1"/>
  <c r="U104" i="1" s="1"/>
  <c r="P450" i="1"/>
  <c r="P103" i="1"/>
  <c r="V103" i="1" s="1"/>
  <c r="P449" i="1"/>
  <c r="P448" i="1"/>
  <c r="P447" i="1"/>
  <c r="P102" i="1"/>
  <c r="T102" i="1" s="1"/>
  <c r="P446" i="1"/>
  <c r="P101" i="1"/>
  <c r="R101" i="1" s="1"/>
  <c r="P445" i="1"/>
  <c r="P444" i="1"/>
  <c r="P443" i="1"/>
  <c r="P100" i="1"/>
  <c r="P442" i="1"/>
  <c r="P99" i="1"/>
  <c r="S99" i="1" s="1"/>
  <c r="P441" i="1"/>
  <c r="P98" i="1"/>
  <c r="S98" i="1" s="1"/>
  <c r="P440" i="1"/>
  <c r="P97" i="1"/>
  <c r="R97" i="1" s="1"/>
  <c r="P439" i="1"/>
  <c r="P438" i="1"/>
  <c r="P437" i="1"/>
  <c r="P436" i="1"/>
  <c r="P435" i="1"/>
  <c r="P96" i="1"/>
  <c r="U96" i="1" s="1"/>
  <c r="P95" i="1"/>
  <c r="V95" i="1" s="1"/>
  <c r="P434" i="1"/>
  <c r="P433" i="1"/>
  <c r="P432" i="1"/>
  <c r="P94" i="1"/>
  <c r="P93" i="1"/>
  <c r="Q93" i="1" s="1"/>
  <c r="P431" i="1"/>
  <c r="P430" i="1"/>
  <c r="P429" i="1"/>
  <c r="P92" i="1"/>
  <c r="P91" i="1"/>
  <c r="S91" i="1" s="1"/>
  <c r="P428" i="1"/>
  <c r="P427" i="1"/>
  <c r="P90" i="1"/>
  <c r="S90" i="1" s="1"/>
  <c r="P426" i="1"/>
  <c r="P89" i="1"/>
  <c r="T89" i="1" s="1"/>
  <c r="P425" i="1"/>
  <c r="P88" i="1"/>
  <c r="U88" i="1" s="1"/>
  <c r="P87" i="1"/>
  <c r="V87" i="1" s="1"/>
  <c r="P424" i="1"/>
  <c r="P86" i="1"/>
  <c r="P423" i="1"/>
  <c r="P85" i="1"/>
  <c r="T85" i="1" s="1"/>
  <c r="P422" i="1"/>
  <c r="P421" i="1"/>
  <c r="P84" i="1"/>
  <c r="V84" i="1" s="1"/>
  <c r="P83" i="1"/>
  <c r="U83" i="1" s="1"/>
  <c r="P420" i="1"/>
  <c r="P419" i="1"/>
  <c r="P418" i="1"/>
  <c r="P417" i="1"/>
  <c r="P416" i="1"/>
  <c r="P82" i="1"/>
  <c r="S82" i="1" s="1"/>
  <c r="P415" i="1"/>
  <c r="P414" i="1"/>
  <c r="P81" i="1"/>
  <c r="Q81" i="1" s="1"/>
  <c r="P413" i="1"/>
  <c r="P80" i="1"/>
  <c r="V80" i="1" s="1"/>
  <c r="P79" i="1"/>
  <c r="U79" i="1" s="1"/>
  <c r="P412" i="1"/>
  <c r="P78" i="1"/>
  <c r="S78" i="1" s="1"/>
  <c r="P77" i="1"/>
  <c r="Q77" i="1" s="1"/>
  <c r="P76" i="1"/>
  <c r="V76" i="1" s="1"/>
  <c r="P75" i="1"/>
  <c r="U75" i="1" s="1"/>
  <c r="P411" i="1"/>
  <c r="P410" i="1"/>
  <c r="P409" i="1"/>
  <c r="P408" i="1"/>
  <c r="P74" i="1"/>
  <c r="S74" i="1" s="1"/>
  <c r="P407" i="1"/>
  <c r="P406" i="1"/>
  <c r="P405" i="1"/>
  <c r="P73" i="1"/>
  <c r="Q73" i="1" s="1"/>
  <c r="P404" i="1"/>
  <c r="P403" i="1"/>
  <c r="P72" i="1"/>
  <c r="V72" i="1" s="1"/>
  <c r="P71" i="1"/>
  <c r="U71" i="1" s="1"/>
  <c r="P402" i="1"/>
  <c r="P70" i="1"/>
  <c r="S70" i="1" s="1"/>
  <c r="P401" i="1"/>
  <c r="P400" i="1"/>
  <c r="P399" i="1"/>
  <c r="P398" i="1"/>
  <c r="P397" i="1"/>
  <c r="P69" i="1"/>
  <c r="Q69" i="1" s="1"/>
  <c r="P396" i="1"/>
  <c r="P68" i="1"/>
  <c r="V68" i="1" s="1"/>
  <c r="P67" i="1"/>
  <c r="U67" i="1" s="1"/>
  <c r="P395" i="1"/>
  <c r="P394" i="1"/>
  <c r="P66" i="1"/>
  <c r="S66" i="1" s="1"/>
  <c r="P393" i="1"/>
  <c r="P392" i="1"/>
  <c r="S392" i="1" s="1"/>
  <c r="P65" i="1"/>
  <c r="Q65" i="1" s="1"/>
  <c r="P391" i="1"/>
  <c r="P390" i="1"/>
  <c r="P389" i="1"/>
  <c r="Q389" i="1" s="1"/>
  <c r="P64" i="1"/>
  <c r="V64" i="1" s="1"/>
  <c r="P388" i="1"/>
  <c r="P387" i="1"/>
  <c r="P63" i="1"/>
  <c r="U63" i="1" s="1"/>
  <c r="P62" i="1"/>
  <c r="S62" i="1" s="1"/>
  <c r="P61" i="1"/>
  <c r="Q61" i="1" s="1"/>
  <c r="P60" i="1"/>
  <c r="V60" i="1" s="1"/>
  <c r="P386" i="1"/>
  <c r="P59" i="1"/>
  <c r="U59" i="1" s="1"/>
  <c r="P385" i="1"/>
  <c r="P384" i="1"/>
  <c r="P58" i="1"/>
  <c r="S58" i="1" s="1"/>
  <c r="P57" i="1"/>
  <c r="Q57" i="1" s="1"/>
  <c r="P383" i="1"/>
  <c r="P382" i="1"/>
  <c r="P56" i="1"/>
  <c r="V56" i="1" s="1"/>
  <c r="P381" i="1"/>
  <c r="U381" i="1" s="1"/>
  <c r="P55" i="1"/>
  <c r="U55" i="1" s="1"/>
  <c r="P54" i="1"/>
  <c r="S54" i="1" s="1"/>
  <c r="P53" i="1"/>
  <c r="Q53" i="1" s="1"/>
  <c r="P380" i="1"/>
  <c r="P379" i="1"/>
  <c r="P378" i="1"/>
  <c r="P52" i="1"/>
  <c r="V52" i="1" s="1"/>
  <c r="P377" i="1"/>
  <c r="P51" i="1"/>
  <c r="U51" i="1" s="1"/>
  <c r="P50" i="1"/>
  <c r="S50" i="1" s="1"/>
  <c r="P49" i="1"/>
  <c r="Q49" i="1" s="1"/>
  <c r="P48" i="1"/>
  <c r="V48" i="1" s="1"/>
  <c r="P47" i="1"/>
  <c r="U47" i="1" s="1"/>
  <c r="P376" i="1"/>
  <c r="P375" i="1"/>
  <c r="P374" i="1"/>
  <c r="P46" i="1"/>
  <c r="S46" i="1" s="1"/>
  <c r="P373" i="1"/>
  <c r="P372" i="1"/>
  <c r="P45" i="1"/>
  <c r="Q45" i="1" s="1"/>
  <c r="P371" i="1"/>
  <c r="P370" i="1"/>
  <c r="P369" i="1"/>
  <c r="P368" i="1"/>
  <c r="P44" i="1"/>
  <c r="V44" i="1" s="1"/>
  <c r="P367" i="1"/>
  <c r="P43" i="1"/>
  <c r="U43" i="1" s="1"/>
  <c r="P366" i="1"/>
  <c r="P42" i="1"/>
  <c r="S42" i="1" s="1"/>
  <c r="P365" i="1"/>
  <c r="P364" i="1"/>
  <c r="P363" i="1"/>
  <c r="P41" i="1"/>
  <c r="Q41" i="1" s="1"/>
  <c r="P362" i="1"/>
  <c r="P361" i="1"/>
  <c r="P360" i="1"/>
  <c r="P40" i="1"/>
  <c r="V40" i="1" s="1"/>
  <c r="P39" i="1"/>
  <c r="U39" i="1" s="1"/>
  <c r="P359" i="1"/>
  <c r="P38" i="1"/>
  <c r="S38" i="1" s="1"/>
  <c r="P358" i="1"/>
  <c r="P357" i="1"/>
  <c r="P37" i="1"/>
  <c r="Q37" i="1" s="1"/>
  <c r="P36" i="1"/>
  <c r="V36" i="1" s="1"/>
  <c r="P356" i="1"/>
  <c r="P355" i="1"/>
  <c r="P35" i="1"/>
  <c r="U35" i="1" s="1"/>
  <c r="P354" i="1"/>
  <c r="P34" i="1"/>
  <c r="S34" i="1" s="1"/>
  <c r="P33" i="1"/>
  <c r="Q33" i="1" s="1"/>
  <c r="P353" i="1"/>
  <c r="R353" i="1" s="1"/>
  <c r="P32" i="1"/>
  <c r="V32" i="1" s="1"/>
  <c r="P352" i="1"/>
  <c r="P351" i="1"/>
  <c r="P31" i="1"/>
  <c r="U31" i="1" s="1"/>
  <c r="P350" i="1"/>
  <c r="P349" i="1"/>
  <c r="P348" i="1"/>
  <c r="P347" i="1"/>
  <c r="P30" i="1"/>
  <c r="S30" i="1" s="1"/>
  <c r="P29" i="1"/>
  <c r="Q29" i="1" s="1"/>
  <c r="P346" i="1"/>
  <c r="P28" i="1"/>
  <c r="V28" i="1" s="1"/>
  <c r="P345" i="1"/>
  <c r="P344" i="1"/>
  <c r="P27" i="1"/>
  <c r="U27" i="1" s="1"/>
  <c r="P26" i="1"/>
  <c r="S26" i="1" s="1"/>
  <c r="P25" i="1"/>
  <c r="Q25" i="1" s="1"/>
  <c r="P24" i="1"/>
  <c r="V24" i="1" s="1"/>
  <c r="P343" i="1"/>
  <c r="P342" i="1"/>
  <c r="P341" i="1"/>
  <c r="P23" i="1"/>
  <c r="U23" i="1" s="1"/>
  <c r="P340" i="1"/>
  <c r="P22" i="1"/>
  <c r="S22" i="1" s="1"/>
  <c r="P339" i="1"/>
  <c r="P338" i="1"/>
  <c r="P337" i="1"/>
  <c r="P336" i="1"/>
  <c r="P335" i="1"/>
  <c r="P334" i="1"/>
  <c r="P333" i="1"/>
  <c r="R333" i="1" s="1"/>
  <c r="P21" i="1"/>
  <c r="Q21" i="1" s="1"/>
  <c r="P20" i="1"/>
  <c r="V20" i="1" s="1"/>
  <c r="P332" i="1"/>
  <c r="P331" i="1"/>
  <c r="P19" i="1"/>
  <c r="U19" i="1" s="1"/>
  <c r="P18" i="1"/>
  <c r="S18" i="1" s="1"/>
  <c r="P330" i="1"/>
  <c r="S330" i="1" s="1"/>
  <c r="P329" i="1"/>
  <c r="P328" i="1"/>
  <c r="P17" i="1"/>
  <c r="Q17" i="1" s="1"/>
  <c r="P16" i="1"/>
  <c r="V16" i="1" s="1"/>
  <c r="P327" i="1"/>
  <c r="P15" i="1"/>
  <c r="U15" i="1" s="1"/>
  <c r="P326" i="1"/>
  <c r="P14" i="1"/>
  <c r="S14" i="1" s="1"/>
  <c r="P325" i="1"/>
  <c r="P13" i="1"/>
  <c r="Q13" i="1" s="1"/>
  <c r="P12" i="1"/>
  <c r="V12" i="1" s="1"/>
  <c r="P324" i="1"/>
  <c r="P323" i="1"/>
  <c r="U323" i="1" s="1"/>
  <c r="P322" i="1"/>
  <c r="S322" i="1" s="1"/>
  <c r="P11" i="1"/>
  <c r="U11" i="1" s="1"/>
  <c r="P10" i="1"/>
  <c r="S10" i="1" s="1"/>
  <c r="P9" i="1"/>
  <c r="Q9" i="1" s="1"/>
  <c r="P321" i="1"/>
  <c r="P8" i="1"/>
  <c r="V8" i="1" s="1"/>
  <c r="P320" i="1"/>
  <c r="P7" i="1"/>
  <c r="U7" i="1" s="1"/>
  <c r="P319" i="1"/>
  <c r="P6" i="1"/>
  <c r="S6" i="1" s="1"/>
  <c r="P5" i="1"/>
  <c r="Q5" i="1" s="1"/>
  <c r="P318" i="1"/>
  <c r="P4" i="1"/>
  <c r="V4" i="1" s="1"/>
  <c r="A6" i="2"/>
  <c r="A7" i="2"/>
  <c r="A8" i="2"/>
  <c r="A9" i="2"/>
  <c r="A10" i="2"/>
  <c r="A5" i="2"/>
  <c r="V3" i="1"/>
  <c r="U3" i="1"/>
  <c r="T3" i="1"/>
  <c r="S3" i="1"/>
  <c r="R3" i="1"/>
  <c r="Q3" i="1"/>
  <c r="O318" i="1"/>
  <c r="O5" i="1"/>
  <c r="O6" i="1"/>
  <c r="O319" i="1"/>
  <c r="O7" i="1"/>
  <c r="O320" i="1"/>
  <c r="O8" i="1"/>
  <c r="O321" i="1"/>
  <c r="O9" i="1"/>
  <c r="O10" i="1"/>
  <c r="O11" i="1"/>
  <c r="O322" i="1"/>
  <c r="O323" i="1"/>
  <c r="O324" i="1"/>
  <c r="O12" i="1"/>
  <c r="O13" i="1"/>
  <c r="O325" i="1"/>
  <c r="O14" i="1"/>
  <c r="O326" i="1"/>
  <c r="O15" i="1"/>
  <c r="O327" i="1"/>
  <c r="O16" i="1"/>
  <c r="O17" i="1"/>
  <c r="O328" i="1"/>
  <c r="O329" i="1"/>
  <c r="O330" i="1"/>
  <c r="O18" i="1"/>
  <c r="O19" i="1"/>
  <c r="O331" i="1"/>
  <c r="O332" i="1"/>
  <c r="O20" i="1"/>
  <c r="O21" i="1"/>
  <c r="O333" i="1"/>
  <c r="O334" i="1"/>
  <c r="O335" i="1"/>
  <c r="O336" i="1"/>
  <c r="O337" i="1"/>
  <c r="O338" i="1"/>
  <c r="O339" i="1"/>
  <c r="O22" i="1"/>
  <c r="O340" i="1"/>
  <c r="O23" i="1"/>
  <c r="O341" i="1"/>
  <c r="O342" i="1"/>
  <c r="O343" i="1"/>
  <c r="O24" i="1"/>
  <c r="O25" i="1"/>
  <c r="O26" i="1"/>
  <c r="O27" i="1"/>
  <c r="O344" i="1"/>
  <c r="O345" i="1"/>
  <c r="O28" i="1"/>
  <c r="O346" i="1"/>
  <c r="O29" i="1"/>
  <c r="O30" i="1"/>
  <c r="O347" i="1"/>
  <c r="O348" i="1"/>
  <c r="O349" i="1"/>
  <c r="O350" i="1"/>
  <c r="O31" i="1"/>
  <c r="O351" i="1"/>
  <c r="O352" i="1"/>
  <c r="O32" i="1"/>
  <c r="O353" i="1"/>
  <c r="O33" i="1"/>
  <c r="O34" i="1"/>
  <c r="O354" i="1"/>
  <c r="O35" i="1"/>
  <c r="O355" i="1"/>
  <c r="O356" i="1"/>
  <c r="O36" i="1"/>
  <c r="O37" i="1"/>
  <c r="O357" i="1"/>
  <c r="O358" i="1"/>
  <c r="O38" i="1"/>
  <c r="O359" i="1"/>
  <c r="O39" i="1"/>
  <c r="O40" i="1"/>
  <c r="O360" i="1"/>
  <c r="O361" i="1"/>
  <c r="O362" i="1"/>
  <c r="O41" i="1"/>
  <c r="O363" i="1"/>
  <c r="O364" i="1"/>
  <c r="O365" i="1"/>
  <c r="O42" i="1"/>
  <c r="O366" i="1"/>
  <c r="O43" i="1"/>
  <c r="O367" i="1"/>
  <c r="O44" i="1"/>
  <c r="O368" i="1"/>
  <c r="O369" i="1"/>
  <c r="O370" i="1"/>
  <c r="O371" i="1"/>
  <c r="O45" i="1"/>
  <c r="O372" i="1"/>
  <c r="O373" i="1"/>
  <c r="O46" i="1"/>
  <c r="O374" i="1"/>
  <c r="O375" i="1"/>
  <c r="O376" i="1"/>
  <c r="O47" i="1"/>
  <c r="O48" i="1"/>
  <c r="O49" i="1"/>
  <c r="O50" i="1"/>
  <c r="O51" i="1"/>
  <c r="O377" i="1"/>
  <c r="O52" i="1"/>
  <c r="O378" i="1"/>
  <c r="O379" i="1"/>
  <c r="O380" i="1"/>
  <c r="O53" i="1"/>
  <c r="O54" i="1"/>
  <c r="O55" i="1"/>
  <c r="O381" i="1"/>
  <c r="O56" i="1"/>
  <c r="O382" i="1"/>
  <c r="O383" i="1"/>
  <c r="O57" i="1"/>
  <c r="O58" i="1"/>
  <c r="O384" i="1"/>
  <c r="O385" i="1"/>
  <c r="O59" i="1"/>
  <c r="O386" i="1"/>
  <c r="O60" i="1"/>
  <c r="O61" i="1"/>
  <c r="O62" i="1"/>
  <c r="O63" i="1"/>
  <c r="O387" i="1"/>
  <c r="O388" i="1"/>
  <c r="O64" i="1"/>
  <c r="O389" i="1"/>
  <c r="O390" i="1"/>
  <c r="O391" i="1"/>
  <c r="O65" i="1"/>
  <c r="O392" i="1"/>
  <c r="O393" i="1"/>
  <c r="O66" i="1"/>
  <c r="O394" i="1"/>
  <c r="O395" i="1"/>
  <c r="O67" i="1"/>
  <c r="O68" i="1"/>
  <c r="O396" i="1"/>
  <c r="O69" i="1"/>
  <c r="O397" i="1"/>
  <c r="O398" i="1"/>
  <c r="O399" i="1"/>
  <c r="O400" i="1"/>
  <c r="O401" i="1"/>
  <c r="O70" i="1"/>
  <c r="O402" i="1"/>
  <c r="O71" i="1"/>
  <c r="O72" i="1"/>
  <c r="O403" i="1"/>
  <c r="O404" i="1"/>
  <c r="O73" i="1"/>
  <c r="O405" i="1"/>
  <c r="O406" i="1"/>
  <c r="O407" i="1"/>
  <c r="O74" i="1"/>
  <c r="O408" i="1"/>
  <c r="O409" i="1"/>
  <c r="O410" i="1"/>
  <c r="O411" i="1"/>
  <c r="O75" i="1"/>
  <c r="O76" i="1"/>
  <c r="O77" i="1"/>
  <c r="O78" i="1"/>
  <c r="O412" i="1"/>
  <c r="O79" i="1"/>
  <c r="O80" i="1"/>
  <c r="O413" i="1"/>
  <c r="O81" i="1"/>
  <c r="O414" i="1"/>
  <c r="O415" i="1"/>
  <c r="O82" i="1"/>
  <c r="O416" i="1"/>
  <c r="O417" i="1"/>
  <c r="O418" i="1"/>
  <c r="O419" i="1"/>
  <c r="O420" i="1"/>
  <c r="O83" i="1"/>
  <c r="O84" i="1"/>
  <c r="O421" i="1"/>
  <c r="O422" i="1"/>
  <c r="O85" i="1"/>
  <c r="O423" i="1"/>
  <c r="O86" i="1"/>
  <c r="O424" i="1"/>
  <c r="O87" i="1"/>
  <c r="O88" i="1"/>
  <c r="O425" i="1"/>
  <c r="O89" i="1"/>
  <c r="O426" i="1"/>
  <c r="O90" i="1"/>
  <c r="O427" i="1"/>
  <c r="O428" i="1"/>
  <c r="O91" i="1"/>
  <c r="O92" i="1"/>
  <c r="O429" i="1"/>
  <c r="O430" i="1"/>
  <c r="O431" i="1"/>
  <c r="O93" i="1"/>
  <c r="O94" i="1"/>
  <c r="O432" i="1"/>
  <c r="O433" i="1"/>
  <c r="O434" i="1"/>
  <c r="O95" i="1"/>
  <c r="O96" i="1"/>
  <c r="O435" i="1"/>
  <c r="O436" i="1"/>
  <c r="O437" i="1"/>
  <c r="O438" i="1"/>
  <c r="O439" i="1"/>
  <c r="O97" i="1"/>
  <c r="O440" i="1"/>
  <c r="O98" i="1"/>
  <c r="O441" i="1"/>
  <c r="O99" i="1"/>
  <c r="O442" i="1"/>
  <c r="O100" i="1"/>
  <c r="O443" i="1"/>
  <c r="O444" i="1"/>
  <c r="O445" i="1"/>
  <c r="O101" i="1"/>
  <c r="O446" i="1"/>
  <c r="O102" i="1"/>
  <c r="O447" i="1"/>
  <c r="O448" i="1"/>
  <c r="O449" i="1"/>
  <c r="O103" i="1"/>
  <c r="O450" i="1"/>
  <c r="O104" i="1"/>
  <c r="O451" i="1"/>
  <c r="O105" i="1"/>
  <c r="O452" i="1"/>
  <c r="O453" i="1"/>
  <c r="O106" i="1"/>
  <c r="O454" i="1"/>
  <c r="O107" i="1"/>
  <c r="O108" i="1"/>
  <c r="O455" i="1"/>
  <c r="O456" i="1"/>
  <c r="O109" i="1"/>
  <c r="O457" i="1"/>
  <c r="O458" i="1"/>
  <c r="O459" i="1"/>
  <c r="O110" i="1"/>
  <c r="O111" i="1"/>
  <c r="O460" i="1"/>
  <c r="O461" i="1"/>
  <c r="O112" i="1"/>
  <c r="O462" i="1"/>
  <c r="O113" i="1"/>
  <c r="O463" i="1"/>
  <c r="O464" i="1"/>
  <c r="O465" i="1"/>
  <c r="O114" i="1"/>
  <c r="O466" i="1"/>
  <c r="O115" i="1"/>
  <c r="O116" i="1"/>
  <c r="O467" i="1"/>
  <c r="O117" i="1"/>
  <c r="O118" i="1"/>
  <c r="O468" i="1"/>
  <c r="O469" i="1"/>
  <c r="O119" i="1"/>
  <c r="O470" i="1"/>
  <c r="O471" i="1"/>
  <c r="O120" i="1"/>
  <c r="O472" i="1"/>
  <c r="O473" i="1"/>
  <c r="O121" i="1"/>
  <c r="O474" i="1"/>
  <c r="O475" i="1"/>
  <c r="O476" i="1"/>
  <c r="O477" i="1"/>
  <c r="O478" i="1"/>
  <c r="O479" i="1"/>
  <c r="O480" i="1"/>
  <c r="O481" i="1"/>
  <c r="O482" i="1"/>
  <c r="O122" i="1"/>
  <c r="O123" i="1"/>
  <c r="O483" i="1"/>
  <c r="O484" i="1"/>
  <c r="O485" i="1"/>
  <c r="O124" i="1"/>
  <c r="O486" i="1"/>
  <c r="O125" i="1"/>
  <c r="O126" i="1"/>
  <c r="O127" i="1"/>
  <c r="O128" i="1"/>
  <c r="O487" i="1"/>
  <c r="O488" i="1"/>
  <c r="O489" i="1"/>
  <c r="O490" i="1"/>
  <c r="O129" i="1"/>
  <c r="O491" i="1"/>
  <c r="O492" i="1"/>
  <c r="O493" i="1"/>
  <c r="O494" i="1"/>
  <c r="O495" i="1"/>
  <c r="O130" i="1"/>
  <c r="O496" i="1"/>
  <c r="O131" i="1"/>
  <c r="O497" i="1"/>
  <c r="O498" i="1"/>
  <c r="O132" i="1"/>
  <c r="O499" i="1"/>
  <c r="O133" i="1"/>
  <c r="O134" i="1"/>
  <c r="O135" i="1"/>
  <c r="O500" i="1"/>
  <c r="O501" i="1"/>
  <c r="O502" i="1"/>
  <c r="O136" i="1"/>
  <c r="O137" i="1"/>
  <c r="O503" i="1"/>
  <c r="O138" i="1"/>
  <c r="O139" i="1"/>
  <c r="O140" i="1"/>
  <c r="O141" i="1"/>
  <c r="O504" i="1"/>
  <c r="O505" i="1"/>
  <c r="O142" i="1"/>
  <c r="O143" i="1"/>
  <c r="O506" i="1"/>
  <c r="O507" i="1"/>
  <c r="O508" i="1"/>
  <c r="O509" i="1"/>
  <c r="O144" i="1"/>
  <c r="O145" i="1"/>
  <c r="O510" i="1"/>
  <c r="O511" i="1"/>
  <c r="O512" i="1"/>
  <c r="O513" i="1"/>
  <c r="O514" i="1"/>
  <c r="O515" i="1"/>
  <c r="O516" i="1"/>
  <c r="O517" i="1"/>
  <c r="O518" i="1"/>
  <c r="O146" i="1"/>
  <c r="O519" i="1"/>
  <c r="O520" i="1"/>
  <c r="O521" i="1"/>
  <c r="O522" i="1"/>
  <c r="O523" i="1"/>
  <c r="O147" i="1"/>
  <c r="O524" i="1"/>
  <c r="O525" i="1"/>
  <c r="O526" i="1"/>
  <c r="O527" i="1"/>
  <c r="O148" i="1"/>
  <c r="O528" i="1"/>
  <c r="O529" i="1"/>
  <c r="O149" i="1"/>
  <c r="O150" i="1"/>
  <c r="O530" i="1"/>
  <c r="O151" i="1"/>
  <c r="O152" i="1"/>
  <c r="O531" i="1"/>
  <c r="O532" i="1"/>
  <c r="O153" i="1"/>
  <c r="O154" i="1"/>
  <c r="O533" i="1"/>
  <c r="O534" i="1"/>
  <c r="O535" i="1"/>
  <c r="O155" i="1"/>
  <c r="O156" i="1"/>
  <c r="O157" i="1"/>
  <c r="O536" i="1"/>
  <c r="O537" i="1"/>
  <c r="O158" i="1"/>
  <c r="O159" i="1"/>
  <c r="O160" i="1"/>
  <c r="O538" i="1"/>
  <c r="O161" i="1"/>
  <c r="O539" i="1"/>
  <c r="O162" i="1"/>
  <c r="O540" i="1"/>
  <c r="O163" i="1"/>
  <c r="O541" i="1"/>
  <c r="O164" i="1"/>
  <c r="O165" i="1"/>
  <c r="O542" i="1"/>
  <c r="O166" i="1"/>
  <c r="O543" i="1"/>
  <c r="O167" i="1"/>
  <c r="O168" i="1"/>
  <c r="O169" i="1"/>
  <c r="O170" i="1"/>
  <c r="O171" i="1"/>
  <c r="O544" i="1"/>
  <c r="O172" i="1"/>
  <c r="O545" i="1"/>
  <c r="O546" i="1"/>
  <c r="O547" i="1"/>
  <c r="O173" i="1"/>
  <c r="O548" i="1"/>
  <c r="O549" i="1"/>
  <c r="O174" i="1"/>
  <c r="O550" i="1"/>
  <c r="O551" i="1"/>
  <c r="O175" i="1"/>
  <c r="O176" i="1"/>
  <c r="O552" i="1"/>
  <c r="O553" i="1"/>
  <c r="O554" i="1"/>
  <c r="O555" i="1"/>
  <c r="O556" i="1"/>
  <c r="O557" i="1"/>
  <c r="O558" i="1"/>
  <c r="O177" i="1"/>
  <c r="O559" i="1"/>
  <c r="O178" i="1"/>
  <c r="O179" i="1"/>
  <c r="O180" i="1"/>
  <c r="O181" i="1"/>
  <c r="O182" i="1"/>
  <c r="O560" i="1"/>
  <c r="O561" i="1"/>
  <c r="O183" i="1"/>
  <c r="O562" i="1"/>
  <c r="O563" i="1"/>
  <c r="O184" i="1"/>
  <c r="O564" i="1"/>
  <c r="O565" i="1"/>
  <c r="O566" i="1"/>
  <c r="O185" i="1"/>
  <c r="O186" i="1"/>
  <c r="O187" i="1"/>
  <c r="O567" i="1"/>
  <c r="O568" i="1"/>
  <c r="O188" i="1"/>
  <c r="O569" i="1"/>
  <c r="O189" i="1"/>
  <c r="O190" i="1"/>
  <c r="O191" i="1"/>
  <c r="O192" i="1"/>
  <c r="O193" i="1"/>
  <c r="O570" i="1"/>
  <c r="O571" i="1"/>
  <c r="O572" i="1"/>
  <c r="O194" i="1"/>
  <c r="O195" i="1"/>
  <c r="O573" i="1"/>
  <c r="O574" i="1"/>
  <c r="O575" i="1"/>
  <c r="O576" i="1"/>
  <c r="O577" i="1"/>
  <c r="O578" i="1"/>
  <c r="O579" i="1"/>
  <c r="O580" i="1"/>
  <c r="O196" i="1"/>
  <c r="O581" i="1"/>
  <c r="O197" i="1"/>
  <c r="O198" i="1"/>
  <c r="O582" i="1"/>
  <c r="O199" i="1"/>
  <c r="O583" i="1"/>
  <c r="O584" i="1"/>
  <c r="O585" i="1"/>
  <c r="O586" i="1"/>
  <c r="O587" i="1"/>
  <c r="O200" i="1"/>
  <c r="O588" i="1"/>
  <c r="O589" i="1"/>
  <c r="O590" i="1"/>
  <c r="O201" i="1"/>
  <c r="O591" i="1"/>
  <c r="O202" i="1"/>
  <c r="O592" i="1"/>
  <c r="O203" i="1"/>
  <c r="O593" i="1"/>
  <c r="O594" i="1"/>
  <c r="O595" i="1"/>
  <c r="O596" i="1"/>
  <c r="O597" i="1"/>
  <c r="O598" i="1"/>
  <c r="O599" i="1"/>
  <c r="O600" i="1"/>
  <c r="O601" i="1"/>
  <c r="O602" i="1"/>
  <c r="O204" i="1"/>
  <c r="O603" i="1"/>
  <c r="O604" i="1"/>
  <c r="O605" i="1"/>
  <c r="O606" i="1"/>
  <c r="O607" i="1"/>
  <c r="O608" i="1"/>
  <c r="O609" i="1"/>
  <c r="O610" i="1"/>
  <c r="O611" i="1"/>
  <c r="O612" i="1"/>
  <c r="O613" i="1"/>
  <c r="O205" i="1"/>
  <c r="O614" i="1"/>
  <c r="O615" i="1"/>
  <c r="O616" i="1"/>
  <c r="O206" i="1"/>
  <c r="O617" i="1"/>
  <c r="O618" i="1"/>
  <c r="O619" i="1"/>
  <c r="O207" i="1"/>
  <c r="O208" i="1"/>
  <c r="O620" i="1"/>
  <c r="O621" i="1"/>
  <c r="O622" i="1"/>
  <c r="O623" i="1"/>
  <c r="O624" i="1"/>
  <c r="O625" i="1"/>
  <c r="O209" i="1"/>
  <c r="O626" i="1"/>
  <c r="O627" i="1"/>
  <c r="O628" i="1"/>
  <c r="O629" i="1"/>
  <c r="O210" i="1"/>
  <c r="O630" i="1"/>
  <c r="O631" i="1"/>
  <c r="O632" i="1"/>
  <c r="O633" i="1"/>
  <c r="O634" i="1"/>
  <c r="O635" i="1"/>
  <c r="O636" i="1"/>
  <c r="O637" i="1"/>
  <c r="O638" i="1"/>
  <c r="O211" i="1"/>
  <c r="O639" i="1"/>
  <c r="O640" i="1"/>
  <c r="O641" i="1"/>
  <c r="O642" i="1"/>
  <c r="O643" i="1"/>
  <c r="O644" i="1"/>
  <c r="O212" i="1"/>
  <c r="O213" i="1"/>
  <c r="O645" i="1"/>
  <c r="O214" i="1"/>
  <c r="O646" i="1"/>
  <c r="O647" i="1"/>
  <c r="O648" i="1"/>
  <c r="O649" i="1"/>
  <c r="O215" i="1"/>
  <c r="O216" i="1"/>
  <c r="O650" i="1"/>
  <c r="O651" i="1"/>
  <c r="O217" i="1"/>
  <c r="O652" i="1"/>
  <c r="O653" i="1"/>
  <c r="O654" i="1"/>
  <c r="O655" i="1"/>
  <c r="O218" i="1"/>
  <c r="O656" i="1"/>
  <c r="O219" i="1"/>
  <c r="O657" i="1"/>
  <c r="O658" i="1"/>
  <c r="O659" i="1"/>
  <c r="O660" i="1"/>
  <c r="O661" i="1"/>
  <c r="O662" i="1"/>
  <c r="O220" i="1"/>
  <c r="O663" i="1"/>
  <c r="O664" i="1"/>
  <c r="O665" i="1"/>
  <c r="O221" i="1"/>
  <c r="O666" i="1"/>
  <c r="O667" i="1"/>
  <c r="O668" i="1"/>
  <c r="O669" i="1"/>
  <c r="O670" i="1"/>
  <c r="O222" i="1"/>
  <c r="O671" i="1"/>
  <c r="O672" i="1"/>
  <c r="O673" i="1"/>
  <c r="O223" i="1"/>
  <c r="O674" i="1"/>
  <c r="O224" i="1"/>
  <c r="O225" i="1"/>
  <c r="O226" i="1"/>
  <c r="O675" i="1"/>
  <c r="O227" i="1"/>
  <c r="O228" i="1"/>
  <c r="O676" i="1"/>
  <c r="O229" i="1"/>
  <c r="O677" i="1"/>
  <c r="O678" i="1"/>
  <c r="O679" i="1"/>
  <c r="O230" i="1"/>
  <c r="O680" i="1"/>
  <c r="O681" i="1"/>
  <c r="O682" i="1"/>
  <c r="O683" i="1"/>
  <c r="O684" i="1"/>
  <c r="O685" i="1"/>
  <c r="O686" i="1"/>
  <c r="O231" i="1"/>
  <c r="O687" i="1"/>
  <c r="O688" i="1"/>
  <c r="O689" i="1"/>
  <c r="O690" i="1"/>
  <c r="O691" i="1"/>
  <c r="O692" i="1"/>
  <c r="O232" i="1"/>
  <c r="O693" i="1"/>
  <c r="O694" i="1"/>
  <c r="O695" i="1"/>
  <c r="O233" i="1"/>
  <c r="O234" i="1"/>
  <c r="O696" i="1"/>
  <c r="O697" i="1"/>
  <c r="O698" i="1"/>
  <c r="O235" i="1"/>
  <c r="O236" i="1"/>
  <c r="O699" i="1"/>
  <c r="O700" i="1"/>
  <c r="O701" i="1"/>
  <c r="O702" i="1"/>
  <c r="O703" i="1"/>
  <c r="O237" i="1"/>
  <c r="O704" i="1"/>
  <c r="O705" i="1"/>
  <c r="O706" i="1"/>
  <c r="O238" i="1"/>
  <c r="O239" i="1"/>
  <c r="O707" i="1"/>
  <c r="O708" i="1"/>
  <c r="O709" i="1"/>
  <c r="O710" i="1"/>
  <c r="O240" i="1"/>
  <c r="O711" i="1"/>
  <c r="O712" i="1"/>
  <c r="O713" i="1"/>
  <c r="O241" i="1"/>
  <c r="O714" i="1"/>
  <c r="O715" i="1"/>
  <c r="O716" i="1"/>
  <c r="O242" i="1"/>
  <c r="O717" i="1"/>
  <c r="O718" i="1"/>
  <c r="O719" i="1"/>
  <c r="O720" i="1"/>
  <c r="O721" i="1"/>
  <c r="O243" i="1"/>
  <c r="O244" i="1"/>
  <c r="O245" i="1"/>
  <c r="O722" i="1"/>
  <c r="O723" i="1"/>
  <c r="O724" i="1"/>
  <c r="O725" i="1"/>
  <c r="O726" i="1"/>
  <c r="O727" i="1"/>
  <c r="O246" i="1"/>
  <c r="O247" i="1"/>
  <c r="O728" i="1"/>
  <c r="O729" i="1"/>
  <c r="O730" i="1"/>
  <c r="O731" i="1"/>
  <c r="O248" i="1"/>
  <c r="O732" i="1"/>
  <c r="O733" i="1"/>
  <c r="O734" i="1"/>
  <c r="O249" i="1"/>
  <c r="O735" i="1"/>
  <c r="O736" i="1"/>
  <c r="O737" i="1"/>
  <c r="O738" i="1"/>
  <c r="O250" i="1"/>
  <c r="O251" i="1"/>
  <c r="O739" i="1"/>
  <c r="O740" i="1"/>
  <c r="O252" i="1"/>
  <c r="O741" i="1"/>
  <c r="O253" i="1"/>
  <c r="O742" i="1"/>
  <c r="O254" i="1"/>
  <c r="O743" i="1"/>
  <c r="O255" i="1"/>
  <c r="O256" i="1"/>
  <c r="O744" i="1"/>
  <c r="O745" i="1"/>
  <c r="O257" i="1"/>
  <c r="O258" i="1"/>
  <c r="O746" i="1"/>
  <c r="O747" i="1"/>
  <c r="O748" i="1"/>
  <c r="O749" i="1"/>
  <c r="O750" i="1"/>
  <c r="O259" i="1"/>
  <c r="O751" i="1"/>
  <c r="O752" i="1"/>
  <c r="O260" i="1"/>
  <c r="O753" i="1"/>
  <c r="O261" i="1"/>
  <c r="O754" i="1"/>
  <c r="O755" i="1"/>
  <c r="O756" i="1"/>
  <c r="O757" i="1"/>
  <c r="O758" i="1"/>
  <c r="O759" i="1"/>
  <c r="O760" i="1"/>
  <c r="O262" i="1"/>
  <c r="O761" i="1"/>
  <c r="O263" i="1"/>
  <c r="O762" i="1"/>
  <c r="O264" i="1"/>
  <c r="O265" i="1"/>
  <c r="O763" i="1"/>
  <c r="O764" i="1"/>
  <c r="O266" i="1"/>
  <c r="O267" i="1"/>
  <c r="O765" i="1"/>
  <c r="O766" i="1"/>
  <c r="O767" i="1"/>
  <c r="O768" i="1"/>
  <c r="O268" i="1"/>
  <c r="O269" i="1"/>
  <c r="O769" i="1"/>
  <c r="O770" i="1"/>
  <c r="O771" i="1"/>
  <c r="O772" i="1"/>
  <c r="O270" i="1"/>
  <c r="O773" i="1"/>
  <c r="O774" i="1"/>
  <c r="O775" i="1"/>
  <c r="O271" i="1"/>
  <c r="O776" i="1"/>
  <c r="O777" i="1"/>
  <c r="O778" i="1"/>
  <c r="O272" i="1"/>
  <c r="O273" i="1"/>
  <c r="O274" i="1"/>
  <c r="O275" i="1"/>
  <c r="O779" i="1"/>
  <c r="O780" i="1"/>
  <c r="O781" i="1"/>
  <c r="O276" i="1"/>
  <c r="O782" i="1"/>
  <c r="O783" i="1"/>
  <c r="O277" i="1"/>
  <c r="O784" i="1"/>
  <c r="O785" i="1"/>
  <c r="O278" i="1"/>
  <c r="O279" i="1"/>
  <c r="O786" i="1"/>
  <c r="O280" i="1"/>
  <c r="O281" i="1"/>
  <c r="O282" i="1"/>
  <c r="O787" i="1"/>
  <c r="O788" i="1"/>
  <c r="O789" i="1"/>
  <c r="O790" i="1"/>
  <c r="O791" i="1"/>
  <c r="O283" i="1"/>
  <c r="O792" i="1"/>
  <c r="O793" i="1"/>
  <c r="O794" i="1"/>
  <c r="O795" i="1"/>
  <c r="O796" i="1"/>
  <c r="O797" i="1"/>
  <c r="O798" i="1"/>
  <c r="O799" i="1"/>
  <c r="O284" i="1"/>
  <c r="O285" i="1"/>
  <c r="O286" i="1"/>
  <c r="O287" i="1"/>
  <c r="O800" i="1"/>
  <c r="O801" i="1"/>
  <c r="O802" i="1"/>
  <c r="O288" i="1"/>
  <c r="O803" i="1"/>
  <c r="O804" i="1"/>
  <c r="O805" i="1"/>
  <c r="O806" i="1"/>
  <c r="O807" i="1"/>
  <c r="O808" i="1"/>
  <c r="O809" i="1"/>
  <c r="O810" i="1"/>
  <c r="O811" i="1"/>
  <c r="O812" i="1"/>
  <c r="O289" i="1"/>
  <c r="O813" i="1"/>
  <c r="O814" i="1"/>
  <c r="O290" i="1"/>
  <c r="O815" i="1"/>
  <c r="O816" i="1"/>
  <c r="O817" i="1"/>
  <c r="O291" i="1"/>
  <c r="O818" i="1"/>
  <c r="O819" i="1"/>
  <c r="O820" i="1"/>
  <c r="O821" i="1"/>
  <c r="O822" i="1"/>
  <c r="O823" i="1"/>
  <c r="O824" i="1"/>
  <c r="O292" i="1"/>
  <c r="O293" i="1"/>
  <c r="O294" i="1"/>
  <c r="O825" i="1"/>
  <c r="O826" i="1"/>
  <c r="O827" i="1"/>
  <c r="O295" i="1"/>
  <c r="O828" i="1"/>
  <c r="O829" i="1"/>
  <c r="O296" i="1"/>
  <c r="O297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298" i="1"/>
  <c r="O842" i="1"/>
  <c r="O843" i="1"/>
  <c r="O299" i="1"/>
  <c r="O300" i="1"/>
  <c r="O844" i="1"/>
  <c r="O301" i="1"/>
  <c r="O845" i="1"/>
  <c r="O846" i="1"/>
  <c r="O847" i="1"/>
  <c r="O848" i="1"/>
  <c r="O849" i="1"/>
  <c r="O850" i="1"/>
  <c r="O851" i="1"/>
  <c r="O852" i="1"/>
  <c r="O302" i="1"/>
  <c r="O853" i="1"/>
  <c r="O854" i="1"/>
  <c r="O303" i="1"/>
  <c r="O855" i="1"/>
  <c r="O304" i="1"/>
  <c r="O305" i="1"/>
  <c r="O856" i="1"/>
  <c r="O857" i="1"/>
  <c r="O858" i="1"/>
  <c r="O859" i="1"/>
  <c r="O860" i="1"/>
  <c r="O861" i="1"/>
  <c r="O862" i="1"/>
  <c r="O863" i="1"/>
  <c r="O306" i="1"/>
  <c r="O864" i="1"/>
  <c r="O865" i="1"/>
  <c r="O866" i="1"/>
  <c r="O867" i="1"/>
  <c r="O868" i="1"/>
  <c r="O869" i="1"/>
  <c r="O870" i="1"/>
  <c r="O307" i="1"/>
  <c r="O871" i="1"/>
  <c r="O308" i="1"/>
  <c r="O309" i="1"/>
  <c r="O872" i="1"/>
  <c r="O310" i="1"/>
  <c r="O873" i="1"/>
  <c r="O311" i="1"/>
  <c r="O874" i="1"/>
  <c r="O875" i="1"/>
  <c r="O876" i="1"/>
  <c r="O877" i="1"/>
  <c r="O878" i="1"/>
  <c r="O312" i="1"/>
  <c r="O879" i="1"/>
  <c r="O313" i="1"/>
  <c r="O314" i="1"/>
  <c r="O880" i="1"/>
  <c r="O881" i="1"/>
  <c r="O882" i="1"/>
  <c r="O883" i="1"/>
  <c r="O884" i="1"/>
  <c r="O885" i="1"/>
  <c r="O886" i="1"/>
  <c r="O887" i="1"/>
  <c r="O888" i="1"/>
  <c r="O889" i="1"/>
  <c r="O890" i="1"/>
  <c r="O315" i="1"/>
  <c r="O891" i="1"/>
  <c r="O892" i="1"/>
  <c r="O893" i="1"/>
  <c r="O316" i="1"/>
  <c r="O317" i="1"/>
  <c r="O894" i="1"/>
  <c r="O4" i="1"/>
  <c r="F318" i="1"/>
  <c r="F5" i="1"/>
  <c r="F6" i="1"/>
  <c r="F319" i="1"/>
  <c r="F7" i="1"/>
  <c r="F320" i="1"/>
  <c r="F8" i="1"/>
  <c r="F321" i="1"/>
  <c r="F9" i="1"/>
  <c r="F10" i="1"/>
  <c r="F11" i="1"/>
  <c r="F322" i="1"/>
  <c r="F323" i="1"/>
  <c r="F324" i="1"/>
  <c r="F12" i="1"/>
  <c r="F13" i="1"/>
  <c r="F325" i="1"/>
  <c r="F14" i="1"/>
  <c r="F326" i="1"/>
  <c r="F15" i="1"/>
  <c r="F327" i="1"/>
  <c r="F16" i="1"/>
  <c r="F17" i="1"/>
  <c r="F328" i="1"/>
  <c r="F329" i="1"/>
  <c r="F330" i="1"/>
  <c r="F18" i="1"/>
  <c r="F19" i="1"/>
  <c r="F331" i="1"/>
  <c r="F332" i="1"/>
  <c r="F20" i="1"/>
  <c r="F21" i="1"/>
  <c r="F333" i="1"/>
  <c r="F334" i="1"/>
  <c r="F335" i="1"/>
  <c r="F336" i="1"/>
  <c r="F337" i="1"/>
  <c r="F338" i="1"/>
  <c r="F339" i="1"/>
  <c r="F22" i="1"/>
  <c r="F340" i="1"/>
  <c r="F23" i="1"/>
  <c r="F341" i="1"/>
  <c r="F342" i="1"/>
  <c r="F343" i="1"/>
  <c r="F24" i="1"/>
  <c r="F25" i="1"/>
  <c r="F26" i="1"/>
  <c r="F27" i="1"/>
  <c r="F344" i="1"/>
  <c r="F345" i="1"/>
  <c r="F28" i="1"/>
  <c r="F346" i="1"/>
  <c r="F29" i="1"/>
  <c r="F30" i="1"/>
  <c r="F347" i="1"/>
  <c r="F348" i="1"/>
  <c r="F349" i="1"/>
  <c r="F350" i="1"/>
  <c r="F31" i="1"/>
  <c r="F351" i="1"/>
  <c r="F352" i="1"/>
  <c r="F32" i="1"/>
  <c r="F353" i="1"/>
  <c r="F33" i="1"/>
  <c r="F34" i="1"/>
  <c r="F354" i="1"/>
  <c r="F35" i="1"/>
  <c r="F355" i="1"/>
  <c r="F356" i="1"/>
  <c r="F36" i="1"/>
  <c r="F37" i="1"/>
  <c r="F357" i="1"/>
  <c r="F358" i="1"/>
  <c r="F38" i="1"/>
  <c r="F359" i="1"/>
  <c r="F39" i="1"/>
  <c r="F40" i="1"/>
  <c r="F360" i="1"/>
  <c r="F361" i="1"/>
  <c r="F362" i="1"/>
  <c r="F41" i="1"/>
  <c r="F363" i="1"/>
  <c r="F364" i="1"/>
  <c r="F365" i="1"/>
  <c r="F42" i="1"/>
  <c r="F366" i="1"/>
  <c r="F43" i="1"/>
  <c r="F367" i="1"/>
  <c r="F44" i="1"/>
  <c r="F368" i="1"/>
  <c r="F369" i="1"/>
  <c r="F370" i="1"/>
  <c r="F371" i="1"/>
  <c r="F45" i="1"/>
  <c r="F372" i="1"/>
  <c r="F373" i="1"/>
  <c r="F46" i="1"/>
  <c r="F374" i="1"/>
  <c r="F375" i="1"/>
  <c r="F376" i="1"/>
  <c r="F47" i="1"/>
  <c r="F48" i="1"/>
  <c r="F49" i="1"/>
  <c r="F50" i="1"/>
  <c r="F51" i="1"/>
  <c r="F377" i="1"/>
  <c r="F52" i="1"/>
  <c r="F378" i="1"/>
  <c r="F379" i="1"/>
  <c r="F380" i="1"/>
  <c r="F53" i="1"/>
  <c r="F54" i="1"/>
  <c r="F55" i="1"/>
  <c r="F381" i="1"/>
  <c r="F56" i="1"/>
  <c r="F382" i="1"/>
  <c r="F383" i="1"/>
  <c r="F57" i="1"/>
  <c r="F58" i="1"/>
  <c r="F384" i="1"/>
  <c r="F385" i="1"/>
  <c r="F59" i="1"/>
  <c r="F386" i="1"/>
  <c r="F60" i="1"/>
  <c r="F61" i="1"/>
  <c r="F62" i="1"/>
  <c r="F63" i="1"/>
  <c r="F387" i="1"/>
  <c r="F388" i="1"/>
  <c r="F64" i="1"/>
  <c r="F389" i="1"/>
  <c r="F390" i="1"/>
  <c r="F391" i="1"/>
  <c r="F65" i="1"/>
  <c r="F392" i="1"/>
  <c r="F393" i="1"/>
  <c r="F66" i="1"/>
  <c r="F394" i="1"/>
  <c r="F395" i="1"/>
  <c r="F67" i="1"/>
  <c r="F68" i="1"/>
  <c r="F396" i="1"/>
  <c r="F69" i="1"/>
  <c r="F397" i="1"/>
  <c r="F398" i="1"/>
  <c r="F399" i="1"/>
  <c r="F400" i="1"/>
  <c r="F401" i="1"/>
  <c r="F70" i="1"/>
  <c r="F402" i="1"/>
  <c r="F71" i="1"/>
  <c r="F72" i="1"/>
  <c r="F403" i="1"/>
  <c r="F404" i="1"/>
  <c r="F73" i="1"/>
  <c r="F405" i="1"/>
  <c r="F406" i="1"/>
  <c r="F407" i="1"/>
  <c r="F74" i="1"/>
  <c r="F408" i="1"/>
  <c r="F409" i="1"/>
  <c r="F410" i="1"/>
  <c r="F411" i="1"/>
  <c r="F75" i="1"/>
  <c r="F76" i="1"/>
  <c r="F77" i="1"/>
  <c r="F78" i="1"/>
  <c r="F412" i="1"/>
  <c r="F79" i="1"/>
  <c r="F80" i="1"/>
  <c r="F413" i="1"/>
  <c r="F81" i="1"/>
  <c r="F414" i="1"/>
  <c r="F415" i="1"/>
  <c r="F82" i="1"/>
  <c r="F416" i="1"/>
  <c r="F417" i="1"/>
  <c r="F418" i="1"/>
  <c r="F419" i="1"/>
  <c r="F420" i="1"/>
  <c r="F83" i="1"/>
  <c r="F84" i="1"/>
  <c r="F421" i="1"/>
  <c r="F422" i="1"/>
  <c r="F85" i="1"/>
  <c r="F423" i="1"/>
  <c r="F86" i="1"/>
  <c r="F424" i="1"/>
  <c r="F87" i="1"/>
  <c r="F88" i="1"/>
  <c r="F425" i="1"/>
  <c r="F89" i="1"/>
  <c r="F426" i="1"/>
  <c r="F90" i="1"/>
  <c r="F427" i="1"/>
  <c r="F428" i="1"/>
  <c r="F91" i="1"/>
  <c r="F92" i="1"/>
  <c r="F429" i="1"/>
  <c r="F430" i="1"/>
  <c r="F431" i="1"/>
  <c r="F93" i="1"/>
  <c r="F94" i="1"/>
  <c r="F432" i="1"/>
  <c r="F433" i="1"/>
  <c r="F434" i="1"/>
  <c r="F95" i="1"/>
  <c r="F96" i="1"/>
  <c r="F435" i="1"/>
  <c r="F436" i="1"/>
  <c r="F437" i="1"/>
  <c r="F438" i="1"/>
  <c r="F439" i="1"/>
  <c r="F97" i="1"/>
  <c r="F440" i="1"/>
  <c r="F98" i="1"/>
  <c r="F441" i="1"/>
  <c r="F99" i="1"/>
  <c r="F442" i="1"/>
  <c r="F100" i="1"/>
  <c r="F443" i="1"/>
  <c r="F444" i="1"/>
  <c r="F445" i="1"/>
  <c r="F101" i="1"/>
  <c r="F446" i="1"/>
  <c r="F102" i="1"/>
  <c r="F447" i="1"/>
  <c r="F448" i="1"/>
  <c r="F449" i="1"/>
  <c r="F103" i="1"/>
  <c r="F450" i="1"/>
  <c r="F104" i="1"/>
  <c r="F451" i="1"/>
  <c r="F105" i="1"/>
  <c r="F452" i="1"/>
  <c r="F453" i="1"/>
  <c r="F106" i="1"/>
  <c r="F454" i="1"/>
  <c r="F107" i="1"/>
  <c r="F108" i="1"/>
  <c r="F455" i="1"/>
  <c r="F456" i="1"/>
  <c r="F109" i="1"/>
  <c r="F457" i="1"/>
  <c r="F458" i="1"/>
  <c r="F459" i="1"/>
  <c r="F110" i="1"/>
  <c r="F111" i="1"/>
  <c r="F460" i="1"/>
  <c r="F461" i="1"/>
  <c r="F112" i="1"/>
  <c r="F462" i="1"/>
  <c r="F113" i="1"/>
  <c r="F463" i="1"/>
  <c r="F464" i="1"/>
  <c r="F465" i="1"/>
  <c r="F114" i="1"/>
  <c r="F466" i="1"/>
  <c r="F115" i="1"/>
  <c r="F116" i="1"/>
  <c r="F467" i="1"/>
  <c r="F117" i="1"/>
  <c r="F118" i="1"/>
  <c r="F468" i="1"/>
  <c r="F469" i="1"/>
  <c r="F119" i="1"/>
  <c r="F470" i="1"/>
  <c r="F471" i="1"/>
  <c r="F120" i="1"/>
  <c r="F472" i="1"/>
  <c r="F473" i="1"/>
  <c r="F121" i="1"/>
  <c r="F474" i="1"/>
  <c r="F475" i="1"/>
  <c r="F476" i="1"/>
  <c r="F477" i="1"/>
  <c r="F478" i="1"/>
  <c r="F479" i="1"/>
  <c r="F480" i="1"/>
  <c r="F481" i="1"/>
  <c r="F482" i="1"/>
  <c r="F122" i="1"/>
  <c r="F123" i="1"/>
  <c r="F483" i="1"/>
  <c r="F484" i="1"/>
  <c r="F485" i="1"/>
  <c r="F124" i="1"/>
  <c r="F486" i="1"/>
  <c r="F125" i="1"/>
  <c r="F126" i="1"/>
  <c r="F127" i="1"/>
  <c r="F128" i="1"/>
  <c r="F487" i="1"/>
  <c r="F488" i="1"/>
  <c r="F489" i="1"/>
  <c r="F490" i="1"/>
  <c r="F129" i="1"/>
  <c r="F491" i="1"/>
  <c r="F492" i="1"/>
  <c r="F493" i="1"/>
  <c r="F494" i="1"/>
  <c r="F495" i="1"/>
  <c r="F130" i="1"/>
  <c r="F496" i="1"/>
  <c r="F131" i="1"/>
  <c r="F497" i="1"/>
  <c r="F498" i="1"/>
  <c r="F132" i="1"/>
  <c r="F499" i="1"/>
  <c r="F133" i="1"/>
  <c r="F134" i="1"/>
  <c r="F135" i="1"/>
  <c r="F500" i="1"/>
  <c r="F501" i="1"/>
  <c r="F502" i="1"/>
  <c r="F136" i="1"/>
  <c r="F137" i="1"/>
  <c r="F503" i="1"/>
  <c r="F138" i="1"/>
  <c r="F139" i="1"/>
  <c r="F140" i="1"/>
  <c r="F141" i="1"/>
  <c r="F504" i="1"/>
  <c r="F505" i="1"/>
  <c r="F142" i="1"/>
  <c r="F143" i="1"/>
  <c r="F506" i="1"/>
  <c r="F507" i="1"/>
  <c r="F508" i="1"/>
  <c r="F509" i="1"/>
  <c r="F144" i="1"/>
  <c r="F145" i="1"/>
  <c r="F510" i="1"/>
  <c r="F511" i="1"/>
  <c r="F512" i="1"/>
  <c r="F513" i="1"/>
  <c r="F514" i="1"/>
  <c r="F515" i="1"/>
  <c r="F516" i="1"/>
  <c r="F517" i="1"/>
  <c r="F518" i="1"/>
  <c r="F146" i="1"/>
  <c r="F519" i="1"/>
  <c r="F520" i="1"/>
  <c r="F521" i="1"/>
  <c r="F522" i="1"/>
  <c r="F523" i="1"/>
  <c r="F147" i="1"/>
  <c r="F524" i="1"/>
  <c r="F525" i="1"/>
  <c r="F526" i="1"/>
  <c r="F527" i="1"/>
  <c r="F148" i="1"/>
  <c r="F528" i="1"/>
  <c r="F529" i="1"/>
  <c r="F149" i="1"/>
  <c r="F150" i="1"/>
  <c r="F530" i="1"/>
  <c r="F151" i="1"/>
  <c r="F152" i="1"/>
  <c r="F531" i="1"/>
  <c r="F532" i="1"/>
  <c r="F153" i="1"/>
  <c r="F154" i="1"/>
  <c r="F533" i="1"/>
  <c r="F534" i="1"/>
  <c r="F535" i="1"/>
  <c r="F155" i="1"/>
  <c r="F156" i="1"/>
  <c r="F157" i="1"/>
  <c r="F536" i="1"/>
  <c r="F537" i="1"/>
  <c r="F158" i="1"/>
  <c r="F159" i="1"/>
  <c r="F160" i="1"/>
  <c r="F538" i="1"/>
  <c r="F161" i="1"/>
  <c r="F539" i="1"/>
  <c r="F162" i="1"/>
  <c r="F540" i="1"/>
  <c r="F163" i="1"/>
  <c r="F541" i="1"/>
  <c r="F164" i="1"/>
  <c r="F165" i="1"/>
  <c r="F542" i="1"/>
  <c r="F166" i="1"/>
  <c r="F543" i="1"/>
  <c r="F167" i="1"/>
  <c r="F168" i="1"/>
  <c r="F169" i="1"/>
  <c r="F170" i="1"/>
  <c r="F171" i="1"/>
  <c r="F544" i="1"/>
  <c r="F172" i="1"/>
  <c r="F545" i="1"/>
  <c r="F546" i="1"/>
  <c r="F547" i="1"/>
  <c r="F173" i="1"/>
  <c r="F548" i="1"/>
  <c r="F549" i="1"/>
  <c r="F174" i="1"/>
  <c r="F550" i="1"/>
  <c r="F551" i="1"/>
  <c r="F175" i="1"/>
  <c r="F176" i="1"/>
  <c r="F552" i="1"/>
  <c r="F553" i="1"/>
  <c r="F554" i="1"/>
  <c r="F555" i="1"/>
  <c r="F556" i="1"/>
  <c r="F557" i="1"/>
  <c r="F558" i="1"/>
  <c r="F177" i="1"/>
  <c r="F559" i="1"/>
  <c r="F178" i="1"/>
  <c r="F179" i="1"/>
  <c r="F180" i="1"/>
  <c r="F181" i="1"/>
  <c r="F182" i="1"/>
  <c r="F560" i="1"/>
  <c r="F561" i="1"/>
  <c r="F183" i="1"/>
  <c r="F562" i="1"/>
  <c r="F563" i="1"/>
  <c r="F184" i="1"/>
  <c r="F564" i="1"/>
  <c r="F565" i="1"/>
  <c r="F566" i="1"/>
  <c r="F185" i="1"/>
  <c r="F186" i="1"/>
  <c r="F187" i="1"/>
  <c r="F567" i="1"/>
  <c r="F568" i="1"/>
  <c r="F188" i="1"/>
  <c r="F569" i="1"/>
  <c r="F189" i="1"/>
  <c r="F190" i="1"/>
  <c r="F191" i="1"/>
  <c r="F192" i="1"/>
  <c r="F193" i="1"/>
  <c r="F570" i="1"/>
  <c r="F571" i="1"/>
  <c r="F572" i="1"/>
  <c r="F194" i="1"/>
  <c r="F195" i="1"/>
  <c r="F573" i="1"/>
  <c r="F574" i="1"/>
  <c r="F575" i="1"/>
  <c r="F576" i="1"/>
  <c r="F577" i="1"/>
  <c r="F578" i="1"/>
  <c r="F579" i="1"/>
  <c r="F580" i="1"/>
  <c r="F196" i="1"/>
  <c r="F581" i="1"/>
  <c r="F197" i="1"/>
  <c r="F198" i="1"/>
  <c r="F582" i="1"/>
  <c r="F199" i="1"/>
  <c r="F583" i="1"/>
  <c r="F584" i="1"/>
  <c r="F585" i="1"/>
  <c r="F586" i="1"/>
  <c r="F587" i="1"/>
  <c r="F200" i="1"/>
  <c r="F588" i="1"/>
  <c r="F589" i="1"/>
  <c r="F590" i="1"/>
  <c r="F201" i="1"/>
  <c r="F591" i="1"/>
  <c r="F202" i="1"/>
  <c r="F592" i="1"/>
  <c r="F203" i="1"/>
  <c r="F593" i="1"/>
  <c r="F594" i="1"/>
  <c r="F595" i="1"/>
  <c r="F596" i="1"/>
  <c r="F597" i="1"/>
  <c r="F598" i="1"/>
  <c r="F599" i="1"/>
  <c r="F600" i="1"/>
  <c r="F601" i="1"/>
  <c r="F602" i="1"/>
  <c r="F204" i="1"/>
  <c r="F603" i="1"/>
  <c r="F604" i="1"/>
  <c r="F605" i="1"/>
  <c r="F606" i="1"/>
  <c r="F607" i="1"/>
  <c r="F608" i="1"/>
  <c r="F609" i="1"/>
  <c r="F610" i="1"/>
  <c r="F611" i="1"/>
  <c r="F612" i="1"/>
  <c r="F613" i="1"/>
  <c r="F205" i="1"/>
  <c r="F614" i="1"/>
  <c r="F615" i="1"/>
  <c r="F616" i="1"/>
  <c r="F206" i="1"/>
  <c r="F617" i="1"/>
  <c r="F618" i="1"/>
  <c r="F619" i="1"/>
  <c r="F207" i="1"/>
  <c r="F208" i="1"/>
  <c r="F620" i="1"/>
  <c r="F621" i="1"/>
  <c r="F622" i="1"/>
  <c r="F623" i="1"/>
  <c r="F624" i="1"/>
  <c r="F625" i="1"/>
  <c r="F209" i="1"/>
  <c r="F626" i="1"/>
  <c r="F627" i="1"/>
  <c r="F628" i="1"/>
  <c r="F629" i="1"/>
  <c r="F210" i="1"/>
  <c r="F630" i="1"/>
  <c r="F631" i="1"/>
  <c r="F632" i="1"/>
  <c r="F633" i="1"/>
  <c r="F634" i="1"/>
  <c r="F635" i="1"/>
  <c r="F636" i="1"/>
  <c r="F637" i="1"/>
  <c r="F638" i="1"/>
  <c r="F211" i="1"/>
  <c r="F639" i="1"/>
  <c r="F640" i="1"/>
  <c r="F641" i="1"/>
  <c r="F642" i="1"/>
  <c r="F643" i="1"/>
  <c r="F644" i="1"/>
  <c r="F212" i="1"/>
  <c r="F213" i="1"/>
  <c r="F645" i="1"/>
  <c r="F214" i="1"/>
  <c r="F646" i="1"/>
  <c r="F647" i="1"/>
  <c r="F648" i="1"/>
  <c r="F649" i="1"/>
  <c r="F215" i="1"/>
  <c r="F216" i="1"/>
  <c r="F650" i="1"/>
  <c r="F651" i="1"/>
  <c r="F217" i="1"/>
  <c r="F652" i="1"/>
  <c r="F653" i="1"/>
  <c r="F654" i="1"/>
  <c r="F655" i="1"/>
  <c r="F218" i="1"/>
  <c r="F656" i="1"/>
  <c r="F219" i="1"/>
  <c r="F657" i="1"/>
  <c r="F658" i="1"/>
  <c r="F659" i="1"/>
  <c r="F660" i="1"/>
  <c r="F661" i="1"/>
  <c r="F662" i="1"/>
  <c r="F220" i="1"/>
  <c r="F663" i="1"/>
  <c r="F664" i="1"/>
  <c r="F665" i="1"/>
  <c r="F221" i="1"/>
  <c r="F666" i="1"/>
  <c r="F667" i="1"/>
  <c r="F668" i="1"/>
  <c r="F669" i="1"/>
  <c r="F670" i="1"/>
  <c r="F222" i="1"/>
  <c r="F671" i="1"/>
  <c r="F672" i="1"/>
  <c r="F673" i="1"/>
  <c r="F223" i="1"/>
  <c r="F674" i="1"/>
  <c r="F224" i="1"/>
  <c r="F225" i="1"/>
  <c r="F226" i="1"/>
  <c r="F675" i="1"/>
  <c r="F227" i="1"/>
  <c r="F228" i="1"/>
  <c r="F676" i="1"/>
  <c r="F229" i="1"/>
  <c r="F677" i="1"/>
  <c r="F678" i="1"/>
  <c r="F679" i="1"/>
  <c r="F230" i="1"/>
  <c r="F680" i="1"/>
  <c r="F681" i="1"/>
  <c r="F682" i="1"/>
  <c r="F683" i="1"/>
  <c r="F684" i="1"/>
  <c r="F685" i="1"/>
  <c r="F686" i="1"/>
  <c r="F231" i="1"/>
  <c r="F687" i="1"/>
  <c r="F688" i="1"/>
  <c r="F689" i="1"/>
  <c r="F690" i="1"/>
  <c r="F691" i="1"/>
  <c r="F692" i="1"/>
  <c r="F232" i="1"/>
  <c r="F693" i="1"/>
  <c r="F694" i="1"/>
  <c r="F695" i="1"/>
  <c r="F233" i="1"/>
  <c r="F234" i="1"/>
  <c r="F696" i="1"/>
  <c r="F697" i="1"/>
  <c r="F698" i="1"/>
  <c r="F235" i="1"/>
  <c r="F236" i="1"/>
  <c r="F699" i="1"/>
  <c r="F700" i="1"/>
  <c r="F701" i="1"/>
  <c r="F702" i="1"/>
  <c r="F703" i="1"/>
  <c r="F237" i="1"/>
  <c r="F704" i="1"/>
  <c r="F705" i="1"/>
  <c r="F706" i="1"/>
  <c r="F238" i="1"/>
  <c r="F239" i="1"/>
  <c r="F707" i="1"/>
  <c r="F708" i="1"/>
  <c r="F709" i="1"/>
  <c r="F710" i="1"/>
  <c r="F240" i="1"/>
  <c r="F711" i="1"/>
  <c r="F712" i="1"/>
  <c r="F713" i="1"/>
  <c r="F241" i="1"/>
  <c r="F714" i="1"/>
  <c r="F715" i="1"/>
  <c r="F716" i="1"/>
  <c r="F242" i="1"/>
  <c r="F717" i="1"/>
  <c r="F718" i="1"/>
  <c r="F719" i="1"/>
  <c r="F720" i="1"/>
  <c r="F721" i="1"/>
  <c r="F243" i="1"/>
  <c r="F244" i="1"/>
  <c r="F245" i="1"/>
  <c r="F722" i="1"/>
  <c r="F723" i="1"/>
  <c r="F724" i="1"/>
  <c r="F725" i="1"/>
  <c r="F726" i="1"/>
  <c r="F727" i="1"/>
  <c r="F246" i="1"/>
  <c r="F247" i="1"/>
  <c r="F728" i="1"/>
  <c r="F729" i="1"/>
  <c r="F730" i="1"/>
  <c r="F731" i="1"/>
  <c r="F248" i="1"/>
  <c r="F732" i="1"/>
  <c r="F733" i="1"/>
  <c r="F734" i="1"/>
  <c r="F249" i="1"/>
  <c r="F735" i="1"/>
  <c r="F736" i="1"/>
  <c r="F737" i="1"/>
  <c r="F738" i="1"/>
  <c r="F250" i="1"/>
  <c r="F251" i="1"/>
  <c r="F739" i="1"/>
  <c r="F740" i="1"/>
  <c r="F252" i="1"/>
  <c r="F741" i="1"/>
  <c r="F253" i="1"/>
  <c r="F742" i="1"/>
  <c r="F254" i="1"/>
  <c r="F743" i="1"/>
  <c r="F255" i="1"/>
  <c r="F256" i="1"/>
  <c r="F744" i="1"/>
  <c r="F745" i="1"/>
  <c r="F257" i="1"/>
  <c r="F258" i="1"/>
  <c r="F746" i="1"/>
  <c r="F747" i="1"/>
  <c r="F748" i="1"/>
  <c r="F749" i="1"/>
  <c r="F750" i="1"/>
  <c r="F259" i="1"/>
  <c r="F751" i="1"/>
  <c r="F752" i="1"/>
  <c r="F260" i="1"/>
  <c r="F753" i="1"/>
  <c r="F261" i="1"/>
  <c r="F754" i="1"/>
  <c r="F755" i="1"/>
  <c r="F756" i="1"/>
  <c r="F757" i="1"/>
  <c r="F758" i="1"/>
  <c r="F759" i="1"/>
  <c r="F760" i="1"/>
  <c r="F262" i="1"/>
  <c r="F761" i="1"/>
  <c r="F263" i="1"/>
  <c r="F762" i="1"/>
  <c r="F264" i="1"/>
  <c r="F265" i="1"/>
  <c r="F763" i="1"/>
  <c r="F764" i="1"/>
  <c r="F266" i="1"/>
  <c r="F267" i="1"/>
  <c r="F765" i="1"/>
  <c r="F766" i="1"/>
  <c r="F767" i="1"/>
  <c r="F768" i="1"/>
  <c r="F268" i="1"/>
  <c r="F269" i="1"/>
  <c r="F769" i="1"/>
  <c r="F770" i="1"/>
  <c r="F771" i="1"/>
  <c r="F772" i="1"/>
  <c r="F270" i="1"/>
  <c r="F773" i="1"/>
  <c r="F774" i="1"/>
  <c r="F775" i="1"/>
  <c r="F271" i="1"/>
  <c r="F776" i="1"/>
  <c r="F777" i="1"/>
  <c r="F778" i="1"/>
  <c r="F272" i="1"/>
  <c r="F273" i="1"/>
  <c r="F274" i="1"/>
  <c r="F275" i="1"/>
  <c r="F779" i="1"/>
  <c r="F780" i="1"/>
  <c r="F781" i="1"/>
  <c r="F276" i="1"/>
  <c r="F782" i="1"/>
  <c r="F783" i="1"/>
  <c r="F277" i="1"/>
  <c r="F784" i="1"/>
  <c r="F785" i="1"/>
  <c r="F278" i="1"/>
  <c r="F279" i="1"/>
  <c r="F786" i="1"/>
  <c r="F280" i="1"/>
  <c r="F281" i="1"/>
  <c r="F282" i="1"/>
  <c r="F787" i="1"/>
  <c r="F788" i="1"/>
  <c r="F789" i="1"/>
  <c r="F790" i="1"/>
  <c r="F791" i="1"/>
  <c r="F283" i="1"/>
  <c r="F792" i="1"/>
  <c r="F793" i="1"/>
  <c r="F794" i="1"/>
  <c r="F795" i="1"/>
  <c r="F796" i="1"/>
  <c r="F797" i="1"/>
  <c r="F798" i="1"/>
  <c r="F799" i="1"/>
  <c r="F284" i="1"/>
  <c r="F285" i="1"/>
  <c r="F286" i="1"/>
  <c r="F287" i="1"/>
  <c r="F800" i="1"/>
  <c r="F801" i="1"/>
  <c r="F802" i="1"/>
  <c r="F288" i="1"/>
  <c r="F803" i="1"/>
  <c r="F804" i="1"/>
  <c r="F805" i="1"/>
  <c r="F806" i="1"/>
  <c r="F807" i="1"/>
  <c r="F808" i="1"/>
  <c r="F809" i="1"/>
  <c r="F810" i="1"/>
  <c r="F811" i="1"/>
  <c r="F812" i="1"/>
  <c r="F289" i="1"/>
  <c r="F813" i="1"/>
  <c r="F814" i="1"/>
  <c r="F290" i="1"/>
  <c r="F815" i="1"/>
  <c r="F816" i="1"/>
  <c r="F817" i="1"/>
  <c r="F291" i="1"/>
  <c r="F818" i="1"/>
  <c r="F819" i="1"/>
  <c r="F820" i="1"/>
  <c r="F821" i="1"/>
  <c r="F822" i="1"/>
  <c r="F823" i="1"/>
  <c r="F824" i="1"/>
  <c r="F292" i="1"/>
  <c r="F293" i="1"/>
  <c r="F294" i="1"/>
  <c r="F825" i="1"/>
  <c r="F826" i="1"/>
  <c r="F827" i="1"/>
  <c r="F295" i="1"/>
  <c r="F828" i="1"/>
  <c r="F829" i="1"/>
  <c r="F296" i="1"/>
  <c r="F297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298" i="1"/>
  <c r="F842" i="1"/>
  <c r="F843" i="1"/>
  <c r="F299" i="1"/>
  <c r="F300" i="1"/>
  <c r="F844" i="1"/>
  <c r="F301" i="1"/>
  <c r="F845" i="1"/>
  <c r="F846" i="1"/>
  <c r="F847" i="1"/>
  <c r="F848" i="1"/>
  <c r="F849" i="1"/>
  <c r="F850" i="1"/>
  <c r="F851" i="1"/>
  <c r="F852" i="1"/>
  <c r="F302" i="1"/>
  <c r="F853" i="1"/>
  <c r="F854" i="1"/>
  <c r="F303" i="1"/>
  <c r="F855" i="1"/>
  <c r="F304" i="1"/>
  <c r="F305" i="1"/>
  <c r="F856" i="1"/>
  <c r="F857" i="1"/>
  <c r="F858" i="1"/>
  <c r="F859" i="1"/>
  <c r="F860" i="1"/>
  <c r="F861" i="1"/>
  <c r="F862" i="1"/>
  <c r="F863" i="1"/>
  <c r="F306" i="1"/>
  <c r="F864" i="1"/>
  <c r="F865" i="1"/>
  <c r="F866" i="1"/>
  <c r="F867" i="1"/>
  <c r="F868" i="1"/>
  <c r="F869" i="1"/>
  <c r="F870" i="1"/>
  <c r="F307" i="1"/>
  <c r="F871" i="1"/>
  <c r="F308" i="1"/>
  <c r="F309" i="1"/>
  <c r="F872" i="1"/>
  <c r="F310" i="1"/>
  <c r="F873" i="1"/>
  <c r="F311" i="1"/>
  <c r="F874" i="1"/>
  <c r="F875" i="1"/>
  <c r="F876" i="1"/>
  <c r="F877" i="1"/>
  <c r="F878" i="1"/>
  <c r="F312" i="1"/>
  <c r="F879" i="1"/>
  <c r="F313" i="1"/>
  <c r="F314" i="1"/>
  <c r="F880" i="1"/>
  <c r="F881" i="1"/>
  <c r="F882" i="1"/>
  <c r="F883" i="1"/>
  <c r="F884" i="1"/>
  <c r="F885" i="1"/>
  <c r="F886" i="1"/>
  <c r="F887" i="1"/>
  <c r="F888" i="1"/>
  <c r="F889" i="1"/>
  <c r="F890" i="1"/>
  <c r="F315" i="1"/>
  <c r="F891" i="1"/>
  <c r="F892" i="1"/>
  <c r="F893" i="1"/>
  <c r="F316" i="1"/>
  <c r="F317" i="1"/>
  <c r="F894" i="1"/>
  <c r="F4" i="1"/>
  <c r="H894" i="1"/>
  <c r="H316" i="1"/>
  <c r="H891" i="1"/>
  <c r="H315" i="1"/>
  <c r="H890" i="1"/>
  <c r="H888" i="1"/>
  <c r="H887" i="1"/>
  <c r="H884" i="1"/>
  <c r="H883" i="1"/>
  <c r="H881" i="1"/>
  <c r="H880" i="1"/>
  <c r="H314" i="1"/>
  <c r="H313" i="1"/>
  <c r="H879" i="1"/>
  <c r="H312" i="1"/>
  <c r="H878" i="1"/>
  <c r="H877" i="1"/>
  <c r="H876" i="1"/>
  <c r="H875" i="1"/>
  <c r="H311" i="1"/>
  <c r="H873" i="1"/>
  <c r="H310" i="1"/>
  <c r="H872" i="1"/>
  <c r="H309" i="1"/>
  <c r="H308" i="1"/>
  <c r="H871" i="1"/>
  <c r="H307" i="1"/>
  <c r="H869" i="1"/>
  <c r="H868" i="1"/>
  <c r="H867" i="1"/>
  <c r="H864" i="1"/>
  <c r="H862" i="1"/>
  <c r="H861" i="1"/>
  <c r="H860" i="1"/>
  <c r="H859" i="1"/>
  <c r="H858" i="1"/>
  <c r="H857" i="1"/>
  <c r="H856" i="1"/>
  <c r="H305" i="1"/>
  <c r="H304" i="1"/>
  <c r="H855" i="1"/>
  <c r="H303" i="1"/>
  <c r="H854" i="1"/>
  <c r="H853" i="1"/>
  <c r="H302" i="1"/>
  <c r="H852" i="1"/>
  <c r="H850" i="1"/>
  <c r="H849" i="1"/>
  <c r="H301" i="1"/>
  <c r="H844" i="1"/>
  <c r="H300" i="1"/>
  <c r="H299" i="1"/>
  <c r="H843" i="1"/>
  <c r="H842" i="1"/>
  <c r="H298" i="1"/>
  <c r="H841" i="1"/>
  <c r="H840" i="1"/>
  <c r="H838" i="1"/>
  <c r="H834" i="1"/>
  <c r="H831" i="1"/>
  <c r="H830" i="1"/>
  <c r="H297" i="1"/>
  <c r="H296" i="1"/>
  <c r="H828" i="1"/>
  <c r="H295" i="1"/>
  <c r="H822" i="1"/>
  <c r="H819" i="1"/>
  <c r="H818" i="1"/>
  <c r="H291" i="1"/>
  <c r="H817" i="1"/>
  <c r="H290" i="1"/>
  <c r="H813" i="1"/>
  <c r="H289" i="1"/>
  <c r="H812" i="1"/>
  <c r="H811" i="1"/>
  <c r="H810" i="1"/>
  <c r="H809" i="1"/>
  <c r="H808" i="1"/>
  <c r="H803" i="1"/>
  <c r="H288" i="1"/>
  <c r="H802" i="1"/>
  <c r="H800" i="1"/>
  <c r="H287" i="1"/>
  <c r="H799" i="1"/>
  <c r="H798" i="1"/>
  <c r="H797" i="1"/>
  <c r="H795" i="1"/>
  <c r="H793" i="1"/>
  <c r="H792" i="1"/>
  <c r="H283" i="1"/>
  <c r="H791" i="1"/>
  <c r="H790" i="1"/>
  <c r="H789" i="1"/>
  <c r="H788" i="1"/>
  <c r="H787" i="1"/>
  <c r="H282" i="1"/>
  <c r="H281" i="1"/>
  <c r="H280" i="1"/>
  <c r="H786" i="1"/>
  <c r="H278" i="1"/>
  <c r="H785" i="1"/>
  <c r="H784" i="1"/>
  <c r="H277" i="1"/>
  <c r="H783" i="1"/>
  <c r="H782" i="1"/>
  <c r="H276" i="1"/>
  <c r="H780" i="1"/>
  <c r="H779" i="1"/>
  <c r="H274" i="1"/>
  <c r="H778" i="1"/>
  <c r="H773" i="1"/>
  <c r="H270" i="1"/>
  <c r="H772" i="1"/>
  <c r="H771" i="1"/>
  <c r="H770" i="1"/>
  <c r="H769" i="1"/>
  <c r="H269" i="1"/>
  <c r="H268" i="1"/>
  <c r="H768" i="1"/>
  <c r="H765" i="1"/>
  <c r="H267" i="1"/>
  <c r="H266" i="1"/>
  <c r="H764" i="1"/>
  <c r="H763" i="1"/>
  <c r="H756" i="1"/>
  <c r="H260" i="1"/>
  <c r="H752" i="1"/>
  <c r="H751" i="1"/>
  <c r="H749" i="1"/>
  <c r="H748" i="1"/>
  <c r="H746" i="1"/>
  <c r="H745" i="1"/>
  <c r="H256" i="1"/>
  <c r="H740" i="1"/>
  <c r="H739" i="1"/>
  <c r="H250" i="1"/>
  <c r="H736" i="1"/>
  <c r="H735" i="1"/>
  <c r="H734" i="1"/>
  <c r="H733" i="1"/>
  <c r="H732" i="1"/>
  <c r="H248" i="1"/>
  <c r="H731" i="1"/>
  <c r="H730" i="1"/>
  <c r="H729" i="1"/>
  <c r="H728" i="1"/>
  <c r="H247" i="1"/>
  <c r="H246" i="1"/>
  <c r="H727" i="1"/>
  <c r="H726" i="1"/>
  <c r="H725" i="1"/>
  <c r="H723" i="1"/>
  <c r="H722" i="1"/>
  <c r="H720" i="1"/>
  <c r="H719" i="1"/>
  <c r="H718" i="1"/>
  <c r="H717" i="1"/>
  <c r="H242" i="1"/>
  <c r="H241" i="1"/>
  <c r="H711" i="1"/>
  <c r="H240" i="1"/>
  <c r="H710" i="1"/>
  <c r="H707" i="1"/>
  <c r="H237" i="1"/>
  <c r="H703" i="1"/>
  <c r="H702" i="1"/>
  <c r="H701" i="1"/>
  <c r="H700" i="1"/>
  <c r="H699" i="1"/>
  <c r="H236" i="1"/>
  <c r="H235" i="1"/>
  <c r="H698" i="1"/>
  <c r="H697" i="1"/>
  <c r="H233" i="1"/>
  <c r="H695" i="1"/>
  <c r="H694" i="1"/>
  <c r="H693" i="1"/>
  <c r="H232" i="1"/>
  <c r="H692" i="1"/>
  <c r="H691" i="1"/>
  <c r="H690" i="1"/>
  <c r="H689" i="1"/>
  <c r="H688" i="1"/>
  <c r="H686" i="1"/>
  <c r="H685" i="1"/>
  <c r="H684" i="1"/>
  <c r="H682" i="1"/>
  <c r="H681" i="1"/>
  <c r="H230" i="1"/>
  <c r="H679" i="1"/>
  <c r="H678" i="1"/>
  <c r="H229" i="1"/>
  <c r="H676" i="1"/>
  <c r="H228" i="1"/>
  <c r="H675" i="1"/>
  <c r="H226" i="1"/>
  <c r="H225" i="1"/>
  <c r="H224" i="1"/>
  <c r="H674" i="1"/>
  <c r="H673" i="1"/>
  <c r="H671" i="1"/>
  <c r="H670" i="1"/>
  <c r="H669" i="1"/>
  <c r="H668" i="1"/>
  <c r="H667" i="1"/>
  <c r="H666" i="1"/>
  <c r="H221" i="1"/>
  <c r="H665" i="1"/>
  <c r="H220" i="1"/>
  <c r="H662" i="1"/>
  <c r="H661" i="1"/>
  <c r="H660" i="1"/>
  <c r="H659" i="1"/>
  <c r="H658" i="1"/>
  <c r="H657" i="1"/>
  <c r="H219" i="1"/>
  <c r="H656" i="1"/>
  <c r="H218" i="1"/>
  <c r="H655" i="1"/>
  <c r="H654" i="1"/>
  <c r="H653" i="1"/>
  <c r="H652" i="1"/>
  <c r="H217" i="1"/>
  <c r="H651" i="1"/>
  <c r="H650" i="1"/>
  <c r="H215" i="1"/>
  <c r="H649" i="1"/>
  <c r="H646" i="1"/>
  <c r="H214" i="1"/>
  <c r="H645" i="1"/>
  <c r="H213" i="1"/>
  <c r="H212" i="1"/>
  <c r="H641" i="1"/>
  <c r="H640" i="1"/>
  <c r="H211" i="1"/>
  <c r="H638" i="1"/>
  <c r="H637" i="1"/>
  <c r="H636" i="1"/>
  <c r="H634" i="1"/>
  <c r="H633" i="1"/>
  <c r="H632" i="1"/>
  <c r="H631" i="1"/>
  <c r="H630" i="1"/>
  <c r="H210" i="1"/>
  <c r="H629" i="1"/>
  <c r="H628" i="1"/>
  <c r="H626" i="1"/>
  <c r="H209" i="1"/>
  <c r="H625" i="1"/>
  <c r="H623" i="1"/>
  <c r="H622" i="1"/>
  <c r="H621" i="1"/>
  <c r="H620" i="1"/>
  <c r="H208" i="1"/>
  <c r="H619" i="1"/>
  <c r="H618" i="1"/>
  <c r="H617" i="1"/>
  <c r="H206" i="1"/>
  <c r="H616" i="1"/>
  <c r="H615" i="1"/>
  <c r="H614" i="1"/>
  <c r="H205" i="1"/>
  <c r="H613" i="1"/>
  <c r="H612" i="1"/>
  <c r="H611" i="1"/>
  <c r="H610" i="1"/>
  <c r="H609" i="1"/>
  <c r="H608" i="1"/>
  <c r="H607" i="1"/>
  <c r="H606" i="1"/>
  <c r="H605" i="1"/>
  <c r="H604" i="1"/>
  <c r="H603" i="1"/>
  <c r="H204" i="1"/>
  <c r="H602" i="1"/>
  <c r="H601" i="1"/>
  <c r="H600" i="1"/>
  <c r="H599" i="1"/>
  <c r="H598" i="1"/>
  <c r="H597" i="1"/>
  <c r="H596" i="1"/>
  <c r="H595" i="1"/>
  <c r="H594" i="1"/>
  <c r="H593" i="1"/>
  <c r="H203" i="1"/>
  <c r="H592" i="1"/>
  <c r="H591" i="1"/>
  <c r="H201" i="1"/>
  <c r="H590" i="1"/>
  <c r="H589" i="1"/>
  <c r="H588" i="1"/>
  <c r="H200" i="1"/>
  <c r="H587" i="1"/>
  <c r="H586" i="1"/>
  <c r="H585" i="1"/>
  <c r="H584" i="1"/>
  <c r="H583" i="1"/>
  <c r="H199" i="1"/>
  <c r="H582" i="1"/>
  <c r="H196" i="1"/>
  <c r="H580" i="1"/>
  <c r="H579" i="1"/>
  <c r="H578" i="1"/>
  <c r="H577" i="1"/>
  <c r="H576" i="1"/>
  <c r="H575" i="1"/>
  <c r="H574" i="1"/>
  <c r="H573" i="1"/>
  <c r="H195" i="1"/>
  <c r="H194" i="1"/>
  <c r="H572" i="1"/>
  <c r="H571" i="1"/>
  <c r="H570" i="1"/>
  <c r="H193" i="1"/>
  <c r="H192" i="1"/>
  <c r="H191" i="1"/>
  <c r="H190" i="1"/>
  <c r="H189" i="1"/>
  <c r="H569" i="1"/>
  <c r="H188" i="1"/>
  <c r="H568" i="1"/>
  <c r="H567" i="1"/>
  <c r="H187" i="1"/>
  <c r="H186" i="1"/>
  <c r="H185" i="1"/>
  <c r="H566" i="1"/>
  <c r="H565" i="1"/>
  <c r="H564" i="1"/>
  <c r="H184" i="1"/>
  <c r="H563" i="1"/>
  <c r="H562" i="1"/>
  <c r="H183" i="1"/>
  <c r="H561" i="1"/>
  <c r="H560" i="1"/>
  <c r="H182" i="1"/>
  <c r="H181" i="1"/>
  <c r="H180" i="1"/>
  <c r="H179" i="1"/>
  <c r="H178" i="1"/>
  <c r="H559" i="1"/>
  <c r="H177" i="1"/>
  <c r="H558" i="1"/>
  <c r="H557" i="1"/>
  <c r="H556" i="1"/>
  <c r="H555" i="1"/>
  <c r="H554" i="1"/>
  <c r="H553" i="1"/>
  <c r="H552" i="1"/>
  <c r="H176" i="1"/>
  <c r="H175" i="1"/>
  <c r="H551" i="1"/>
  <c r="H550" i="1"/>
  <c r="H174" i="1"/>
  <c r="H549" i="1"/>
  <c r="H548" i="1"/>
  <c r="H173" i="1"/>
  <c r="H546" i="1"/>
  <c r="H545" i="1"/>
  <c r="H172" i="1"/>
  <c r="H544" i="1"/>
  <c r="H171" i="1"/>
  <c r="H170" i="1"/>
  <c r="H169" i="1"/>
  <c r="H168" i="1"/>
  <c r="H167" i="1"/>
  <c r="H166" i="1"/>
  <c r="H542" i="1"/>
  <c r="H165" i="1"/>
  <c r="H164" i="1"/>
  <c r="H541" i="1"/>
  <c r="H163" i="1"/>
  <c r="H540" i="1"/>
  <c r="H162" i="1"/>
  <c r="H539" i="1"/>
  <c r="H161" i="1"/>
  <c r="H538" i="1"/>
  <c r="H160" i="1"/>
  <c r="H159" i="1"/>
  <c r="H158" i="1"/>
  <c r="H537" i="1"/>
  <c r="H536" i="1"/>
  <c r="H157" i="1"/>
  <c r="H156" i="1"/>
  <c r="H155" i="1"/>
  <c r="H535" i="1"/>
  <c r="H534" i="1"/>
  <c r="H533" i="1"/>
  <c r="H154" i="1"/>
  <c r="H153" i="1"/>
  <c r="H532" i="1"/>
  <c r="H531" i="1"/>
  <c r="H152" i="1"/>
  <c r="H151" i="1"/>
  <c r="H530" i="1"/>
  <c r="H150" i="1"/>
  <c r="H149" i="1"/>
  <c r="H528" i="1"/>
  <c r="H148" i="1"/>
  <c r="H526" i="1"/>
  <c r="H524" i="1"/>
  <c r="H147" i="1"/>
  <c r="H523" i="1"/>
  <c r="H522" i="1"/>
  <c r="H521" i="1"/>
  <c r="H520" i="1"/>
  <c r="H519" i="1"/>
  <c r="H146" i="1"/>
  <c r="H518" i="1"/>
  <c r="H517" i="1"/>
  <c r="H516" i="1"/>
  <c r="H515" i="1"/>
  <c r="H514" i="1"/>
  <c r="H513" i="1"/>
  <c r="H512" i="1"/>
  <c r="H511" i="1"/>
  <c r="H510" i="1"/>
  <c r="H145" i="1"/>
  <c r="H144" i="1"/>
  <c r="H509" i="1"/>
  <c r="H508" i="1"/>
  <c r="H507" i="1"/>
  <c r="H506" i="1"/>
  <c r="H143" i="1"/>
  <c r="H142" i="1"/>
  <c r="H505" i="1"/>
  <c r="H504" i="1"/>
  <c r="H141" i="1"/>
  <c r="H139" i="1"/>
  <c r="H138" i="1"/>
  <c r="H503" i="1"/>
  <c r="H137" i="1"/>
  <c r="H136" i="1"/>
  <c r="H502" i="1"/>
  <c r="H500" i="1"/>
  <c r="H135" i="1"/>
  <c r="H133" i="1"/>
  <c r="H499" i="1"/>
  <c r="H132" i="1"/>
  <c r="H498" i="1"/>
  <c r="H497" i="1"/>
  <c r="H131" i="1"/>
  <c r="H496" i="1"/>
  <c r="H130" i="1"/>
  <c r="H495" i="1"/>
  <c r="H494" i="1"/>
  <c r="H493" i="1"/>
  <c r="H492" i="1"/>
  <c r="H491" i="1"/>
  <c r="H129" i="1"/>
  <c r="H490" i="1"/>
  <c r="H489" i="1"/>
  <c r="H488" i="1"/>
  <c r="H487" i="1"/>
  <c r="H128" i="1"/>
  <c r="H127" i="1"/>
  <c r="H126" i="1"/>
  <c r="H125" i="1"/>
  <c r="H486" i="1"/>
  <c r="H124" i="1"/>
  <c r="H485" i="1"/>
  <c r="H484" i="1"/>
  <c r="H483" i="1"/>
  <c r="H123" i="1"/>
  <c r="H122" i="1"/>
  <c r="H482" i="1"/>
  <c r="H481" i="1"/>
  <c r="H480" i="1"/>
  <c r="H479" i="1"/>
  <c r="H478" i="1"/>
  <c r="H477" i="1"/>
  <c r="H476" i="1"/>
  <c r="H475" i="1"/>
  <c r="H474" i="1"/>
  <c r="H121" i="1"/>
  <c r="H473" i="1"/>
  <c r="H472" i="1"/>
  <c r="H120" i="1"/>
  <c r="H470" i="1"/>
  <c r="H119" i="1"/>
  <c r="H469" i="1"/>
  <c r="H468" i="1"/>
  <c r="H118" i="1"/>
  <c r="H117" i="1"/>
  <c r="H467" i="1"/>
  <c r="H116" i="1"/>
  <c r="H115" i="1"/>
  <c r="H466" i="1"/>
  <c r="H114" i="1"/>
  <c r="H465" i="1"/>
  <c r="H464" i="1"/>
  <c r="H113" i="1"/>
  <c r="H462" i="1"/>
  <c r="H112" i="1"/>
  <c r="H461" i="1"/>
  <c r="H460" i="1"/>
  <c r="H111" i="1"/>
  <c r="H110" i="1"/>
  <c r="H459" i="1"/>
  <c r="H458" i="1"/>
  <c r="H457" i="1"/>
  <c r="H109" i="1"/>
  <c r="H456" i="1"/>
  <c r="H108" i="1"/>
  <c r="H107" i="1"/>
  <c r="H454" i="1"/>
  <c r="H106" i="1"/>
  <c r="H453" i="1"/>
  <c r="H452" i="1"/>
  <c r="H105" i="1"/>
  <c r="H451" i="1"/>
  <c r="H104" i="1"/>
  <c r="H450" i="1"/>
  <c r="H103" i="1"/>
  <c r="H449" i="1"/>
  <c r="H448" i="1"/>
  <c r="H447" i="1"/>
  <c r="H102" i="1"/>
  <c r="H446" i="1"/>
  <c r="H101" i="1"/>
  <c r="H445" i="1"/>
  <c r="H444" i="1"/>
  <c r="H443" i="1"/>
  <c r="H100" i="1"/>
  <c r="H442" i="1"/>
  <c r="H99" i="1"/>
  <c r="H441" i="1"/>
  <c r="H98" i="1"/>
  <c r="H440" i="1"/>
  <c r="H97" i="1"/>
  <c r="H439" i="1"/>
  <c r="H436" i="1"/>
  <c r="H435" i="1"/>
  <c r="H96" i="1"/>
  <c r="H95" i="1"/>
  <c r="H434" i="1"/>
  <c r="H433" i="1"/>
  <c r="H432" i="1"/>
  <c r="H94" i="1"/>
  <c r="H93" i="1"/>
  <c r="H431" i="1"/>
  <c r="H430" i="1"/>
  <c r="H429" i="1"/>
  <c r="H91" i="1"/>
  <c r="H428" i="1"/>
  <c r="H427" i="1"/>
  <c r="H426" i="1"/>
  <c r="H89" i="1"/>
  <c r="H425" i="1"/>
  <c r="H88" i="1"/>
  <c r="H87" i="1"/>
  <c r="H424" i="1"/>
  <c r="H86" i="1"/>
  <c r="H85" i="1"/>
  <c r="H422" i="1"/>
  <c r="H421" i="1"/>
  <c r="H83" i="1"/>
  <c r="H419" i="1"/>
  <c r="H418" i="1"/>
  <c r="H417" i="1"/>
  <c r="H416" i="1"/>
  <c r="H82" i="1"/>
  <c r="H415" i="1"/>
  <c r="H414" i="1"/>
  <c r="H81" i="1"/>
  <c r="H413" i="1"/>
  <c r="H80" i="1"/>
  <c r="H79" i="1"/>
  <c r="H78" i="1"/>
  <c r="H77" i="1"/>
  <c r="H76" i="1"/>
  <c r="H75" i="1"/>
  <c r="H411" i="1"/>
  <c r="H409" i="1"/>
  <c r="H408" i="1"/>
  <c r="H74" i="1"/>
  <c r="H406" i="1"/>
  <c r="H405" i="1"/>
  <c r="H73" i="1"/>
  <c r="H404" i="1"/>
  <c r="H403" i="1"/>
  <c r="H72" i="1"/>
  <c r="H71" i="1"/>
  <c r="H402" i="1"/>
  <c r="H70" i="1"/>
  <c r="H401" i="1"/>
  <c r="H400" i="1"/>
  <c r="H398" i="1"/>
  <c r="H397" i="1"/>
  <c r="H69" i="1"/>
  <c r="H396" i="1"/>
  <c r="H68" i="1"/>
  <c r="H67" i="1"/>
  <c r="H395" i="1"/>
  <c r="H394" i="1"/>
  <c r="H66" i="1"/>
  <c r="H393" i="1"/>
  <c r="H392" i="1"/>
  <c r="H391" i="1"/>
  <c r="H390" i="1"/>
  <c r="H389" i="1"/>
  <c r="H64" i="1"/>
  <c r="H388" i="1"/>
  <c r="H63" i="1"/>
  <c r="H62" i="1"/>
  <c r="H61" i="1"/>
  <c r="H60" i="1"/>
  <c r="H386" i="1"/>
  <c r="H59" i="1"/>
  <c r="H384" i="1"/>
  <c r="H58" i="1"/>
  <c r="H57" i="1"/>
  <c r="H382" i="1"/>
  <c r="H381" i="1"/>
  <c r="H55" i="1"/>
  <c r="H54" i="1"/>
  <c r="H53" i="1"/>
  <c r="H379" i="1"/>
  <c r="H378" i="1"/>
  <c r="H52" i="1"/>
  <c r="H377" i="1"/>
  <c r="H51" i="1"/>
  <c r="H50" i="1"/>
  <c r="H49" i="1"/>
  <c r="H48" i="1"/>
  <c r="H47" i="1"/>
  <c r="H375" i="1"/>
  <c r="H374" i="1"/>
  <c r="H46" i="1"/>
  <c r="H373" i="1"/>
  <c r="H45" i="1"/>
  <c r="H371" i="1"/>
  <c r="H370" i="1"/>
  <c r="H369" i="1"/>
  <c r="H368" i="1"/>
  <c r="H44" i="1"/>
  <c r="H367" i="1"/>
  <c r="H43" i="1"/>
  <c r="H366" i="1"/>
  <c r="H365" i="1"/>
  <c r="H364" i="1"/>
  <c r="H363" i="1"/>
  <c r="H41" i="1"/>
  <c r="H362" i="1"/>
  <c r="H360" i="1"/>
  <c r="H40" i="1"/>
  <c r="H359" i="1"/>
  <c r="H38" i="1"/>
  <c r="H358" i="1"/>
  <c r="H357" i="1"/>
  <c r="H37" i="1"/>
  <c r="H36" i="1"/>
  <c r="H356" i="1"/>
  <c r="H355" i="1"/>
  <c r="H34" i="1"/>
  <c r="H33" i="1"/>
  <c r="H353" i="1"/>
  <c r="H32" i="1"/>
  <c r="H352" i="1"/>
  <c r="H351" i="1"/>
  <c r="H31" i="1"/>
  <c r="H350" i="1"/>
  <c r="H349" i="1"/>
  <c r="H348" i="1"/>
  <c r="H347" i="1"/>
  <c r="H30" i="1"/>
  <c r="H29" i="1"/>
  <c r="H346" i="1"/>
  <c r="H28" i="1"/>
  <c r="H345" i="1"/>
  <c r="H27" i="1"/>
  <c r="H25" i="1"/>
  <c r="H24" i="1"/>
  <c r="H343" i="1"/>
  <c r="H342" i="1"/>
  <c r="H341" i="1"/>
  <c r="H23" i="1"/>
  <c r="H340" i="1"/>
  <c r="H22" i="1"/>
  <c r="H339" i="1"/>
  <c r="H338" i="1"/>
  <c r="H337" i="1"/>
  <c r="H336" i="1"/>
  <c r="H335" i="1"/>
  <c r="H333" i="1"/>
  <c r="H21" i="1"/>
  <c r="H20" i="1"/>
  <c r="H19" i="1"/>
  <c r="H18" i="1"/>
  <c r="H330" i="1"/>
  <c r="H329" i="1"/>
  <c r="H328" i="1"/>
  <c r="H17" i="1"/>
  <c r="H16" i="1"/>
  <c r="H327" i="1"/>
  <c r="H15" i="1"/>
  <c r="H326" i="1"/>
  <c r="H14" i="1"/>
  <c r="H325" i="1"/>
  <c r="H13" i="1"/>
  <c r="H12" i="1"/>
  <c r="H324" i="1"/>
  <c r="H322" i="1"/>
  <c r="H11" i="1"/>
  <c r="H10" i="1"/>
  <c r="H9" i="1"/>
  <c r="H321" i="1"/>
  <c r="H8" i="1"/>
  <c r="H320" i="1"/>
  <c r="H7" i="1"/>
  <c r="H319" i="1"/>
  <c r="H6" i="1"/>
  <c r="H5" i="1"/>
  <c r="H318" i="1"/>
  <c r="H4" i="1"/>
  <c r="B6" i="2"/>
  <c r="B7" i="2"/>
  <c r="B8" i="2"/>
  <c r="B9" i="2"/>
  <c r="B10" i="2"/>
  <c r="B11" i="2"/>
  <c r="B12" i="2"/>
  <c r="B13" i="2"/>
  <c r="B14" i="2"/>
  <c r="B15" i="2"/>
  <c r="B16" i="2"/>
  <c r="B5" i="2"/>
  <c r="H882" i="1" s="1"/>
  <c r="T22" i="1" l="1"/>
  <c r="V35" i="1"/>
  <c r="R49" i="1"/>
  <c r="T62" i="1"/>
  <c r="T74" i="1"/>
  <c r="Q117" i="1"/>
  <c r="R9" i="1"/>
  <c r="T6" i="1"/>
  <c r="V19" i="1"/>
  <c r="V31" i="1"/>
  <c r="R45" i="1"/>
  <c r="V59" i="1"/>
  <c r="V71" i="1"/>
  <c r="V83" i="1"/>
  <c r="Q110" i="1"/>
  <c r="Q142" i="1"/>
  <c r="V7" i="1"/>
  <c r="R21" i="1"/>
  <c r="R33" i="1"/>
  <c r="V47" i="1"/>
  <c r="R61" i="1"/>
  <c r="R73" i="1"/>
  <c r="U87" i="1"/>
  <c r="V11" i="1"/>
  <c r="R25" i="1"/>
  <c r="R37" i="1"/>
  <c r="T50" i="1"/>
  <c r="V63" i="1"/>
  <c r="V75" i="1"/>
  <c r="R13" i="1"/>
  <c r="T26" i="1"/>
  <c r="T38" i="1"/>
  <c r="R53" i="1"/>
  <c r="R65" i="1"/>
  <c r="R77" i="1"/>
  <c r="U95" i="1"/>
  <c r="Q175" i="1"/>
  <c r="V15" i="1"/>
  <c r="V27" i="1"/>
  <c r="V39" i="1"/>
  <c r="T54" i="1"/>
  <c r="V67" i="1"/>
  <c r="T78" i="1"/>
  <c r="U127" i="1"/>
  <c r="R17" i="1"/>
  <c r="R29" i="1"/>
  <c r="T42" i="1"/>
  <c r="R57" i="1"/>
  <c r="R69" i="1"/>
  <c r="R81" i="1"/>
  <c r="Q213" i="1"/>
  <c r="Q149" i="1"/>
  <c r="T18" i="1"/>
  <c r="T30" i="1"/>
  <c r="V43" i="1"/>
  <c r="T58" i="1"/>
  <c r="T70" i="1"/>
  <c r="T82" i="1"/>
  <c r="S106" i="1"/>
  <c r="S138" i="1"/>
  <c r="T403" i="1"/>
  <c r="S403" i="1"/>
  <c r="R403" i="1"/>
  <c r="V403" i="1"/>
  <c r="U403" i="1"/>
  <c r="Q403" i="1"/>
  <c r="U431" i="1"/>
  <c r="T431" i="1"/>
  <c r="S431" i="1"/>
  <c r="Q431" i="1"/>
  <c r="V431" i="1"/>
  <c r="R431" i="1"/>
  <c r="U455" i="1"/>
  <c r="T455" i="1"/>
  <c r="S455" i="1"/>
  <c r="Q455" i="1"/>
  <c r="V455" i="1"/>
  <c r="R455" i="1"/>
  <c r="S474" i="1"/>
  <c r="R474" i="1"/>
  <c r="Q474" i="1"/>
  <c r="V474" i="1"/>
  <c r="U474" i="1"/>
  <c r="T474" i="1"/>
  <c r="S500" i="1"/>
  <c r="Q500" i="1"/>
  <c r="U500" i="1"/>
  <c r="T500" i="1"/>
  <c r="V500" i="1"/>
  <c r="R500" i="1"/>
  <c r="U521" i="1"/>
  <c r="S521" i="1"/>
  <c r="R521" i="1"/>
  <c r="V521" i="1"/>
  <c r="Q521" i="1"/>
  <c r="T521" i="1"/>
  <c r="T161" i="1"/>
  <c r="S161" i="1"/>
  <c r="R161" i="1"/>
  <c r="V161" i="1"/>
  <c r="U161" i="1"/>
  <c r="R180" i="1"/>
  <c r="Q180" i="1"/>
  <c r="V180" i="1"/>
  <c r="U180" i="1"/>
  <c r="T180" i="1"/>
  <c r="S180" i="1"/>
  <c r="S576" i="1"/>
  <c r="R576" i="1"/>
  <c r="V576" i="1"/>
  <c r="U576" i="1"/>
  <c r="Q576" i="1"/>
  <c r="T576" i="1"/>
  <c r="V203" i="1"/>
  <c r="T203" i="1"/>
  <c r="S203" i="1"/>
  <c r="Q203" i="1"/>
  <c r="V614" i="1"/>
  <c r="T614" i="1"/>
  <c r="R614" i="1"/>
  <c r="Q614" i="1"/>
  <c r="S614" i="1"/>
  <c r="U614" i="1"/>
  <c r="S640" i="1"/>
  <c r="R640" i="1"/>
  <c r="V640" i="1"/>
  <c r="U640" i="1"/>
  <c r="Q640" i="1"/>
  <c r="T640" i="1"/>
  <c r="S663" i="1"/>
  <c r="R663" i="1"/>
  <c r="Q663" i="1"/>
  <c r="V663" i="1"/>
  <c r="U663" i="1"/>
  <c r="T663" i="1"/>
  <c r="Q678" i="1"/>
  <c r="V678" i="1"/>
  <c r="U678" i="1"/>
  <c r="T678" i="1"/>
  <c r="S678" i="1"/>
  <c r="R678" i="1"/>
  <c r="V697" i="1"/>
  <c r="U697" i="1"/>
  <c r="T697" i="1"/>
  <c r="S697" i="1"/>
  <c r="R697" i="1"/>
  <c r="Q697" i="1"/>
  <c r="Q714" i="1"/>
  <c r="V714" i="1"/>
  <c r="U714" i="1"/>
  <c r="T714" i="1"/>
  <c r="S714" i="1"/>
  <c r="R714" i="1"/>
  <c r="R248" i="1"/>
  <c r="Q248" i="1"/>
  <c r="V248" i="1"/>
  <c r="U248" i="1"/>
  <c r="S248" i="1"/>
  <c r="V258" i="1"/>
  <c r="U258" i="1"/>
  <c r="T258" i="1"/>
  <c r="R258" i="1"/>
  <c r="Q258" i="1"/>
  <c r="S258" i="1"/>
  <c r="T265" i="1"/>
  <c r="S265" i="1"/>
  <c r="R265" i="1"/>
  <c r="V265" i="1"/>
  <c r="U265" i="1"/>
  <c r="Q265" i="1"/>
  <c r="V273" i="1"/>
  <c r="U273" i="1"/>
  <c r="T273" i="1"/>
  <c r="S273" i="1"/>
  <c r="R273" i="1"/>
  <c r="Q273" i="1"/>
  <c r="U783" i="1"/>
  <c r="T783" i="1"/>
  <c r="V783" i="1"/>
  <c r="R783" i="1"/>
  <c r="Q783" i="1"/>
  <c r="S783" i="1"/>
  <c r="V281" i="1"/>
  <c r="U281" i="1"/>
  <c r="T281" i="1"/>
  <c r="S281" i="1"/>
  <c r="R281" i="1"/>
  <c r="V792" i="1"/>
  <c r="U792" i="1"/>
  <c r="T792" i="1"/>
  <c r="R792" i="1"/>
  <c r="Q792" i="1"/>
  <c r="S792" i="1"/>
  <c r="U811" i="1"/>
  <c r="T811" i="1"/>
  <c r="R811" i="1"/>
  <c r="Q811" i="1"/>
  <c r="V811" i="1"/>
  <c r="S811" i="1"/>
  <c r="S817" i="1"/>
  <c r="Q817" i="1"/>
  <c r="U817" i="1"/>
  <c r="T817" i="1"/>
  <c r="R817" i="1"/>
  <c r="V817" i="1"/>
  <c r="Q824" i="1"/>
  <c r="V824" i="1"/>
  <c r="R824" i="1"/>
  <c r="T824" i="1"/>
  <c r="S824" i="1"/>
  <c r="U824" i="1"/>
  <c r="Q828" i="1"/>
  <c r="V828" i="1"/>
  <c r="S828" i="1"/>
  <c r="R828" i="1"/>
  <c r="U828" i="1"/>
  <c r="T828" i="1"/>
  <c r="U834" i="1"/>
  <c r="S834" i="1"/>
  <c r="R834" i="1"/>
  <c r="V834" i="1"/>
  <c r="T834" i="1"/>
  <c r="Q834" i="1"/>
  <c r="V298" i="1"/>
  <c r="U298" i="1"/>
  <c r="T298" i="1"/>
  <c r="R298" i="1"/>
  <c r="Q298" i="1"/>
  <c r="U846" i="1"/>
  <c r="S846" i="1"/>
  <c r="R846" i="1"/>
  <c r="V846" i="1"/>
  <c r="T846" i="1"/>
  <c r="Q846" i="1"/>
  <c r="S853" i="1"/>
  <c r="Q853" i="1"/>
  <c r="V853" i="1"/>
  <c r="U853" i="1"/>
  <c r="T853" i="1"/>
  <c r="R853" i="1"/>
  <c r="U858" i="1"/>
  <c r="S858" i="1"/>
  <c r="R858" i="1"/>
  <c r="Q858" i="1"/>
  <c r="V858" i="1"/>
  <c r="T858" i="1"/>
  <c r="S865" i="1"/>
  <c r="Q865" i="1"/>
  <c r="V865" i="1"/>
  <c r="U865" i="1"/>
  <c r="R865" i="1"/>
  <c r="T865" i="1"/>
  <c r="T308" i="1"/>
  <c r="S308" i="1"/>
  <c r="R308" i="1"/>
  <c r="Q308" i="1"/>
  <c r="V308" i="1"/>
  <c r="U308" i="1"/>
  <c r="Q876" i="1"/>
  <c r="V876" i="1"/>
  <c r="U876" i="1"/>
  <c r="T876" i="1"/>
  <c r="S876" i="1"/>
  <c r="R876" i="1"/>
  <c r="S881" i="1"/>
  <c r="Q881" i="1"/>
  <c r="U881" i="1"/>
  <c r="T881" i="1"/>
  <c r="R881" i="1"/>
  <c r="V881" i="1"/>
  <c r="U894" i="1"/>
  <c r="T894" i="1"/>
  <c r="S894" i="1"/>
  <c r="R894" i="1"/>
  <c r="V894" i="1"/>
  <c r="Q894" i="1"/>
  <c r="R5" i="1"/>
  <c r="T10" i="1"/>
  <c r="T14" i="1"/>
  <c r="V23" i="1"/>
  <c r="T34" i="1"/>
  <c r="R41" i="1"/>
  <c r="T46" i="1"/>
  <c r="V51" i="1"/>
  <c r="V55" i="1"/>
  <c r="T66" i="1"/>
  <c r="R203" i="1"/>
  <c r="V326" i="1"/>
  <c r="U326" i="1"/>
  <c r="T326" i="1"/>
  <c r="R326" i="1"/>
  <c r="Q326" i="1"/>
  <c r="S326" i="1"/>
  <c r="T335" i="1"/>
  <c r="S335" i="1"/>
  <c r="V335" i="1"/>
  <c r="R335" i="1"/>
  <c r="Q335" i="1"/>
  <c r="V341" i="1"/>
  <c r="T341" i="1"/>
  <c r="S341" i="1"/>
  <c r="R341" i="1"/>
  <c r="Q341" i="1"/>
  <c r="U341" i="1"/>
  <c r="V345" i="1"/>
  <c r="T345" i="1"/>
  <c r="S345" i="1"/>
  <c r="Q345" i="1"/>
  <c r="U345" i="1"/>
  <c r="R345" i="1"/>
  <c r="R350" i="1"/>
  <c r="Q350" i="1"/>
  <c r="V350" i="1"/>
  <c r="U350" i="1"/>
  <c r="T350" i="1"/>
  <c r="S350" i="1"/>
  <c r="R354" i="1"/>
  <c r="Q354" i="1"/>
  <c r="V354" i="1"/>
  <c r="U354" i="1"/>
  <c r="T354" i="1"/>
  <c r="S354" i="1"/>
  <c r="T363" i="1"/>
  <c r="S363" i="1"/>
  <c r="R363" i="1"/>
  <c r="U363" i="1"/>
  <c r="Q363" i="1"/>
  <c r="V368" i="1"/>
  <c r="U368" i="1"/>
  <c r="T368" i="1"/>
  <c r="R368" i="1"/>
  <c r="Q368" i="1"/>
  <c r="S368" i="1"/>
  <c r="R374" i="1"/>
  <c r="Q374" i="1"/>
  <c r="V374" i="1"/>
  <c r="U374" i="1"/>
  <c r="S374" i="1"/>
  <c r="T374" i="1"/>
  <c r="V377" i="1"/>
  <c r="T377" i="1"/>
  <c r="S377" i="1"/>
  <c r="Q377" i="1"/>
  <c r="U377" i="1"/>
  <c r="R377" i="1"/>
  <c r="V381" i="1"/>
  <c r="T381" i="1"/>
  <c r="S381" i="1"/>
  <c r="R381" i="1"/>
  <c r="Q381" i="1"/>
  <c r="R394" i="1"/>
  <c r="Q394" i="1"/>
  <c r="V394" i="1"/>
  <c r="U394" i="1"/>
  <c r="T394" i="1"/>
  <c r="S394" i="1"/>
  <c r="T399" i="1"/>
  <c r="S399" i="1"/>
  <c r="R399" i="1"/>
  <c r="V399" i="1"/>
  <c r="Q399" i="1"/>
  <c r="U399" i="1"/>
  <c r="V404" i="1"/>
  <c r="U404" i="1"/>
  <c r="T404" i="1"/>
  <c r="R404" i="1"/>
  <c r="Q404" i="1"/>
  <c r="S404" i="1"/>
  <c r="S410" i="1"/>
  <c r="R410" i="1"/>
  <c r="Q410" i="1"/>
  <c r="V410" i="1"/>
  <c r="U410" i="1"/>
  <c r="T410" i="1"/>
  <c r="S418" i="1"/>
  <c r="R418" i="1"/>
  <c r="Q418" i="1"/>
  <c r="V418" i="1"/>
  <c r="T418" i="1"/>
  <c r="U423" i="1"/>
  <c r="T423" i="1"/>
  <c r="S423" i="1"/>
  <c r="Q423" i="1"/>
  <c r="V423" i="1"/>
  <c r="R423" i="1"/>
  <c r="R90" i="1"/>
  <c r="U90" i="1"/>
  <c r="V93" i="1"/>
  <c r="U93" i="1"/>
  <c r="S93" i="1"/>
  <c r="V436" i="1"/>
  <c r="U436" i="1"/>
  <c r="S436" i="1"/>
  <c r="R436" i="1"/>
  <c r="Q436" i="1"/>
  <c r="T436" i="1"/>
  <c r="T99" i="1"/>
  <c r="R99" i="1"/>
  <c r="Q99" i="1"/>
  <c r="R102" i="1"/>
  <c r="V102" i="1"/>
  <c r="U102" i="1"/>
  <c r="V105" i="1"/>
  <c r="U105" i="1"/>
  <c r="T105" i="1"/>
  <c r="S105" i="1"/>
  <c r="V456" i="1"/>
  <c r="U456" i="1"/>
  <c r="S456" i="1"/>
  <c r="R456" i="1"/>
  <c r="T456" i="1"/>
  <c r="Q456" i="1"/>
  <c r="Q461" i="1"/>
  <c r="U461" i="1"/>
  <c r="T461" i="1"/>
  <c r="R461" i="1"/>
  <c r="V461" i="1"/>
  <c r="S461" i="1"/>
  <c r="S466" i="1"/>
  <c r="R466" i="1"/>
  <c r="Q466" i="1"/>
  <c r="V466" i="1"/>
  <c r="T466" i="1"/>
  <c r="U466" i="1"/>
  <c r="T119" i="1"/>
  <c r="R119" i="1"/>
  <c r="Q119" i="1"/>
  <c r="U475" i="1"/>
  <c r="T475" i="1"/>
  <c r="S475" i="1"/>
  <c r="Q475" i="1"/>
  <c r="R475" i="1"/>
  <c r="V475" i="1"/>
  <c r="R122" i="1"/>
  <c r="V122" i="1"/>
  <c r="U122" i="1"/>
  <c r="R126" i="1"/>
  <c r="V126" i="1"/>
  <c r="U126" i="1"/>
  <c r="Q491" i="1"/>
  <c r="V491" i="1"/>
  <c r="S491" i="1"/>
  <c r="R491" i="1"/>
  <c r="U491" i="1"/>
  <c r="T491" i="1"/>
  <c r="U497" i="1"/>
  <c r="S497" i="1"/>
  <c r="R497" i="1"/>
  <c r="V497" i="1"/>
  <c r="T497" i="1"/>
  <c r="Q497" i="1"/>
  <c r="U501" i="1"/>
  <c r="S501" i="1"/>
  <c r="R501" i="1"/>
  <c r="V501" i="1"/>
  <c r="T501" i="1"/>
  <c r="Q501" i="1"/>
  <c r="V141" i="1"/>
  <c r="U141" i="1"/>
  <c r="T141" i="1"/>
  <c r="S141" i="1"/>
  <c r="U509" i="1"/>
  <c r="S509" i="1"/>
  <c r="R509" i="1"/>
  <c r="V509" i="1"/>
  <c r="T509" i="1"/>
  <c r="Q509" i="1"/>
  <c r="Q515" i="1"/>
  <c r="V515" i="1"/>
  <c r="S515" i="1"/>
  <c r="R515" i="1"/>
  <c r="U515" i="1"/>
  <c r="T515" i="1"/>
  <c r="U522" i="1"/>
  <c r="T522" i="1"/>
  <c r="Q522" i="1"/>
  <c r="V522" i="1"/>
  <c r="S522" i="1"/>
  <c r="R522" i="1"/>
  <c r="S528" i="1"/>
  <c r="Q528" i="1"/>
  <c r="U528" i="1"/>
  <c r="T528" i="1"/>
  <c r="R528" i="1"/>
  <c r="V528" i="1"/>
  <c r="S532" i="1"/>
  <c r="Q532" i="1"/>
  <c r="U532" i="1"/>
  <c r="T532" i="1"/>
  <c r="V532" i="1"/>
  <c r="R532" i="1"/>
  <c r="T157" i="1"/>
  <c r="S157" i="1"/>
  <c r="R157" i="1"/>
  <c r="V157" i="1"/>
  <c r="Q539" i="1"/>
  <c r="V539" i="1"/>
  <c r="S539" i="1"/>
  <c r="R539" i="1"/>
  <c r="U539" i="1"/>
  <c r="T539" i="1"/>
  <c r="V166" i="1"/>
  <c r="U166" i="1"/>
  <c r="T166" i="1"/>
  <c r="R166" i="1"/>
  <c r="Q166" i="1"/>
  <c r="S166" i="1"/>
  <c r="R172" i="1"/>
  <c r="Q172" i="1"/>
  <c r="V172" i="1"/>
  <c r="U172" i="1"/>
  <c r="T172" i="1"/>
  <c r="S172" i="1"/>
  <c r="V550" i="1"/>
  <c r="T550" i="1"/>
  <c r="R550" i="1"/>
  <c r="Q550" i="1"/>
  <c r="S550" i="1"/>
  <c r="U550" i="1"/>
  <c r="S556" i="1"/>
  <c r="R556" i="1"/>
  <c r="V556" i="1"/>
  <c r="U556" i="1"/>
  <c r="T556" i="1"/>
  <c r="Q556" i="1"/>
  <c r="T181" i="1"/>
  <c r="S181" i="1"/>
  <c r="R181" i="1"/>
  <c r="U181" i="1"/>
  <c r="S564" i="1"/>
  <c r="R564" i="1"/>
  <c r="V564" i="1"/>
  <c r="U564" i="1"/>
  <c r="T564" i="1"/>
  <c r="Q564" i="1"/>
  <c r="R188" i="1"/>
  <c r="Q188" i="1"/>
  <c r="V188" i="1"/>
  <c r="U188" i="1"/>
  <c r="T188" i="1"/>
  <c r="Q571" i="1"/>
  <c r="V571" i="1"/>
  <c r="T571" i="1"/>
  <c r="S571" i="1"/>
  <c r="U571" i="1"/>
  <c r="R571" i="1"/>
  <c r="U577" i="1"/>
  <c r="T577" i="1"/>
  <c r="R577" i="1"/>
  <c r="V577" i="1"/>
  <c r="S577" i="1"/>
  <c r="Q577" i="1"/>
  <c r="V582" i="1"/>
  <c r="T582" i="1"/>
  <c r="R582" i="1"/>
  <c r="Q582" i="1"/>
  <c r="S582" i="1"/>
  <c r="U582" i="1"/>
  <c r="S588" i="1"/>
  <c r="R588" i="1"/>
  <c r="V588" i="1"/>
  <c r="U588" i="1"/>
  <c r="T588" i="1"/>
  <c r="Q588" i="1"/>
  <c r="U593" i="1"/>
  <c r="T593" i="1"/>
  <c r="R593" i="1"/>
  <c r="Q593" i="1"/>
  <c r="V593" i="1"/>
  <c r="S593" i="1"/>
  <c r="U601" i="1"/>
  <c r="T601" i="1"/>
  <c r="R601" i="1"/>
  <c r="Q601" i="1"/>
  <c r="S601" i="1"/>
  <c r="V601" i="1"/>
  <c r="S608" i="1"/>
  <c r="R608" i="1"/>
  <c r="V608" i="1"/>
  <c r="U608" i="1"/>
  <c r="Q608" i="1"/>
  <c r="T608" i="1"/>
  <c r="Q615" i="1"/>
  <c r="V615" i="1"/>
  <c r="T615" i="1"/>
  <c r="S615" i="1"/>
  <c r="R615" i="1"/>
  <c r="U615" i="1"/>
  <c r="S620" i="1"/>
  <c r="R620" i="1"/>
  <c r="V620" i="1"/>
  <c r="U620" i="1"/>
  <c r="T620" i="1"/>
  <c r="Q620" i="1"/>
  <c r="Q627" i="1"/>
  <c r="V627" i="1"/>
  <c r="T627" i="1"/>
  <c r="S627" i="1"/>
  <c r="U627" i="1"/>
  <c r="R627" i="1"/>
  <c r="V634" i="1"/>
  <c r="T634" i="1"/>
  <c r="R634" i="1"/>
  <c r="Q634" i="1"/>
  <c r="U634" i="1"/>
  <c r="S634" i="1"/>
  <c r="U641" i="1"/>
  <c r="T641" i="1"/>
  <c r="R641" i="1"/>
  <c r="V641" i="1"/>
  <c r="S641" i="1"/>
  <c r="Q641" i="1"/>
  <c r="S646" i="1"/>
  <c r="Q646" i="1"/>
  <c r="U646" i="1"/>
  <c r="T646" i="1"/>
  <c r="V646" i="1"/>
  <c r="R646" i="1"/>
  <c r="T217" i="1"/>
  <c r="S217" i="1"/>
  <c r="R217" i="1"/>
  <c r="Q217" i="1"/>
  <c r="V657" i="1"/>
  <c r="U657" i="1"/>
  <c r="T657" i="1"/>
  <c r="S657" i="1"/>
  <c r="R657" i="1"/>
  <c r="Q657" i="1"/>
  <c r="U664" i="1"/>
  <c r="T664" i="1"/>
  <c r="S664" i="1"/>
  <c r="R664" i="1"/>
  <c r="Q664" i="1"/>
  <c r="V664" i="1"/>
  <c r="V222" i="1"/>
  <c r="U222" i="1"/>
  <c r="T222" i="1"/>
  <c r="R222" i="1"/>
  <c r="Q222" i="1"/>
  <c r="S222" i="1"/>
  <c r="V226" i="1"/>
  <c r="U226" i="1"/>
  <c r="T226" i="1"/>
  <c r="R226" i="1"/>
  <c r="Q226" i="1"/>
  <c r="S226" i="1"/>
  <c r="S679" i="1"/>
  <c r="R679" i="1"/>
  <c r="Q679" i="1"/>
  <c r="V679" i="1"/>
  <c r="U679" i="1"/>
  <c r="T679" i="1"/>
  <c r="Q686" i="1"/>
  <c r="V686" i="1"/>
  <c r="U686" i="1"/>
  <c r="T686" i="1"/>
  <c r="S686" i="1"/>
  <c r="R686" i="1"/>
  <c r="R232" i="1"/>
  <c r="Q232" i="1"/>
  <c r="V232" i="1"/>
  <c r="U232" i="1"/>
  <c r="T232" i="1"/>
  <c r="Q698" i="1"/>
  <c r="V698" i="1"/>
  <c r="U698" i="1"/>
  <c r="T698" i="1"/>
  <c r="S698" i="1"/>
  <c r="R698" i="1"/>
  <c r="T237" i="1"/>
  <c r="S237" i="1"/>
  <c r="R237" i="1"/>
  <c r="U237" i="1"/>
  <c r="Q237" i="1"/>
  <c r="V709" i="1"/>
  <c r="U709" i="1"/>
  <c r="T709" i="1"/>
  <c r="S709" i="1"/>
  <c r="R709" i="1"/>
  <c r="Q709" i="1"/>
  <c r="S715" i="1"/>
  <c r="R715" i="1"/>
  <c r="Q715" i="1"/>
  <c r="V715" i="1"/>
  <c r="U715" i="1"/>
  <c r="T715" i="1"/>
  <c r="V243" i="1"/>
  <c r="T243" i="1"/>
  <c r="S243" i="1"/>
  <c r="U243" i="1"/>
  <c r="R243" i="1"/>
  <c r="S727" i="1"/>
  <c r="R727" i="1"/>
  <c r="Q727" i="1"/>
  <c r="V727" i="1"/>
  <c r="U727" i="1"/>
  <c r="T727" i="1"/>
  <c r="U732" i="1"/>
  <c r="T732" i="1"/>
  <c r="S732" i="1"/>
  <c r="R732" i="1"/>
  <c r="Q732" i="1"/>
  <c r="V732" i="1"/>
  <c r="V250" i="1"/>
  <c r="U250" i="1"/>
  <c r="T250" i="1"/>
  <c r="R250" i="1"/>
  <c r="Q250" i="1"/>
  <c r="S250" i="1"/>
  <c r="V254" i="1"/>
  <c r="U254" i="1"/>
  <c r="T254" i="1"/>
  <c r="R254" i="1"/>
  <c r="Q254" i="1"/>
  <c r="S254" i="1"/>
  <c r="T746" i="1"/>
  <c r="S746" i="1"/>
  <c r="R746" i="1"/>
  <c r="Q746" i="1"/>
  <c r="U746" i="1"/>
  <c r="V746" i="1"/>
  <c r="R260" i="1"/>
  <c r="Q260" i="1"/>
  <c r="V260" i="1"/>
  <c r="U260" i="1"/>
  <c r="V759" i="1"/>
  <c r="U759" i="1"/>
  <c r="T759" i="1"/>
  <c r="S759" i="1"/>
  <c r="R759" i="1"/>
  <c r="Q759" i="1"/>
  <c r="V763" i="1"/>
  <c r="U763" i="1"/>
  <c r="T763" i="1"/>
  <c r="S763" i="1"/>
  <c r="R763" i="1"/>
  <c r="Q763" i="1"/>
  <c r="R268" i="1"/>
  <c r="Q268" i="1"/>
  <c r="V268" i="1"/>
  <c r="U268" i="1"/>
  <c r="T268" i="1"/>
  <c r="S268" i="1"/>
  <c r="T774" i="1"/>
  <c r="S774" i="1"/>
  <c r="R774" i="1"/>
  <c r="Q774" i="1"/>
  <c r="V774" i="1"/>
  <c r="U774" i="1"/>
  <c r="V274" i="1"/>
  <c r="U274" i="1"/>
  <c r="T274" i="1"/>
  <c r="R274" i="1"/>
  <c r="Q274" i="1"/>
  <c r="S274" i="1"/>
  <c r="V277" i="1"/>
  <c r="U277" i="1"/>
  <c r="T277" i="1"/>
  <c r="S277" i="1"/>
  <c r="R277" i="1"/>
  <c r="V282" i="1"/>
  <c r="U282" i="1"/>
  <c r="T282" i="1"/>
  <c r="R282" i="1"/>
  <c r="Q282" i="1"/>
  <c r="S282" i="1"/>
  <c r="Q793" i="1"/>
  <c r="T793" i="1"/>
  <c r="S793" i="1"/>
  <c r="R793" i="1"/>
  <c r="V793" i="1"/>
  <c r="U793" i="1"/>
  <c r="V285" i="1"/>
  <c r="U285" i="1"/>
  <c r="T285" i="1"/>
  <c r="S285" i="1"/>
  <c r="R285" i="1"/>
  <c r="Q285" i="1"/>
  <c r="V804" i="1"/>
  <c r="R804" i="1"/>
  <c r="Q804" i="1"/>
  <c r="T804" i="1"/>
  <c r="S804" i="1"/>
  <c r="U804" i="1"/>
  <c r="Q812" i="1"/>
  <c r="V812" i="1"/>
  <c r="U812" i="1"/>
  <c r="T812" i="1"/>
  <c r="S812" i="1"/>
  <c r="R812" i="1"/>
  <c r="R291" i="1"/>
  <c r="Q291" i="1"/>
  <c r="V291" i="1"/>
  <c r="T291" i="1"/>
  <c r="S291" i="1"/>
  <c r="T292" i="1"/>
  <c r="S292" i="1"/>
  <c r="R292" i="1"/>
  <c r="Q292" i="1"/>
  <c r="V292" i="1"/>
  <c r="U292" i="1"/>
  <c r="S829" i="1"/>
  <c r="Q829" i="1"/>
  <c r="V829" i="1"/>
  <c r="U829" i="1"/>
  <c r="T829" i="1"/>
  <c r="R829" i="1"/>
  <c r="U835" i="1"/>
  <c r="T835" i="1"/>
  <c r="V835" i="1"/>
  <c r="R835" i="1"/>
  <c r="Q835" i="1"/>
  <c r="S835" i="1"/>
  <c r="U842" i="1"/>
  <c r="S842" i="1"/>
  <c r="R842" i="1"/>
  <c r="V842" i="1"/>
  <c r="T842" i="1"/>
  <c r="Q842" i="1"/>
  <c r="U847" i="1"/>
  <c r="T847" i="1"/>
  <c r="S847" i="1"/>
  <c r="R847" i="1"/>
  <c r="Q847" i="1"/>
  <c r="V847" i="1"/>
  <c r="U854" i="1"/>
  <c r="S854" i="1"/>
  <c r="R854" i="1"/>
  <c r="T854" i="1"/>
  <c r="Q854" i="1"/>
  <c r="V854" i="1"/>
  <c r="U859" i="1"/>
  <c r="T859" i="1"/>
  <c r="V859" i="1"/>
  <c r="S859" i="1"/>
  <c r="R859" i="1"/>
  <c r="Q859" i="1"/>
  <c r="U866" i="1"/>
  <c r="S866" i="1"/>
  <c r="R866" i="1"/>
  <c r="V866" i="1"/>
  <c r="T866" i="1"/>
  <c r="Q866" i="1"/>
  <c r="V309" i="1"/>
  <c r="U309" i="1"/>
  <c r="T309" i="1"/>
  <c r="S309" i="1"/>
  <c r="R309" i="1"/>
  <c r="S877" i="1"/>
  <c r="Q877" i="1"/>
  <c r="T877" i="1"/>
  <c r="R877" i="1"/>
  <c r="V877" i="1"/>
  <c r="U877" i="1"/>
  <c r="U882" i="1"/>
  <c r="S882" i="1"/>
  <c r="R882" i="1"/>
  <c r="V882" i="1"/>
  <c r="Q882" i="1"/>
  <c r="T882" i="1"/>
  <c r="U890" i="1"/>
  <c r="S890" i="1"/>
  <c r="R890" i="1"/>
  <c r="Q890" i="1"/>
  <c r="V890" i="1"/>
  <c r="T890" i="1"/>
  <c r="Q4" i="1"/>
  <c r="S5" i="1"/>
  <c r="U6" i="1"/>
  <c r="Q8" i="1"/>
  <c r="S9" i="1"/>
  <c r="U10" i="1"/>
  <c r="Q12" i="1"/>
  <c r="S13" i="1"/>
  <c r="U14" i="1"/>
  <c r="Q16" i="1"/>
  <c r="S17" i="1"/>
  <c r="U18" i="1"/>
  <c r="Q20" i="1"/>
  <c r="S21" i="1"/>
  <c r="U22" i="1"/>
  <c r="Q24" i="1"/>
  <c r="S25" i="1"/>
  <c r="U26" i="1"/>
  <c r="Q28" i="1"/>
  <c r="S29" i="1"/>
  <c r="U30" i="1"/>
  <c r="Q32" i="1"/>
  <c r="S33" i="1"/>
  <c r="U34" i="1"/>
  <c r="Q36" i="1"/>
  <c r="S37" i="1"/>
  <c r="U38" i="1"/>
  <c r="Q40" i="1"/>
  <c r="S41" i="1"/>
  <c r="U42" i="1"/>
  <c r="Q44" i="1"/>
  <c r="S45" i="1"/>
  <c r="U46" i="1"/>
  <c r="Q48" i="1"/>
  <c r="S49" i="1"/>
  <c r="U50" i="1"/>
  <c r="Q52" i="1"/>
  <c r="S53" i="1"/>
  <c r="U54" i="1"/>
  <c r="Q56" i="1"/>
  <c r="S57" i="1"/>
  <c r="U58" i="1"/>
  <c r="Q60" i="1"/>
  <c r="S61" i="1"/>
  <c r="U62" i="1"/>
  <c r="Q64" i="1"/>
  <c r="S65" i="1"/>
  <c r="U66" i="1"/>
  <c r="Q68" i="1"/>
  <c r="S69" i="1"/>
  <c r="U70" i="1"/>
  <c r="Q72" i="1"/>
  <c r="S73" i="1"/>
  <c r="U74" i="1"/>
  <c r="Q76" i="1"/>
  <c r="S77" i="1"/>
  <c r="U78" i="1"/>
  <c r="Q80" i="1"/>
  <c r="S81" i="1"/>
  <c r="U82" i="1"/>
  <c r="Q84" i="1"/>
  <c r="S85" i="1"/>
  <c r="T90" i="1"/>
  <c r="R93" i="1"/>
  <c r="U99" i="1"/>
  <c r="S103" i="1"/>
  <c r="S110" i="1"/>
  <c r="Q114" i="1"/>
  <c r="Q121" i="1"/>
  <c r="U131" i="1"/>
  <c r="S135" i="1"/>
  <c r="S142" i="1"/>
  <c r="Q146" i="1"/>
  <c r="Q157" i="1"/>
  <c r="Q167" i="1"/>
  <c r="U185" i="1"/>
  <c r="U203" i="1"/>
  <c r="S232" i="1"/>
  <c r="T260" i="1"/>
  <c r="Q271" i="1"/>
  <c r="S298" i="1"/>
  <c r="V79" i="1"/>
  <c r="R85" i="1"/>
  <c r="S131" i="1"/>
  <c r="R319" i="1"/>
  <c r="Q319" i="1"/>
  <c r="V319" i="1"/>
  <c r="T319" i="1"/>
  <c r="S319" i="1"/>
  <c r="V322" i="1"/>
  <c r="U322" i="1"/>
  <c r="T322" i="1"/>
  <c r="R322" i="1"/>
  <c r="Q322" i="1"/>
  <c r="V336" i="1"/>
  <c r="U336" i="1"/>
  <c r="T336" i="1"/>
  <c r="R336" i="1"/>
  <c r="Q336" i="1"/>
  <c r="S336" i="1"/>
  <c r="R342" i="1"/>
  <c r="Q342" i="1"/>
  <c r="V342" i="1"/>
  <c r="U342" i="1"/>
  <c r="S342" i="1"/>
  <c r="T342" i="1"/>
  <c r="T359" i="1"/>
  <c r="S359" i="1"/>
  <c r="R359" i="1"/>
  <c r="Q359" i="1"/>
  <c r="V359" i="1"/>
  <c r="U359" i="1"/>
  <c r="V364" i="1"/>
  <c r="U364" i="1"/>
  <c r="T364" i="1"/>
  <c r="R364" i="1"/>
  <c r="Q364" i="1"/>
  <c r="S364" i="1"/>
  <c r="V369" i="1"/>
  <c r="T369" i="1"/>
  <c r="S369" i="1"/>
  <c r="U369" i="1"/>
  <c r="R369" i="1"/>
  <c r="Q369" i="1"/>
  <c r="T375" i="1"/>
  <c r="S375" i="1"/>
  <c r="R375" i="1"/>
  <c r="V375" i="1"/>
  <c r="U375" i="1"/>
  <c r="Q375" i="1"/>
  <c r="R386" i="1"/>
  <c r="Q386" i="1"/>
  <c r="V386" i="1"/>
  <c r="U386" i="1"/>
  <c r="T386" i="1"/>
  <c r="S386" i="1"/>
  <c r="V389" i="1"/>
  <c r="T389" i="1"/>
  <c r="S389" i="1"/>
  <c r="U389" i="1"/>
  <c r="R389" i="1"/>
  <c r="T395" i="1"/>
  <c r="S395" i="1"/>
  <c r="R395" i="1"/>
  <c r="U395" i="1"/>
  <c r="Q395" i="1"/>
  <c r="V395" i="1"/>
  <c r="V400" i="1"/>
  <c r="U400" i="1"/>
  <c r="T400" i="1"/>
  <c r="R400" i="1"/>
  <c r="Q400" i="1"/>
  <c r="S400" i="1"/>
  <c r="U411" i="1"/>
  <c r="T411" i="1"/>
  <c r="S411" i="1"/>
  <c r="Q411" i="1"/>
  <c r="R411" i="1"/>
  <c r="V411" i="1"/>
  <c r="Q413" i="1"/>
  <c r="U413" i="1"/>
  <c r="T413" i="1"/>
  <c r="V413" i="1"/>
  <c r="R413" i="1"/>
  <c r="S413" i="1"/>
  <c r="U419" i="1"/>
  <c r="T419" i="1"/>
  <c r="S419" i="1"/>
  <c r="Q419" i="1"/>
  <c r="V419" i="1"/>
  <c r="R419" i="1"/>
  <c r="R86" i="1"/>
  <c r="U86" i="1"/>
  <c r="U427" i="1"/>
  <c r="T427" i="1"/>
  <c r="S427" i="1"/>
  <c r="Q427" i="1"/>
  <c r="R427" i="1"/>
  <c r="V427" i="1"/>
  <c r="R94" i="1"/>
  <c r="U94" i="1"/>
  <c r="Q437" i="1"/>
  <c r="U437" i="1"/>
  <c r="T437" i="1"/>
  <c r="V437" i="1"/>
  <c r="S437" i="1"/>
  <c r="S442" i="1"/>
  <c r="R442" i="1"/>
  <c r="Q442" i="1"/>
  <c r="V442" i="1"/>
  <c r="U442" i="1"/>
  <c r="T442" i="1"/>
  <c r="U447" i="1"/>
  <c r="T447" i="1"/>
  <c r="S447" i="1"/>
  <c r="Q447" i="1"/>
  <c r="V447" i="1"/>
  <c r="V452" i="1"/>
  <c r="U452" i="1"/>
  <c r="S452" i="1"/>
  <c r="R452" i="1"/>
  <c r="Q452" i="1"/>
  <c r="T452" i="1"/>
  <c r="V109" i="1"/>
  <c r="U109" i="1"/>
  <c r="T109" i="1"/>
  <c r="S109" i="1"/>
  <c r="V112" i="1"/>
  <c r="T112" i="1"/>
  <c r="S112" i="1"/>
  <c r="R112" i="1"/>
  <c r="Q112" i="1"/>
  <c r="T115" i="1"/>
  <c r="R115" i="1"/>
  <c r="Q115" i="1"/>
  <c r="S470" i="1"/>
  <c r="R470" i="1"/>
  <c r="Q470" i="1"/>
  <c r="V470" i="1"/>
  <c r="U470" i="1"/>
  <c r="T470" i="1"/>
  <c r="Q476" i="1"/>
  <c r="U476" i="1"/>
  <c r="T476" i="1"/>
  <c r="V476" i="1"/>
  <c r="S476" i="1"/>
  <c r="R476" i="1"/>
  <c r="T123" i="1"/>
  <c r="R123" i="1"/>
  <c r="Q123" i="1"/>
  <c r="T127" i="1"/>
  <c r="R127" i="1"/>
  <c r="Q127" i="1"/>
  <c r="S492" i="1"/>
  <c r="Q492" i="1"/>
  <c r="U492" i="1"/>
  <c r="T492" i="1"/>
  <c r="V492" i="1"/>
  <c r="R492" i="1"/>
  <c r="U498" i="1"/>
  <c r="T498" i="1"/>
  <c r="Q498" i="1"/>
  <c r="V498" i="1"/>
  <c r="R498" i="1"/>
  <c r="S498" i="1"/>
  <c r="U502" i="1"/>
  <c r="T502" i="1"/>
  <c r="Q502" i="1"/>
  <c r="V502" i="1"/>
  <c r="S502" i="1"/>
  <c r="R502" i="1"/>
  <c r="S504" i="1"/>
  <c r="Q504" i="1"/>
  <c r="U504" i="1"/>
  <c r="T504" i="1"/>
  <c r="V504" i="1"/>
  <c r="R504" i="1"/>
  <c r="V144" i="1"/>
  <c r="T144" i="1"/>
  <c r="S144" i="1"/>
  <c r="R144" i="1"/>
  <c r="Q144" i="1"/>
  <c r="S516" i="1"/>
  <c r="Q516" i="1"/>
  <c r="U516" i="1"/>
  <c r="T516" i="1"/>
  <c r="V516" i="1"/>
  <c r="R516" i="1"/>
  <c r="Q523" i="1"/>
  <c r="V523" i="1"/>
  <c r="S523" i="1"/>
  <c r="R523" i="1"/>
  <c r="U523" i="1"/>
  <c r="U529" i="1"/>
  <c r="S529" i="1"/>
  <c r="R529" i="1"/>
  <c r="V529" i="1"/>
  <c r="T529" i="1"/>
  <c r="Q529" i="1"/>
  <c r="T153" i="1"/>
  <c r="S153" i="1"/>
  <c r="R153" i="1"/>
  <c r="Q153" i="1"/>
  <c r="S536" i="1"/>
  <c r="Q536" i="1"/>
  <c r="U536" i="1"/>
  <c r="T536" i="1"/>
  <c r="V536" i="1"/>
  <c r="R536" i="1"/>
  <c r="V162" i="1"/>
  <c r="U162" i="1"/>
  <c r="T162" i="1"/>
  <c r="R162" i="1"/>
  <c r="Q162" i="1"/>
  <c r="S162" i="1"/>
  <c r="Q543" i="1"/>
  <c r="V543" i="1"/>
  <c r="S543" i="1"/>
  <c r="R543" i="1"/>
  <c r="U543" i="1"/>
  <c r="T543" i="1"/>
  <c r="U545" i="1"/>
  <c r="S545" i="1"/>
  <c r="R545" i="1"/>
  <c r="V545" i="1"/>
  <c r="T545" i="1"/>
  <c r="Q545" i="1"/>
  <c r="Q551" i="1"/>
  <c r="V551" i="1"/>
  <c r="T551" i="1"/>
  <c r="S551" i="1"/>
  <c r="R551" i="1"/>
  <c r="U551" i="1"/>
  <c r="U557" i="1"/>
  <c r="T557" i="1"/>
  <c r="R557" i="1"/>
  <c r="S557" i="1"/>
  <c r="V557" i="1"/>
  <c r="Q557" i="1"/>
  <c r="V182" i="1"/>
  <c r="U182" i="1"/>
  <c r="T182" i="1"/>
  <c r="R182" i="1"/>
  <c r="Q182" i="1"/>
  <c r="U565" i="1"/>
  <c r="T565" i="1"/>
  <c r="R565" i="1"/>
  <c r="S565" i="1"/>
  <c r="Q565" i="1"/>
  <c r="V565" i="1"/>
  <c r="U569" i="1"/>
  <c r="T569" i="1"/>
  <c r="R569" i="1"/>
  <c r="Q569" i="1"/>
  <c r="V569" i="1"/>
  <c r="S569" i="1"/>
  <c r="S572" i="1"/>
  <c r="R572" i="1"/>
  <c r="V572" i="1"/>
  <c r="U572" i="1"/>
  <c r="T572" i="1"/>
  <c r="Q572" i="1"/>
  <c r="V578" i="1"/>
  <c r="T578" i="1"/>
  <c r="R578" i="1"/>
  <c r="Q578" i="1"/>
  <c r="U578" i="1"/>
  <c r="S578" i="1"/>
  <c r="V199" i="1"/>
  <c r="T199" i="1"/>
  <c r="S199" i="1"/>
  <c r="R199" i="1"/>
  <c r="U589" i="1"/>
  <c r="T589" i="1"/>
  <c r="R589" i="1"/>
  <c r="S589" i="1"/>
  <c r="V589" i="1"/>
  <c r="Q589" i="1"/>
  <c r="V594" i="1"/>
  <c r="T594" i="1"/>
  <c r="R594" i="1"/>
  <c r="Q594" i="1"/>
  <c r="U594" i="1"/>
  <c r="S594" i="1"/>
  <c r="V602" i="1"/>
  <c r="T602" i="1"/>
  <c r="R602" i="1"/>
  <c r="Q602" i="1"/>
  <c r="U602" i="1"/>
  <c r="S602" i="1"/>
  <c r="U609" i="1"/>
  <c r="T609" i="1"/>
  <c r="R609" i="1"/>
  <c r="V609" i="1"/>
  <c r="S609" i="1"/>
  <c r="Q609" i="1"/>
  <c r="S616" i="1"/>
  <c r="R616" i="1"/>
  <c r="V616" i="1"/>
  <c r="U616" i="1"/>
  <c r="T616" i="1"/>
  <c r="Q616" i="1"/>
  <c r="U621" i="1"/>
  <c r="T621" i="1"/>
  <c r="R621" i="1"/>
  <c r="S621" i="1"/>
  <c r="V621" i="1"/>
  <c r="S628" i="1"/>
  <c r="R628" i="1"/>
  <c r="V628" i="1"/>
  <c r="U628" i="1"/>
  <c r="T628" i="1"/>
  <c r="Q628" i="1"/>
  <c r="Q635" i="1"/>
  <c r="V635" i="1"/>
  <c r="T635" i="1"/>
  <c r="S635" i="1"/>
  <c r="U635" i="1"/>
  <c r="R635" i="1"/>
  <c r="V642" i="1"/>
  <c r="T642" i="1"/>
  <c r="R642" i="1"/>
  <c r="Q642" i="1"/>
  <c r="U642" i="1"/>
  <c r="S642" i="1"/>
  <c r="S647" i="1"/>
  <c r="R647" i="1"/>
  <c r="Q647" i="1"/>
  <c r="V647" i="1"/>
  <c r="U647" i="1"/>
  <c r="T647" i="1"/>
  <c r="U652" i="1"/>
  <c r="T652" i="1"/>
  <c r="S652" i="1"/>
  <c r="R652" i="1"/>
  <c r="Q652" i="1"/>
  <c r="V652" i="1"/>
  <c r="Q658" i="1"/>
  <c r="V658" i="1"/>
  <c r="U658" i="1"/>
  <c r="T658" i="1"/>
  <c r="S658" i="1"/>
  <c r="R658" i="1"/>
  <c r="V665" i="1"/>
  <c r="U665" i="1"/>
  <c r="T665" i="1"/>
  <c r="S665" i="1"/>
  <c r="R665" i="1"/>
  <c r="Q665" i="1"/>
  <c r="S671" i="1"/>
  <c r="R671" i="1"/>
  <c r="Q671" i="1"/>
  <c r="V671" i="1"/>
  <c r="U671" i="1"/>
  <c r="T671" i="1"/>
  <c r="S675" i="1"/>
  <c r="R675" i="1"/>
  <c r="Q675" i="1"/>
  <c r="V675" i="1"/>
  <c r="U675" i="1"/>
  <c r="T675" i="1"/>
  <c r="V230" i="1"/>
  <c r="U230" i="1"/>
  <c r="T230" i="1"/>
  <c r="R230" i="1"/>
  <c r="Q230" i="1"/>
  <c r="S230" i="1"/>
  <c r="V231" i="1"/>
  <c r="T231" i="1"/>
  <c r="S231" i="1"/>
  <c r="R231" i="1"/>
  <c r="V693" i="1"/>
  <c r="U693" i="1"/>
  <c r="T693" i="1"/>
  <c r="S693" i="1"/>
  <c r="R693" i="1"/>
  <c r="Q693" i="1"/>
  <c r="V235" i="1"/>
  <c r="T235" i="1"/>
  <c r="S235" i="1"/>
  <c r="Q235" i="1"/>
  <c r="U704" i="1"/>
  <c r="T704" i="1"/>
  <c r="S704" i="1"/>
  <c r="R704" i="1"/>
  <c r="Q704" i="1"/>
  <c r="V704" i="1"/>
  <c r="Q710" i="1"/>
  <c r="V710" i="1"/>
  <c r="U710" i="1"/>
  <c r="T710" i="1"/>
  <c r="S710" i="1"/>
  <c r="R710" i="1"/>
  <c r="U716" i="1"/>
  <c r="T716" i="1"/>
  <c r="S716" i="1"/>
  <c r="R716" i="1"/>
  <c r="Q716" i="1"/>
  <c r="V716" i="1"/>
  <c r="R244" i="1"/>
  <c r="Q244" i="1"/>
  <c r="V244" i="1"/>
  <c r="U244" i="1"/>
  <c r="T244" i="1"/>
  <c r="S244" i="1"/>
  <c r="V246" i="1"/>
  <c r="U246" i="1"/>
  <c r="T246" i="1"/>
  <c r="R246" i="1"/>
  <c r="Q246" i="1"/>
  <c r="V733" i="1"/>
  <c r="U733" i="1"/>
  <c r="T733" i="1"/>
  <c r="S733" i="1"/>
  <c r="R733" i="1"/>
  <c r="Q733" i="1"/>
  <c r="V251" i="1"/>
  <c r="T251" i="1"/>
  <c r="S251" i="1"/>
  <c r="U251" i="1"/>
  <c r="R251" i="1"/>
  <c r="Q251" i="1"/>
  <c r="V743" i="1"/>
  <c r="U743" i="1"/>
  <c r="T743" i="1"/>
  <c r="S743" i="1"/>
  <c r="R743" i="1"/>
  <c r="Q743" i="1"/>
  <c r="V747" i="1"/>
  <c r="U747" i="1"/>
  <c r="T747" i="1"/>
  <c r="S747" i="1"/>
  <c r="R747" i="1"/>
  <c r="Q747" i="1"/>
  <c r="R753" i="1"/>
  <c r="Q753" i="1"/>
  <c r="V753" i="1"/>
  <c r="T753" i="1"/>
  <c r="S753" i="1"/>
  <c r="U753" i="1"/>
  <c r="V760" i="1"/>
  <c r="U760" i="1"/>
  <c r="T760" i="1"/>
  <c r="R760" i="1"/>
  <c r="Q760" i="1"/>
  <c r="S760" i="1"/>
  <c r="V764" i="1"/>
  <c r="U764" i="1"/>
  <c r="T764" i="1"/>
  <c r="R764" i="1"/>
  <c r="Q764" i="1"/>
  <c r="S764" i="1"/>
  <c r="T269" i="1"/>
  <c r="S269" i="1"/>
  <c r="R269" i="1"/>
  <c r="U269" i="1"/>
  <c r="Q269" i="1"/>
  <c r="V775" i="1"/>
  <c r="U775" i="1"/>
  <c r="T775" i="1"/>
  <c r="S775" i="1"/>
  <c r="R775" i="1"/>
  <c r="Q775" i="1"/>
  <c r="R275" i="1"/>
  <c r="Q275" i="1"/>
  <c r="V275" i="1"/>
  <c r="T275" i="1"/>
  <c r="S275" i="1"/>
  <c r="U275" i="1"/>
  <c r="V784" i="1"/>
  <c r="T784" i="1"/>
  <c r="S784" i="1"/>
  <c r="R784" i="1"/>
  <c r="Q784" i="1"/>
  <c r="U784" i="1"/>
  <c r="U787" i="1"/>
  <c r="T787" i="1"/>
  <c r="V787" i="1"/>
  <c r="S787" i="1"/>
  <c r="R787" i="1"/>
  <c r="Q787" i="1"/>
  <c r="S794" i="1"/>
  <c r="R794" i="1"/>
  <c r="V794" i="1"/>
  <c r="U794" i="1"/>
  <c r="T794" i="1"/>
  <c r="Q794" i="1"/>
  <c r="V286" i="1"/>
  <c r="U286" i="1"/>
  <c r="T286" i="1"/>
  <c r="R286" i="1"/>
  <c r="Q286" i="1"/>
  <c r="S286" i="1"/>
  <c r="Q805" i="1"/>
  <c r="V805" i="1"/>
  <c r="U805" i="1"/>
  <c r="T805" i="1"/>
  <c r="S805" i="1"/>
  <c r="R805" i="1"/>
  <c r="V289" i="1"/>
  <c r="U289" i="1"/>
  <c r="T289" i="1"/>
  <c r="S289" i="1"/>
  <c r="R289" i="1"/>
  <c r="Q289" i="1"/>
  <c r="U818" i="1"/>
  <c r="S818" i="1"/>
  <c r="R818" i="1"/>
  <c r="V818" i="1"/>
  <c r="Q818" i="1"/>
  <c r="T818" i="1"/>
  <c r="V293" i="1"/>
  <c r="U293" i="1"/>
  <c r="T293" i="1"/>
  <c r="S293" i="1"/>
  <c r="R293" i="1"/>
  <c r="Q293" i="1"/>
  <c r="T296" i="1"/>
  <c r="S296" i="1"/>
  <c r="R296" i="1"/>
  <c r="Q296" i="1"/>
  <c r="V296" i="1"/>
  <c r="U296" i="1"/>
  <c r="Q836" i="1"/>
  <c r="V836" i="1"/>
  <c r="U836" i="1"/>
  <c r="T836" i="1"/>
  <c r="S836" i="1"/>
  <c r="R836" i="1"/>
  <c r="U843" i="1"/>
  <c r="T843" i="1"/>
  <c r="R843" i="1"/>
  <c r="Q843" i="1"/>
  <c r="V843" i="1"/>
  <c r="S843" i="1"/>
  <c r="Q848" i="1"/>
  <c r="V848" i="1"/>
  <c r="U848" i="1"/>
  <c r="T848" i="1"/>
  <c r="R848" i="1"/>
  <c r="S848" i="1"/>
  <c r="R303" i="1"/>
  <c r="Q303" i="1"/>
  <c r="V303" i="1"/>
  <c r="T303" i="1"/>
  <c r="S303" i="1"/>
  <c r="U303" i="1"/>
  <c r="Q860" i="1"/>
  <c r="V860" i="1"/>
  <c r="S860" i="1"/>
  <c r="R860" i="1"/>
  <c r="U860" i="1"/>
  <c r="T860" i="1"/>
  <c r="U867" i="1"/>
  <c r="T867" i="1"/>
  <c r="V867" i="1"/>
  <c r="R867" i="1"/>
  <c r="Q867" i="1"/>
  <c r="S867" i="1"/>
  <c r="Q872" i="1"/>
  <c r="V872" i="1"/>
  <c r="U872" i="1"/>
  <c r="T872" i="1"/>
  <c r="S872" i="1"/>
  <c r="R872" i="1"/>
  <c r="U878" i="1"/>
  <c r="S878" i="1"/>
  <c r="R878" i="1"/>
  <c r="V878" i="1"/>
  <c r="T878" i="1"/>
  <c r="Q878" i="1"/>
  <c r="U883" i="1"/>
  <c r="T883" i="1"/>
  <c r="V883" i="1"/>
  <c r="S883" i="1"/>
  <c r="R883" i="1"/>
  <c r="Q883" i="1"/>
  <c r="R315" i="1"/>
  <c r="Q315" i="1"/>
  <c r="V315" i="1"/>
  <c r="T315" i="1"/>
  <c r="S315" i="1"/>
  <c r="U315" i="1"/>
  <c r="R4" i="1"/>
  <c r="T5" i="1"/>
  <c r="V6" i="1"/>
  <c r="R8" i="1"/>
  <c r="T9" i="1"/>
  <c r="V10" i="1"/>
  <c r="R12" i="1"/>
  <c r="T13" i="1"/>
  <c r="V14" i="1"/>
  <c r="R16" i="1"/>
  <c r="T17" i="1"/>
  <c r="V18" i="1"/>
  <c r="R20" i="1"/>
  <c r="T21" i="1"/>
  <c r="V22" i="1"/>
  <c r="R24" i="1"/>
  <c r="T25" i="1"/>
  <c r="V26" i="1"/>
  <c r="R28" i="1"/>
  <c r="T29" i="1"/>
  <c r="V30" i="1"/>
  <c r="R32" i="1"/>
  <c r="T33" i="1"/>
  <c r="V34" i="1"/>
  <c r="R36" i="1"/>
  <c r="T37" i="1"/>
  <c r="V38" i="1"/>
  <c r="R40" i="1"/>
  <c r="T41" i="1"/>
  <c r="V42" i="1"/>
  <c r="R44" i="1"/>
  <c r="T45" i="1"/>
  <c r="V46" i="1"/>
  <c r="R48" i="1"/>
  <c r="T49" i="1"/>
  <c r="V50" i="1"/>
  <c r="R52" i="1"/>
  <c r="T53" i="1"/>
  <c r="V54" i="1"/>
  <c r="R56" i="1"/>
  <c r="T57" i="1"/>
  <c r="V58" i="1"/>
  <c r="R60" i="1"/>
  <c r="T61" i="1"/>
  <c r="V62" i="1"/>
  <c r="R64" i="1"/>
  <c r="T65" i="1"/>
  <c r="V66" i="1"/>
  <c r="R68" i="1"/>
  <c r="T69" i="1"/>
  <c r="V70" i="1"/>
  <c r="R72" i="1"/>
  <c r="T73" i="1"/>
  <c r="V74" i="1"/>
  <c r="R76" i="1"/>
  <c r="T77" i="1"/>
  <c r="V78" i="1"/>
  <c r="R80" i="1"/>
  <c r="T81" i="1"/>
  <c r="V82" i="1"/>
  <c r="R84" i="1"/>
  <c r="R88" i="1"/>
  <c r="V90" i="1"/>
  <c r="T93" i="1"/>
  <c r="V99" i="1"/>
  <c r="U103" i="1"/>
  <c r="S107" i="1"/>
  <c r="S114" i="1"/>
  <c r="Q118" i="1"/>
  <c r="Q125" i="1"/>
  <c r="U135" i="1"/>
  <c r="S139" i="1"/>
  <c r="S146" i="1"/>
  <c r="Q150" i="1"/>
  <c r="U157" i="1"/>
  <c r="S196" i="1"/>
  <c r="Q243" i="1"/>
  <c r="Q253" i="1"/>
  <c r="Q263" i="1"/>
  <c r="R334" i="1"/>
  <c r="Q334" i="1"/>
  <c r="V334" i="1"/>
  <c r="U334" i="1"/>
  <c r="T334" i="1"/>
  <c r="S334" i="1"/>
  <c r="V349" i="1"/>
  <c r="T349" i="1"/>
  <c r="S349" i="1"/>
  <c r="R349" i="1"/>
  <c r="Q349" i="1"/>
  <c r="U349" i="1"/>
  <c r="V385" i="1"/>
  <c r="T385" i="1"/>
  <c r="S385" i="1"/>
  <c r="U385" i="1"/>
  <c r="Q385" i="1"/>
  <c r="R385" i="1"/>
  <c r="Q417" i="1"/>
  <c r="U417" i="1"/>
  <c r="T417" i="1"/>
  <c r="V417" i="1"/>
  <c r="S417" i="1"/>
  <c r="R417" i="1"/>
  <c r="U435" i="1"/>
  <c r="T435" i="1"/>
  <c r="S435" i="1"/>
  <c r="Q435" i="1"/>
  <c r="V435" i="1"/>
  <c r="R435" i="1"/>
  <c r="V460" i="1"/>
  <c r="U460" i="1"/>
  <c r="S460" i="1"/>
  <c r="R460" i="1"/>
  <c r="T460" i="1"/>
  <c r="Q460" i="1"/>
  <c r="V129" i="1"/>
  <c r="U129" i="1"/>
  <c r="T129" i="1"/>
  <c r="S129" i="1"/>
  <c r="V140" i="1"/>
  <c r="T140" i="1"/>
  <c r="S140" i="1"/>
  <c r="R140" i="1"/>
  <c r="Q140" i="1"/>
  <c r="V148" i="1"/>
  <c r="T148" i="1"/>
  <c r="S148" i="1"/>
  <c r="R148" i="1"/>
  <c r="Q148" i="1"/>
  <c r="S544" i="1"/>
  <c r="Q544" i="1"/>
  <c r="U544" i="1"/>
  <c r="T544" i="1"/>
  <c r="R544" i="1"/>
  <c r="V544" i="1"/>
  <c r="R184" i="1"/>
  <c r="Q184" i="1"/>
  <c r="V184" i="1"/>
  <c r="U184" i="1"/>
  <c r="S184" i="1"/>
  <c r="V570" i="1"/>
  <c r="T570" i="1"/>
  <c r="R570" i="1"/>
  <c r="Q570" i="1"/>
  <c r="U570" i="1"/>
  <c r="S570" i="1"/>
  <c r="R200" i="1"/>
  <c r="Q200" i="1"/>
  <c r="V200" i="1"/>
  <c r="U200" i="1"/>
  <c r="T200" i="1"/>
  <c r="Q607" i="1"/>
  <c r="V607" i="1"/>
  <c r="T607" i="1"/>
  <c r="S607" i="1"/>
  <c r="R607" i="1"/>
  <c r="U607" i="1"/>
  <c r="V626" i="1"/>
  <c r="T626" i="1"/>
  <c r="R626" i="1"/>
  <c r="Q626" i="1"/>
  <c r="U626" i="1"/>
  <c r="S626" i="1"/>
  <c r="S651" i="1"/>
  <c r="R651" i="1"/>
  <c r="Q651" i="1"/>
  <c r="V651" i="1"/>
  <c r="U651" i="1"/>
  <c r="T651" i="1"/>
  <c r="T225" i="1"/>
  <c r="S225" i="1"/>
  <c r="R225" i="1"/>
  <c r="V225" i="1"/>
  <c r="U225" i="1"/>
  <c r="U692" i="1"/>
  <c r="T692" i="1"/>
  <c r="S692" i="1"/>
  <c r="R692" i="1"/>
  <c r="Q692" i="1"/>
  <c r="V692" i="1"/>
  <c r="U708" i="1"/>
  <c r="T708" i="1"/>
  <c r="S708" i="1"/>
  <c r="R708" i="1"/>
  <c r="Q708" i="1"/>
  <c r="V708" i="1"/>
  <c r="Q726" i="1"/>
  <c r="V726" i="1"/>
  <c r="U726" i="1"/>
  <c r="T726" i="1"/>
  <c r="S726" i="1"/>
  <c r="R726" i="1"/>
  <c r="Q742" i="1"/>
  <c r="V742" i="1"/>
  <c r="U742" i="1"/>
  <c r="T742" i="1"/>
  <c r="S742" i="1"/>
  <c r="R742" i="1"/>
  <c r="T758" i="1"/>
  <c r="S758" i="1"/>
  <c r="R758" i="1"/>
  <c r="Q758" i="1"/>
  <c r="V758" i="1"/>
  <c r="U758" i="1"/>
  <c r="R773" i="1"/>
  <c r="Q773" i="1"/>
  <c r="V773" i="1"/>
  <c r="T773" i="1"/>
  <c r="S773" i="1"/>
  <c r="U773" i="1"/>
  <c r="U803" i="1"/>
  <c r="T803" i="1"/>
  <c r="V803" i="1"/>
  <c r="S803" i="1"/>
  <c r="R803" i="1"/>
  <c r="Q803" i="1"/>
  <c r="R323" i="1"/>
  <c r="Q323" i="1"/>
  <c r="V323" i="1"/>
  <c r="T323" i="1"/>
  <c r="S323" i="1"/>
  <c r="R327" i="1"/>
  <c r="Q327" i="1"/>
  <c r="V327" i="1"/>
  <c r="T327" i="1"/>
  <c r="S327" i="1"/>
  <c r="U327" i="1"/>
  <c r="R331" i="1"/>
  <c r="Q331" i="1"/>
  <c r="V331" i="1"/>
  <c r="T331" i="1"/>
  <c r="S331" i="1"/>
  <c r="U331" i="1"/>
  <c r="V337" i="1"/>
  <c r="T337" i="1"/>
  <c r="S337" i="1"/>
  <c r="U337" i="1"/>
  <c r="R337" i="1"/>
  <c r="Q337" i="1"/>
  <c r="T343" i="1"/>
  <c r="S343" i="1"/>
  <c r="R343" i="1"/>
  <c r="V343" i="1"/>
  <c r="U343" i="1"/>
  <c r="Q343" i="1"/>
  <c r="R346" i="1"/>
  <c r="Q346" i="1"/>
  <c r="V346" i="1"/>
  <c r="U346" i="1"/>
  <c r="T346" i="1"/>
  <c r="S346" i="1"/>
  <c r="T351" i="1"/>
  <c r="S351" i="1"/>
  <c r="R351" i="1"/>
  <c r="V351" i="1"/>
  <c r="U351" i="1"/>
  <c r="Q351" i="1"/>
  <c r="T355" i="1"/>
  <c r="S355" i="1"/>
  <c r="R355" i="1"/>
  <c r="U355" i="1"/>
  <c r="Q355" i="1"/>
  <c r="V355" i="1"/>
  <c r="V365" i="1"/>
  <c r="T365" i="1"/>
  <c r="S365" i="1"/>
  <c r="U365" i="1"/>
  <c r="R365" i="1"/>
  <c r="Q365" i="1"/>
  <c r="R370" i="1"/>
  <c r="Q370" i="1"/>
  <c r="V370" i="1"/>
  <c r="U370" i="1"/>
  <c r="T370" i="1"/>
  <c r="S370" i="1"/>
  <c r="V376" i="1"/>
  <c r="U376" i="1"/>
  <c r="T376" i="1"/>
  <c r="R376" i="1"/>
  <c r="Q376" i="1"/>
  <c r="S376" i="1"/>
  <c r="R378" i="1"/>
  <c r="Q378" i="1"/>
  <c r="V378" i="1"/>
  <c r="U378" i="1"/>
  <c r="T378" i="1"/>
  <c r="S378" i="1"/>
  <c r="R382" i="1"/>
  <c r="Q382" i="1"/>
  <c r="V382" i="1"/>
  <c r="U382" i="1"/>
  <c r="T382" i="1"/>
  <c r="S382" i="1"/>
  <c r="R390" i="1"/>
  <c r="Q390" i="1"/>
  <c r="V390" i="1"/>
  <c r="U390" i="1"/>
  <c r="T390" i="1"/>
  <c r="S390" i="1"/>
  <c r="V401" i="1"/>
  <c r="T401" i="1"/>
  <c r="S401" i="1"/>
  <c r="U401" i="1"/>
  <c r="R401" i="1"/>
  <c r="Q401" i="1"/>
  <c r="Q405" i="1"/>
  <c r="U405" i="1"/>
  <c r="V405" i="1"/>
  <c r="T405" i="1"/>
  <c r="S405" i="1"/>
  <c r="R405" i="1"/>
  <c r="V420" i="1"/>
  <c r="U420" i="1"/>
  <c r="S420" i="1"/>
  <c r="R420" i="1"/>
  <c r="Q420" i="1"/>
  <c r="T420" i="1"/>
  <c r="V424" i="1"/>
  <c r="U424" i="1"/>
  <c r="S424" i="1"/>
  <c r="R424" i="1"/>
  <c r="T424" i="1"/>
  <c r="Q424" i="1"/>
  <c r="V428" i="1"/>
  <c r="U428" i="1"/>
  <c r="S428" i="1"/>
  <c r="R428" i="1"/>
  <c r="T428" i="1"/>
  <c r="Q428" i="1"/>
  <c r="V432" i="1"/>
  <c r="U432" i="1"/>
  <c r="S432" i="1"/>
  <c r="R432" i="1"/>
  <c r="T432" i="1"/>
  <c r="Q432" i="1"/>
  <c r="S438" i="1"/>
  <c r="R438" i="1"/>
  <c r="Q438" i="1"/>
  <c r="V438" i="1"/>
  <c r="U438" i="1"/>
  <c r="T438" i="1"/>
  <c r="V100" i="1"/>
  <c r="T100" i="1"/>
  <c r="S100" i="1"/>
  <c r="R100" i="1"/>
  <c r="Q100" i="1"/>
  <c r="V448" i="1"/>
  <c r="U448" i="1"/>
  <c r="S448" i="1"/>
  <c r="R448" i="1"/>
  <c r="T448" i="1"/>
  <c r="Q448" i="1"/>
  <c r="Q453" i="1"/>
  <c r="U453" i="1"/>
  <c r="T453" i="1"/>
  <c r="V453" i="1"/>
  <c r="S453" i="1"/>
  <c r="R453" i="1"/>
  <c r="Q457" i="1"/>
  <c r="U457" i="1"/>
  <c r="T457" i="1"/>
  <c r="S457" i="1"/>
  <c r="R457" i="1"/>
  <c r="V457" i="1"/>
  <c r="S462" i="1"/>
  <c r="R462" i="1"/>
  <c r="Q462" i="1"/>
  <c r="V462" i="1"/>
  <c r="U462" i="1"/>
  <c r="T462" i="1"/>
  <c r="V116" i="1"/>
  <c r="T116" i="1"/>
  <c r="S116" i="1"/>
  <c r="R116" i="1"/>
  <c r="Q116" i="1"/>
  <c r="U471" i="1"/>
  <c r="T471" i="1"/>
  <c r="S471" i="1"/>
  <c r="Q471" i="1"/>
  <c r="V471" i="1"/>
  <c r="R471" i="1"/>
  <c r="U477" i="1"/>
  <c r="S477" i="1"/>
  <c r="R477" i="1"/>
  <c r="V477" i="1"/>
  <c r="T477" i="1"/>
  <c r="Q477" i="1"/>
  <c r="Q483" i="1"/>
  <c r="V483" i="1"/>
  <c r="S483" i="1"/>
  <c r="R483" i="1"/>
  <c r="U483" i="1"/>
  <c r="T483" i="1"/>
  <c r="V128" i="1"/>
  <c r="T128" i="1"/>
  <c r="S128" i="1"/>
  <c r="R128" i="1"/>
  <c r="Q128" i="1"/>
  <c r="U493" i="1"/>
  <c r="S493" i="1"/>
  <c r="R493" i="1"/>
  <c r="V493" i="1"/>
  <c r="Q493" i="1"/>
  <c r="T493" i="1"/>
  <c r="V132" i="1"/>
  <c r="T132" i="1"/>
  <c r="S132" i="1"/>
  <c r="R132" i="1"/>
  <c r="Q132" i="1"/>
  <c r="V136" i="1"/>
  <c r="T136" i="1"/>
  <c r="S136" i="1"/>
  <c r="R136" i="1"/>
  <c r="Q136" i="1"/>
  <c r="U505" i="1"/>
  <c r="S505" i="1"/>
  <c r="R505" i="1"/>
  <c r="V505" i="1"/>
  <c r="Q505" i="1"/>
  <c r="T505" i="1"/>
  <c r="V145" i="1"/>
  <c r="U145" i="1"/>
  <c r="T145" i="1"/>
  <c r="S145" i="1"/>
  <c r="U517" i="1"/>
  <c r="S517" i="1"/>
  <c r="R517" i="1"/>
  <c r="V517" i="1"/>
  <c r="T517" i="1"/>
  <c r="Q517" i="1"/>
  <c r="T147" i="1"/>
  <c r="R147" i="1"/>
  <c r="Q147" i="1"/>
  <c r="V149" i="1"/>
  <c r="U149" i="1"/>
  <c r="T149" i="1"/>
  <c r="S149" i="1"/>
  <c r="V154" i="1"/>
  <c r="U154" i="1"/>
  <c r="T154" i="1"/>
  <c r="R154" i="1"/>
  <c r="Q154" i="1"/>
  <c r="S154" i="1"/>
  <c r="U537" i="1"/>
  <c r="S537" i="1"/>
  <c r="R537" i="1"/>
  <c r="V537" i="1"/>
  <c r="Q537" i="1"/>
  <c r="T537" i="1"/>
  <c r="S540" i="1"/>
  <c r="Q540" i="1"/>
  <c r="U540" i="1"/>
  <c r="T540" i="1"/>
  <c r="V540" i="1"/>
  <c r="R540" i="1"/>
  <c r="V167" i="1"/>
  <c r="T167" i="1"/>
  <c r="S167" i="1"/>
  <c r="R167" i="1"/>
  <c r="U546" i="1"/>
  <c r="T546" i="1"/>
  <c r="Q546" i="1"/>
  <c r="R546" i="1"/>
  <c r="V546" i="1"/>
  <c r="S546" i="1"/>
  <c r="V175" i="1"/>
  <c r="T175" i="1"/>
  <c r="S175" i="1"/>
  <c r="U175" i="1"/>
  <c r="V558" i="1"/>
  <c r="T558" i="1"/>
  <c r="R558" i="1"/>
  <c r="Q558" i="1"/>
  <c r="S558" i="1"/>
  <c r="U558" i="1"/>
  <c r="S560" i="1"/>
  <c r="R560" i="1"/>
  <c r="V560" i="1"/>
  <c r="U560" i="1"/>
  <c r="Q560" i="1"/>
  <c r="T560" i="1"/>
  <c r="V566" i="1"/>
  <c r="T566" i="1"/>
  <c r="R566" i="1"/>
  <c r="Q566" i="1"/>
  <c r="U566" i="1"/>
  <c r="S566" i="1"/>
  <c r="T189" i="1"/>
  <c r="S189" i="1"/>
  <c r="R189" i="1"/>
  <c r="V189" i="1"/>
  <c r="V194" i="1"/>
  <c r="U194" i="1"/>
  <c r="T194" i="1"/>
  <c r="R194" i="1"/>
  <c r="Q194" i="1"/>
  <c r="S194" i="1"/>
  <c r="Q579" i="1"/>
  <c r="V579" i="1"/>
  <c r="T579" i="1"/>
  <c r="S579" i="1"/>
  <c r="U579" i="1"/>
  <c r="R579" i="1"/>
  <c r="Q583" i="1"/>
  <c r="V583" i="1"/>
  <c r="T583" i="1"/>
  <c r="S583" i="1"/>
  <c r="R583" i="1"/>
  <c r="U583" i="1"/>
  <c r="V590" i="1"/>
  <c r="T590" i="1"/>
  <c r="R590" i="1"/>
  <c r="Q590" i="1"/>
  <c r="S590" i="1"/>
  <c r="U590" i="1"/>
  <c r="Q595" i="1"/>
  <c r="V595" i="1"/>
  <c r="T595" i="1"/>
  <c r="S595" i="1"/>
  <c r="U595" i="1"/>
  <c r="R595" i="1"/>
  <c r="R204" i="1"/>
  <c r="Q204" i="1"/>
  <c r="V204" i="1"/>
  <c r="U204" i="1"/>
  <c r="T204" i="1"/>
  <c r="S204" i="1"/>
  <c r="V610" i="1"/>
  <c r="T610" i="1"/>
  <c r="R610" i="1"/>
  <c r="Q610" i="1"/>
  <c r="U610" i="1"/>
  <c r="S610" i="1"/>
  <c r="V206" i="1"/>
  <c r="U206" i="1"/>
  <c r="T206" i="1"/>
  <c r="R206" i="1"/>
  <c r="Q206" i="1"/>
  <c r="S206" i="1"/>
  <c r="V622" i="1"/>
  <c r="T622" i="1"/>
  <c r="R622" i="1"/>
  <c r="Q622" i="1"/>
  <c r="S622" i="1"/>
  <c r="U622" i="1"/>
  <c r="U629" i="1"/>
  <c r="T629" i="1"/>
  <c r="R629" i="1"/>
  <c r="S629" i="1"/>
  <c r="Q629" i="1"/>
  <c r="V629" i="1"/>
  <c r="S636" i="1"/>
  <c r="R636" i="1"/>
  <c r="V636" i="1"/>
  <c r="U636" i="1"/>
  <c r="T636" i="1"/>
  <c r="Q636" i="1"/>
  <c r="Q643" i="1"/>
  <c r="V643" i="1"/>
  <c r="T643" i="1"/>
  <c r="S643" i="1"/>
  <c r="U643" i="1"/>
  <c r="R643" i="1"/>
  <c r="U648" i="1"/>
  <c r="T648" i="1"/>
  <c r="S648" i="1"/>
  <c r="R648" i="1"/>
  <c r="V648" i="1"/>
  <c r="Q648" i="1"/>
  <c r="V653" i="1"/>
  <c r="U653" i="1"/>
  <c r="T653" i="1"/>
  <c r="S653" i="1"/>
  <c r="R653" i="1"/>
  <c r="Q653" i="1"/>
  <c r="S659" i="1"/>
  <c r="R659" i="1"/>
  <c r="Q659" i="1"/>
  <c r="V659" i="1"/>
  <c r="U659" i="1"/>
  <c r="T659" i="1"/>
  <c r="T221" i="1"/>
  <c r="S221" i="1"/>
  <c r="R221" i="1"/>
  <c r="V221" i="1"/>
  <c r="U672" i="1"/>
  <c r="T672" i="1"/>
  <c r="S672" i="1"/>
  <c r="R672" i="1"/>
  <c r="Q672" i="1"/>
  <c r="V672" i="1"/>
  <c r="V227" i="1"/>
  <c r="T227" i="1"/>
  <c r="S227" i="1"/>
  <c r="U227" i="1"/>
  <c r="Q227" i="1"/>
  <c r="U680" i="1"/>
  <c r="T680" i="1"/>
  <c r="S680" i="1"/>
  <c r="R680" i="1"/>
  <c r="Q680" i="1"/>
  <c r="V680" i="1"/>
  <c r="S687" i="1"/>
  <c r="R687" i="1"/>
  <c r="Q687" i="1"/>
  <c r="V687" i="1"/>
  <c r="U687" i="1"/>
  <c r="T687" i="1"/>
  <c r="Q694" i="1"/>
  <c r="V694" i="1"/>
  <c r="U694" i="1"/>
  <c r="T694" i="1"/>
  <c r="S694" i="1"/>
  <c r="R694" i="1"/>
  <c r="R236" i="1"/>
  <c r="Q236" i="1"/>
  <c r="V236" i="1"/>
  <c r="U236" i="1"/>
  <c r="T236" i="1"/>
  <c r="S236" i="1"/>
  <c r="V705" i="1"/>
  <c r="U705" i="1"/>
  <c r="T705" i="1"/>
  <c r="S705" i="1"/>
  <c r="R705" i="1"/>
  <c r="Q705" i="1"/>
  <c r="R240" i="1"/>
  <c r="Q240" i="1"/>
  <c r="V240" i="1"/>
  <c r="U240" i="1"/>
  <c r="T240" i="1"/>
  <c r="S240" i="1"/>
  <c r="V242" i="1"/>
  <c r="U242" i="1"/>
  <c r="T242" i="1"/>
  <c r="R242" i="1"/>
  <c r="Q242" i="1"/>
  <c r="T245" i="1"/>
  <c r="S245" i="1"/>
  <c r="R245" i="1"/>
  <c r="U245" i="1"/>
  <c r="V247" i="1"/>
  <c r="T247" i="1"/>
  <c r="S247" i="1"/>
  <c r="U247" i="1"/>
  <c r="R247" i="1"/>
  <c r="Q247" i="1"/>
  <c r="Q734" i="1"/>
  <c r="V734" i="1"/>
  <c r="U734" i="1"/>
  <c r="T734" i="1"/>
  <c r="S734" i="1"/>
  <c r="R734" i="1"/>
  <c r="S739" i="1"/>
  <c r="R739" i="1"/>
  <c r="Q739" i="1"/>
  <c r="V739" i="1"/>
  <c r="U739" i="1"/>
  <c r="T739" i="1"/>
  <c r="V255" i="1"/>
  <c r="T255" i="1"/>
  <c r="S255" i="1"/>
  <c r="R255" i="1"/>
  <c r="Q255" i="1"/>
  <c r="V748" i="1"/>
  <c r="U748" i="1"/>
  <c r="T748" i="1"/>
  <c r="Q748" i="1"/>
  <c r="S748" i="1"/>
  <c r="R748" i="1"/>
  <c r="T261" i="1"/>
  <c r="S261" i="1"/>
  <c r="R261" i="1"/>
  <c r="V261" i="1"/>
  <c r="U261" i="1"/>
  <c r="Q261" i="1"/>
  <c r="V262" i="1"/>
  <c r="U262" i="1"/>
  <c r="T262" i="1"/>
  <c r="R262" i="1"/>
  <c r="Q262" i="1"/>
  <c r="S262" i="1"/>
  <c r="V266" i="1"/>
  <c r="U266" i="1"/>
  <c r="T266" i="1"/>
  <c r="R266" i="1"/>
  <c r="Q266" i="1"/>
  <c r="R769" i="1"/>
  <c r="Q769" i="1"/>
  <c r="V769" i="1"/>
  <c r="T769" i="1"/>
  <c r="S769" i="1"/>
  <c r="U769" i="1"/>
  <c r="V271" i="1"/>
  <c r="T271" i="1"/>
  <c r="S271" i="1"/>
  <c r="U271" i="1"/>
  <c r="V779" i="1"/>
  <c r="U779" i="1"/>
  <c r="T779" i="1"/>
  <c r="S779" i="1"/>
  <c r="R779" i="1"/>
  <c r="Q779" i="1"/>
  <c r="Q785" i="1"/>
  <c r="V785" i="1"/>
  <c r="U785" i="1"/>
  <c r="T785" i="1"/>
  <c r="R785" i="1"/>
  <c r="S785" i="1"/>
  <c r="V788" i="1"/>
  <c r="R788" i="1"/>
  <c r="Q788" i="1"/>
  <c r="T788" i="1"/>
  <c r="S788" i="1"/>
  <c r="U788" i="1"/>
  <c r="U795" i="1"/>
  <c r="T795" i="1"/>
  <c r="R795" i="1"/>
  <c r="Q795" i="1"/>
  <c r="V795" i="1"/>
  <c r="S795" i="1"/>
  <c r="R287" i="1"/>
  <c r="Q287" i="1"/>
  <c r="V287" i="1"/>
  <c r="T287" i="1"/>
  <c r="S287" i="1"/>
  <c r="S806" i="1"/>
  <c r="R806" i="1"/>
  <c r="V806" i="1"/>
  <c r="T806" i="1"/>
  <c r="Q806" i="1"/>
  <c r="U806" i="1"/>
  <c r="S813" i="1"/>
  <c r="Q813" i="1"/>
  <c r="T813" i="1"/>
  <c r="R813" i="1"/>
  <c r="V813" i="1"/>
  <c r="U813" i="1"/>
  <c r="U819" i="1"/>
  <c r="T819" i="1"/>
  <c r="V819" i="1"/>
  <c r="S819" i="1"/>
  <c r="R819" i="1"/>
  <c r="Q819" i="1"/>
  <c r="V294" i="1"/>
  <c r="U294" i="1"/>
  <c r="T294" i="1"/>
  <c r="R294" i="1"/>
  <c r="Q294" i="1"/>
  <c r="S294" i="1"/>
  <c r="V297" i="1"/>
  <c r="U297" i="1"/>
  <c r="T297" i="1"/>
  <c r="S297" i="1"/>
  <c r="R297" i="1"/>
  <c r="Q297" i="1"/>
  <c r="S837" i="1"/>
  <c r="Q837" i="1"/>
  <c r="V837" i="1"/>
  <c r="T837" i="1"/>
  <c r="R837" i="1"/>
  <c r="U837" i="1"/>
  <c r="R299" i="1"/>
  <c r="Q299" i="1"/>
  <c r="V299" i="1"/>
  <c r="T299" i="1"/>
  <c r="S299" i="1"/>
  <c r="U299" i="1"/>
  <c r="S849" i="1"/>
  <c r="Q849" i="1"/>
  <c r="U849" i="1"/>
  <c r="T849" i="1"/>
  <c r="R849" i="1"/>
  <c r="V849" i="1"/>
  <c r="U855" i="1"/>
  <c r="T855" i="1"/>
  <c r="V855" i="1"/>
  <c r="S855" i="1"/>
  <c r="R855" i="1"/>
  <c r="Q855" i="1"/>
  <c r="S861" i="1"/>
  <c r="Q861" i="1"/>
  <c r="V861" i="1"/>
  <c r="U861" i="1"/>
  <c r="T861" i="1"/>
  <c r="R861" i="1"/>
  <c r="Q868" i="1"/>
  <c r="V868" i="1"/>
  <c r="U868" i="1"/>
  <c r="T868" i="1"/>
  <c r="S868" i="1"/>
  <c r="R868" i="1"/>
  <c r="V310" i="1"/>
  <c r="U310" i="1"/>
  <c r="T310" i="1"/>
  <c r="R310" i="1"/>
  <c r="Q310" i="1"/>
  <c r="S310" i="1"/>
  <c r="T312" i="1"/>
  <c r="S312" i="1"/>
  <c r="R312" i="1"/>
  <c r="Q312" i="1"/>
  <c r="V312" i="1"/>
  <c r="U312" i="1"/>
  <c r="Q884" i="1"/>
  <c r="V884" i="1"/>
  <c r="U884" i="1"/>
  <c r="S884" i="1"/>
  <c r="R884" i="1"/>
  <c r="T884" i="1"/>
  <c r="U891" i="1"/>
  <c r="T891" i="1"/>
  <c r="V891" i="1"/>
  <c r="S891" i="1"/>
  <c r="R891" i="1"/>
  <c r="Q891" i="1"/>
  <c r="S4" i="1"/>
  <c r="U5" i="1"/>
  <c r="Q7" i="1"/>
  <c r="S8" i="1"/>
  <c r="U9" i="1"/>
  <c r="Q11" i="1"/>
  <c r="S12" i="1"/>
  <c r="U13" i="1"/>
  <c r="Q15" i="1"/>
  <c r="S16" i="1"/>
  <c r="U17" i="1"/>
  <c r="Q19" i="1"/>
  <c r="S20" i="1"/>
  <c r="U21" i="1"/>
  <c r="Q23" i="1"/>
  <c r="S24" i="1"/>
  <c r="U25" i="1"/>
  <c r="Q27" i="1"/>
  <c r="S28" i="1"/>
  <c r="U29" i="1"/>
  <c r="Q31" i="1"/>
  <c r="S32" i="1"/>
  <c r="U33" i="1"/>
  <c r="Q35" i="1"/>
  <c r="S36" i="1"/>
  <c r="U37" i="1"/>
  <c r="Q39" i="1"/>
  <c r="S40" i="1"/>
  <c r="U41" i="1"/>
  <c r="Q43" i="1"/>
  <c r="S44" i="1"/>
  <c r="U45" i="1"/>
  <c r="Q47" i="1"/>
  <c r="S48" i="1"/>
  <c r="U49" i="1"/>
  <c r="Q51" i="1"/>
  <c r="S52" i="1"/>
  <c r="U53" i="1"/>
  <c r="Q55" i="1"/>
  <c r="S56" i="1"/>
  <c r="U57" i="1"/>
  <c r="Q59" i="1"/>
  <c r="S60" i="1"/>
  <c r="U61" i="1"/>
  <c r="Q63" i="1"/>
  <c r="S64" i="1"/>
  <c r="U65" i="1"/>
  <c r="Q67" i="1"/>
  <c r="S68" i="1"/>
  <c r="U69" i="1"/>
  <c r="Q71" i="1"/>
  <c r="S72" i="1"/>
  <c r="U73" i="1"/>
  <c r="Q75" i="1"/>
  <c r="S76" i="1"/>
  <c r="U77" i="1"/>
  <c r="Q79" i="1"/>
  <c r="S80" i="1"/>
  <c r="U81" i="1"/>
  <c r="Q83" i="1"/>
  <c r="S84" i="1"/>
  <c r="Q86" i="1"/>
  <c r="Q94" i="1"/>
  <c r="Q97" i="1"/>
  <c r="U100" i="1"/>
  <c r="U107" i="1"/>
  <c r="S111" i="1"/>
  <c r="S118" i="1"/>
  <c r="Q122" i="1"/>
  <c r="Q129" i="1"/>
  <c r="U132" i="1"/>
  <c r="U139" i="1"/>
  <c r="S143" i="1"/>
  <c r="S188" i="1"/>
  <c r="Q207" i="1"/>
  <c r="Q225" i="1"/>
  <c r="R235" i="1"/>
  <c r="Q245" i="1"/>
  <c r="Q277" i="1"/>
  <c r="U418" i="1"/>
  <c r="Q409" i="1"/>
  <c r="U409" i="1"/>
  <c r="T409" i="1"/>
  <c r="S409" i="1"/>
  <c r="R409" i="1"/>
  <c r="V409" i="1"/>
  <c r="S426" i="1"/>
  <c r="R426" i="1"/>
  <c r="Q426" i="1"/>
  <c r="V426" i="1"/>
  <c r="U426" i="1"/>
  <c r="T426" i="1"/>
  <c r="U451" i="1"/>
  <c r="T451" i="1"/>
  <c r="S451" i="1"/>
  <c r="Q451" i="1"/>
  <c r="V451" i="1"/>
  <c r="R451" i="1"/>
  <c r="Q469" i="1"/>
  <c r="U469" i="1"/>
  <c r="T469" i="1"/>
  <c r="V469" i="1"/>
  <c r="S469" i="1"/>
  <c r="R469" i="1"/>
  <c r="T131" i="1"/>
  <c r="R131" i="1"/>
  <c r="Q131" i="1"/>
  <c r="U514" i="1"/>
  <c r="T514" i="1"/>
  <c r="Q514" i="1"/>
  <c r="R514" i="1"/>
  <c r="V514" i="1"/>
  <c r="S514" i="1"/>
  <c r="R156" i="1"/>
  <c r="Q156" i="1"/>
  <c r="V156" i="1"/>
  <c r="U156" i="1"/>
  <c r="T156" i="1"/>
  <c r="Q555" i="1"/>
  <c r="V555" i="1"/>
  <c r="T555" i="1"/>
  <c r="S555" i="1"/>
  <c r="R555" i="1"/>
  <c r="U555" i="1"/>
  <c r="V214" i="1"/>
  <c r="U214" i="1"/>
  <c r="T214" i="1"/>
  <c r="R214" i="1"/>
  <c r="Q214" i="1"/>
  <c r="T320" i="1"/>
  <c r="S320" i="1"/>
  <c r="R320" i="1"/>
  <c r="Q320" i="1"/>
  <c r="V320" i="1"/>
  <c r="U320" i="1"/>
  <c r="T324" i="1"/>
  <c r="S324" i="1"/>
  <c r="R324" i="1"/>
  <c r="Q324" i="1"/>
  <c r="V324" i="1"/>
  <c r="U324" i="1"/>
  <c r="V332" i="1"/>
  <c r="T332" i="1"/>
  <c r="S332" i="1"/>
  <c r="R332" i="1"/>
  <c r="Q332" i="1"/>
  <c r="U332" i="1"/>
  <c r="R338" i="1"/>
  <c r="Q338" i="1"/>
  <c r="V338" i="1"/>
  <c r="U338" i="1"/>
  <c r="T338" i="1"/>
  <c r="S338" i="1"/>
  <c r="V352" i="1"/>
  <c r="U352" i="1"/>
  <c r="T352" i="1"/>
  <c r="R352" i="1"/>
  <c r="Q352" i="1"/>
  <c r="S352" i="1"/>
  <c r="V356" i="1"/>
  <c r="U356" i="1"/>
  <c r="T356" i="1"/>
  <c r="R356" i="1"/>
  <c r="Q356" i="1"/>
  <c r="S356" i="1"/>
  <c r="T371" i="1"/>
  <c r="S371" i="1"/>
  <c r="R371" i="1"/>
  <c r="V371" i="1"/>
  <c r="U371" i="1"/>
  <c r="Q371" i="1"/>
  <c r="T379" i="1"/>
  <c r="S379" i="1"/>
  <c r="R379" i="1"/>
  <c r="V379" i="1"/>
  <c r="U379" i="1"/>
  <c r="Q379" i="1"/>
  <c r="T383" i="1"/>
  <c r="S383" i="1"/>
  <c r="R383" i="1"/>
  <c r="V383" i="1"/>
  <c r="U383" i="1"/>
  <c r="Q383" i="1"/>
  <c r="T391" i="1"/>
  <c r="S391" i="1"/>
  <c r="R391" i="1"/>
  <c r="Q391" i="1"/>
  <c r="V391" i="1"/>
  <c r="U391" i="1"/>
  <c r="S406" i="1"/>
  <c r="R406" i="1"/>
  <c r="Q406" i="1"/>
  <c r="V406" i="1"/>
  <c r="U406" i="1"/>
  <c r="T406" i="1"/>
  <c r="S414" i="1"/>
  <c r="R414" i="1"/>
  <c r="Q414" i="1"/>
  <c r="V414" i="1"/>
  <c r="U414" i="1"/>
  <c r="T414" i="1"/>
  <c r="T87" i="1"/>
  <c r="R87" i="1"/>
  <c r="Q87" i="1"/>
  <c r="T91" i="1"/>
  <c r="R91" i="1"/>
  <c r="Q91" i="1"/>
  <c r="Q433" i="1"/>
  <c r="U433" i="1"/>
  <c r="T433" i="1"/>
  <c r="V433" i="1"/>
  <c r="S433" i="1"/>
  <c r="R433" i="1"/>
  <c r="U439" i="1"/>
  <c r="T439" i="1"/>
  <c r="S439" i="1"/>
  <c r="Q439" i="1"/>
  <c r="V439" i="1"/>
  <c r="R439" i="1"/>
  <c r="U443" i="1"/>
  <c r="T443" i="1"/>
  <c r="S443" i="1"/>
  <c r="Q443" i="1"/>
  <c r="R443" i="1"/>
  <c r="V443" i="1"/>
  <c r="Q449" i="1"/>
  <c r="U449" i="1"/>
  <c r="T449" i="1"/>
  <c r="V449" i="1"/>
  <c r="S449" i="1"/>
  <c r="R449" i="1"/>
  <c r="R106" i="1"/>
  <c r="V106" i="1"/>
  <c r="U106" i="1"/>
  <c r="S458" i="1"/>
  <c r="R458" i="1"/>
  <c r="Q458" i="1"/>
  <c r="V458" i="1"/>
  <c r="U458" i="1"/>
  <c r="T458" i="1"/>
  <c r="V113" i="1"/>
  <c r="U113" i="1"/>
  <c r="T113" i="1"/>
  <c r="S113" i="1"/>
  <c r="U467" i="1"/>
  <c r="T467" i="1"/>
  <c r="S467" i="1"/>
  <c r="Q467" i="1"/>
  <c r="V467" i="1"/>
  <c r="R467" i="1"/>
  <c r="V120" i="1"/>
  <c r="T120" i="1"/>
  <c r="S120" i="1"/>
  <c r="R120" i="1"/>
  <c r="Q120" i="1"/>
  <c r="U478" i="1"/>
  <c r="T478" i="1"/>
  <c r="Q478" i="1"/>
  <c r="S478" i="1"/>
  <c r="R478" i="1"/>
  <c r="V478" i="1"/>
  <c r="S484" i="1"/>
  <c r="Q484" i="1"/>
  <c r="U484" i="1"/>
  <c r="T484" i="1"/>
  <c r="V484" i="1"/>
  <c r="R484" i="1"/>
  <c r="Q487" i="1"/>
  <c r="V487" i="1"/>
  <c r="S487" i="1"/>
  <c r="R487" i="1"/>
  <c r="T487" i="1"/>
  <c r="U487" i="1"/>
  <c r="U494" i="1"/>
  <c r="T494" i="1"/>
  <c r="Q494" i="1"/>
  <c r="S494" i="1"/>
  <c r="R494" i="1"/>
  <c r="V494" i="1"/>
  <c r="Q499" i="1"/>
  <c r="V499" i="1"/>
  <c r="S499" i="1"/>
  <c r="R499" i="1"/>
  <c r="U499" i="1"/>
  <c r="T499" i="1"/>
  <c r="V137" i="1"/>
  <c r="U137" i="1"/>
  <c r="T137" i="1"/>
  <c r="S137" i="1"/>
  <c r="R142" i="1"/>
  <c r="V142" i="1"/>
  <c r="U142" i="1"/>
  <c r="U510" i="1"/>
  <c r="T510" i="1"/>
  <c r="Q510" i="1"/>
  <c r="S510" i="1"/>
  <c r="R510" i="1"/>
  <c r="V510" i="1"/>
  <c r="U518" i="1"/>
  <c r="T518" i="1"/>
  <c r="Q518" i="1"/>
  <c r="V518" i="1"/>
  <c r="S518" i="1"/>
  <c r="R518" i="1"/>
  <c r="S524" i="1"/>
  <c r="Q524" i="1"/>
  <c r="U524" i="1"/>
  <c r="T524" i="1"/>
  <c r="V524" i="1"/>
  <c r="R524" i="1"/>
  <c r="V150" i="1"/>
  <c r="R150" i="1"/>
  <c r="S150" i="1"/>
  <c r="U533" i="1"/>
  <c r="S533" i="1"/>
  <c r="R533" i="1"/>
  <c r="V533" i="1"/>
  <c r="T533" i="1"/>
  <c r="Q533" i="1"/>
  <c r="V158" i="1"/>
  <c r="U158" i="1"/>
  <c r="T158" i="1"/>
  <c r="R158" i="1"/>
  <c r="Q158" i="1"/>
  <c r="S158" i="1"/>
  <c r="V163" i="1"/>
  <c r="T163" i="1"/>
  <c r="S163" i="1"/>
  <c r="U163" i="1"/>
  <c r="Q163" i="1"/>
  <c r="R168" i="1"/>
  <c r="Q168" i="1"/>
  <c r="V168" i="1"/>
  <c r="U168" i="1"/>
  <c r="T168" i="1"/>
  <c r="V547" i="1"/>
  <c r="T547" i="1"/>
  <c r="S547" i="1"/>
  <c r="Q547" i="1"/>
  <c r="U547" i="1"/>
  <c r="R547" i="1"/>
  <c r="R176" i="1"/>
  <c r="Q176" i="1"/>
  <c r="V176" i="1"/>
  <c r="U176" i="1"/>
  <c r="T176" i="1"/>
  <c r="S176" i="1"/>
  <c r="T177" i="1"/>
  <c r="S177" i="1"/>
  <c r="R177" i="1"/>
  <c r="V177" i="1"/>
  <c r="Q177" i="1"/>
  <c r="U561" i="1"/>
  <c r="T561" i="1"/>
  <c r="R561" i="1"/>
  <c r="Q561" i="1"/>
  <c r="V561" i="1"/>
  <c r="S561" i="1"/>
  <c r="T185" i="1"/>
  <c r="S185" i="1"/>
  <c r="R185" i="1"/>
  <c r="Q185" i="1"/>
  <c r="V190" i="1"/>
  <c r="U190" i="1"/>
  <c r="T190" i="1"/>
  <c r="R190" i="1"/>
  <c r="Q190" i="1"/>
  <c r="S190" i="1"/>
  <c r="V195" i="1"/>
  <c r="T195" i="1"/>
  <c r="S195" i="1"/>
  <c r="U195" i="1"/>
  <c r="Q195" i="1"/>
  <c r="S580" i="1"/>
  <c r="R580" i="1"/>
  <c r="V580" i="1"/>
  <c r="U580" i="1"/>
  <c r="T580" i="1"/>
  <c r="Q580" i="1"/>
  <c r="S584" i="1"/>
  <c r="R584" i="1"/>
  <c r="V584" i="1"/>
  <c r="U584" i="1"/>
  <c r="T584" i="1"/>
  <c r="Q584" i="1"/>
  <c r="T201" i="1"/>
  <c r="S201" i="1"/>
  <c r="R201" i="1"/>
  <c r="V201" i="1"/>
  <c r="U201" i="1"/>
  <c r="Q201" i="1"/>
  <c r="S596" i="1"/>
  <c r="R596" i="1"/>
  <c r="V596" i="1"/>
  <c r="U596" i="1"/>
  <c r="T596" i="1"/>
  <c r="Q596" i="1"/>
  <c r="Q603" i="1"/>
  <c r="V603" i="1"/>
  <c r="T603" i="1"/>
  <c r="S603" i="1"/>
  <c r="U603" i="1"/>
  <c r="R603" i="1"/>
  <c r="Q611" i="1"/>
  <c r="V611" i="1"/>
  <c r="T611" i="1"/>
  <c r="S611" i="1"/>
  <c r="U611" i="1"/>
  <c r="R611" i="1"/>
  <c r="U617" i="1"/>
  <c r="T617" i="1"/>
  <c r="R617" i="1"/>
  <c r="V617" i="1"/>
  <c r="Q617" i="1"/>
  <c r="S617" i="1"/>
  <c r="Q623" i="1"/>
  <c r="V623" i="1"/>
  <c r="T623" i="1"/>
  <c r="S623" i="1"/>
  <c r="U623" i="1"/>
  <c r="R623" i="1"/>
  <c r="V210" i="1"/>
  <c r="U210" i="1"/>
  <c r="T210" i="1"/>
  <c r="R210" i="1"/>
  <c r="Q210" i="1"/>
  <c r="U637" i="1"/>
  <c r="T637" i="1"/>
  <c r="R637" i="1"/>
  <c r="V637" i="1"/>
  <c r="S637" i="1"/>
  <c r="Q637" i="1"/>
  <c r="S644" i="1"/>
  <c r="R644" i="1"/>
  <c r="V644" i="1"/>
  <c r="U644" i="1"/>
  <c r="Q644" i="1"/>
  <c r="T644" i="1"/>
  <c r="V649" i="1"/>
  <c r="U649" i="1"/>
  <c r="T649" i="1"/>
  <c r="R649" i="1"/>
  <c r="Q649" i="1"/>
  <c r="S649" i="1"/>
  <c r="Q654" i="1"/>
  <c r="V654" i="1"/>
  <c r="U654" i="1"/>
  <c r="T654" i="1"/>
  <c r="S654" i="1"/>
  <c r="R654" i="1"/>
  <c r="U660" i="1"/>
  <c r="T660" i="1"/>
  <c r="S660" i="1"/>
  <c r="R660" i="1"/>
  <c r="Q660" i="1"/>
  <c r="V660" i="1"/>
  <c r="Q666" i="1"/>
  <c r="V666" i="1"/>
  <c r="U666" i="1"/>
  <c r="T666" i="1"/>
  <c r="S666" i="1"/>
  <c r="R666" i="1"/>
  <c r="V673" i="1"/>
  <c r="U673" i="1"/>
  <c r="T673" i="1"/>
  <c r="S673" i="1"/>
  <c r="R673" i="1"/>
  <c r="Q673" i="1"/>
  <c r="R228" i="1"/>
  <c r="Q228" i="1"/>
  <c r="V228" i="1"/>
  <c r="U228" i="1"/>
  <c r="V681" i="1"/>
  <c r="U681" i="1"/>
  <c r="T681" i="1"/>
  <c r="S681" i="1"/>
  <c r="R681" i="1"/>
  <c r="Q681" i="1"/>
  <c r="U688" i="1"/>
  <c r="T688" i="1"/>
  <c r="S688" i="1"/>
  <c r="R688" i="1"/>
  <c r="Q688" i="1"/>
  <c r="V688" i="1"/>
  <c r="S695" i="1"/>
  <c r="R695" i="1"/>
  <c r="Q695" i="1"/>
  <c r="V695" i="1"/>
  <c r="U695" i="1"/>
  <c r="T695" i="1"/>
  <c r="S699" i="1"/>
  <c r="R699" i="1"/>
  <c r="Q699" i="1"/>
  <c r="V699" i="1"/>
  <c r="U699" i="1"/>
  <c r="T699" i="1"/>
  <c r="Q706" i="1"/>
  <c r="V706" i="1"/>
  <c r="U706" i="1"/>
  <c r="T706" i="1"/>
  <c r="S706" i="1"/>
  <c r="R706" i="1"/>
  <c r="S711" i="1"/>
  <c r="R711" i="1"/>
  <c r="Q711" i="1"/>
  <c r="V711" i="1"/>
  <c r="U711" i="1"/>
  <c r="T711" i="1"/>
  <c r="V717" i="1"/>
  <c r="U717" i="1"/>
  <c r="T717" i="1"/>
  <c r="S717" i="1"/>
  <c r="R717" i="1"/>
  <c r="Q717" i="1"/>
  <c r="Q722" i="1"/>
  <c r="V722" i="1"/>
  <c r="U722" i="1"/>
  <c r="T722" i="1"/>
  <c r="S722" i="1"/>
  <c r="R722" i="1"/>
  <c r="U728" i="1"/>
  <c r="T728" i="1"/>
  <c r="S728" i="1"/>
  <c r="R728" i="1"/>
  <c r="Q728" i="1"/>
  <c r="V728" i="1"/>
  <c r="T249" i="1"/>
  <c r="S249" i="1"/>
  <c r="R249" i="1"/>
  <c r="Q249" i="1"/>
  <c r="U740" i="1"/>
  <c r="T740" i="1"/>
  <c r="S740" i="1"/>
  <c r="R740" i="1"/>
  <c r="Q740" i="1"/>
  <c r="V740" i="1"/>
  <c r="R256" i="1"/>
  <c r="Q256" i="1"/>
  <c r="V256" i="1"/>
  <c r="U256" i="1"/>
  <c r="S256" i="1"/>
  <c r="R749" i="1"/>
  <c r="Q749" i="1"/>
  <c r="V749" i="1"/>
  <c r="S749" i="1"/>
  <c r="U749" i="1"/>
  <c r="T749" i="1"/>
  <c r="T754" i="1"/>
  <c r="S754" i="1"/>
  <c r="R754" i="1"/>
  <c r="Q754" i="1"/>
  <c r="V754" i="1"/>
  <c r="U754" i="1"/>
  <c r="R761" i="1"/>
  <c r="Q761" i="1"/>
  <c r="V761" i="1"/>
  <c r="T761" i="1"/>
  <c r="S761" i="1"/>
  <c r="U761" i="1"/>
  <c r="V267" i="1"/>
  <c r="T267" i="1"/>
  <c r="S267" i="1"/>
  <c r="Q267" i="1"/>
  <c r="T770" i="1"/>
  <c r="S770" i="1"/>
  <c r="R770" i="1"/>
  <c r="Q770" i="1"/>
  <c r="V770" i="1"/>
  <c r="U770" i="1"/>
  <c r="V776" i="1"/>
  <c r="U776" i="1"/>
  <c r="T776" i="1"/>
  <c r="R776" i="1"/>
  <c r="Q776" i="1"/>
  <c r="S776" i="1"/>
  <c r="V780" i="1"/>
  <c r="U780" i="1"/>
  <c r="T780" i="1"/>
  <c r="R780" i="1"/>
  <c r="Q780" i="1"/>
  <c r="S780" i="1"/>
  <c r="V278" i="1"/>
  <c r="U278" i="1"/>
  <c r="T278" i="1"/>
  <c r="R278" i="1"/>
  <c r="Q278" i="1"/>
  <c r="S278" i="1"/>
  <c r="Q789" i="1"/>
  <c r="V789" i="1"/>
  <c r="U789" i="1"/>
  <c r="T789" i="1"/>
  <c r="S789" i="1"/>
  <c r="R789" i="1"/>
  <c r="V796" i="1"/>
  <c r="U796" i="1"/>
  <c r="T796" i="1"/>
  <c r="S796" i="1"/>
  <c r="R796" i="1"/>
  <c r="Q796" i="1"/>
  <c r="V800" i="1"/>
  <c r="T800" i="1"/>
  <c r="S800" i="1"/>
  <c r="R800" i="1"/>
  <c r="Q800" i="1"/>
  <c r="U800" i="1"/>
  <c r="U807" i="1"/>
  <c r="T807" i="1"/>
  <c r="V807" i="1"/>
  <c r="S807" i="1"/>
  <c r="R807" i="1"/>
  <c r="Q807" i="1"/>
  <c r="U814" i="1"/>
  <c r="S814" i="1"/>
  <c r="R814" i="1"/>
  <c r="V814" i="1"/>
  <c r="T814" i="1"/>
  <c r="Q814" i="1"/>
  <c r="Q820" i="1"/>
  <c r="V820" i="1"/>
  <c r="U820" i="1"/>
  <c r="S820" i="1"/>
  <c r="R820" i="1"/>
  <c r="T820" i="1"/>
  <c r="S825" i="1"/>
  <c r="Q825" i="1"/>
  <c r="V825" i="1"/>
  <c r="U825" i="1"/>
  <c r="T825" i="1"/>
  <c r="R825" i="1"/>
  <c r="U830" i="1"/>
  <c r="S830" i="1"/>
  <c r="R830" i="1"/>
  <c r="T830" i="1"/>
  <c r="Q830" i="1"/>
  <c r="V830" i="1"/>
  <c r="U838" i="1"/>
  <c r="S838" i="1"/>
  <c r="R838" i="1"/>
  <c r="V838" i="1"/>
  <c r="T838" i="1"/>
  <c r="Q838" i="1"/>
  <c r="T300" i="1"/>
  <c r="S300" i="1"/>
  <c r="R300" i="1"/>
  <c r="Q300" i="1"/>
  <c r="V300" i="1"/>
  <c r="U300" i="1"/>
  <c r="U850" i="1"/>
  <c r="S850" i="1"/>
  <c r="R850" i="1"/>
  <c r="V850" i="1"/>
  <c r="Q850" i="1"/>
  <c r="T850" i="1"/>
  <c r="T304" i="1"/>
  <c r="S304" i="1"/>
  <c r="R304" i="1"/>
  <c r="Q304" i="1"/>
  <c r="V304" i="1"/>
  <c r="U304" i="1"/>
  <c r="U862" i="1"/>
  <c r="S862" i="1"/>
  <c r="R862" i="1"/>
  <c r="T862" i="1"/>
  <c r="Q862" i="1"/>
  <c r="V862" i="1"/>
  <c r="S869" i="1"/>
  <c r="Q869" i="1"/>
  <c r="V869" i="1"/>
  <c r="T869" i="1"/>
  <c r="R869" i="1"/>
  <c r="U869" i="1"/>
  <c r="S873" i="1"/>
  <c r="Q873" i="1"/>
  <c r="R873" i="1"/>
  <c r="U873" i="1"/>
  <c r="T873" i="1"/>
  <c r="V873" i="1"/>
  <c r="U879" i="1"/>
  <c r="T879" i="1"/>
  <c r="S879" i="1"/>
  <c r="R879" i="1"/>
  <c r="Q879" i="1"/>
  <c r="V879" i="1"/>
  <c r="S885" i="1"/>
  <c r="Q885" i="1"/>
  <c r="V885" i="1"/>
  <c r="U885" i="1"/>
  <c r="T885" i="1"/>
  <c r="R885" i="1"/>
  <c r="Q892" i="1"/>
  <c r="V892" i="1"/>
  <c r="S892" i="1"/>
  <c r="R892" i="1"/>
  <c r="U892" i="1"/>
  <c r="T892" i="1"/>
  <c r="T4" i="1"/>
  <c r="V5" i="1"/>
  <c r="R7" i="1"/>
  <c r="T8" i="1"/>
  <c r="V9" i="1"/>
  <c r="R11" i="1"/>
  <c r="T12" i="1"/>
  <c r="V13" i="1"/>
  <c r="R15" i="1"/>
  <c r="T16" i="1"/>
  <c r="V17" i="1"/>
  <c r="R19" i="1"/>
  <c r="T20" i="1"/>
  <c r="V21" i="1"/>
  <c r="R23" i="1"/>
  <c r="T24" i="1"/>
  <c r="V25" i="1"/>
  <c r="R27" i="1"/>
  <c r="T28" i="1"/>
  <c r="V29" i="1"/>
  <c r="R31" i="1"/>
  <c r="T32" i="1"/>
  <c r="V33" i="1"/>
  <c r="R35" i="1"/>
  <c r="T36" i="1"/>
  <c r="V37" i="1"/>
  <c r="R39" i="1"/>
  <c r="T40" i="1"/>
  <c r="V41" i="1"/>
  <c r="R43" i="1"/>
  <c r="T44" i="1"/>
  <c r="V45" i="1"/>
  <c r="R47" i="1"/>
  <c r="T48" i="1"/>
  <c r="V49" i="1"/>
  <c r="R51" i="1"/>
  <c r="T52" i="1"/>
  <c r="V53" i="1"/>
  <c r="R55" i="1"/>
  <c r="T56" i="1"/>
  <c r="V57" i="1"/>
  <c r="R59" i="1"/>
  <c r="T60" i="1"/>
  <c r="V61" i="1"/>
  <c r="R63" i="1"/>
  <c r="T64" i="1"/>
  <c r="V65" i="1"/>
  <c r="R67" i="1"/>
  <c r="T68" i="1"/>
  <c r="V69" i="1"/>
  <c r="R71" i="1"/>
  <c r="T72" i="1"/>
  <c r="V73" i="1"/>
  <c r="R75" i="1"/>
  <c r="T76" i="1"/>
  <c r="V77" i="1"/>
  <c r="R79" i="1"/>
  <c r="T80" i="1"/>
  <c r="V81" i="1"/>
  <c r="R83" i="1"/>
  <c r="T84" i="1"/>
  <c r="S86" i="1"/>
  <c r="Q89" i="1"/>
  <c r="U91" i="1"/>
  <c r="S94" i="1"/>
  <c r="Q101" i="1"/>
  <c r="U111" i="1"/>
  <c r="S115" i="1"/>
  <c r="S122" i="1"/>
  <c r="Q126" i="1"/>
  <c r="R129" i="1"/>
  <c r="U136" i="1"/>
  <c r="S147" i="1"/>
  <c r="U150" i="1"/>
  <c r="Q189" i="1"/>
  <c r="Q199" i="1"/>
  <c r="U217" i="1"/>
  <c r="R227" i="1"/>
  <c r="U235" i="1"/>
  <c r="V245" i="1"/>
  <c r="U255" i="1"/>
  <c r="Q309" i="1"/>
  <c r="U335" i="1"/>
  <c r="R437" i="1"/>
  <c r="T339" i="1"/>
  <c r="S339" i="1"/>
  <c r="R339" i="1"/>
  <c r="V339" i="1"/>
  <c r="U339" i="1"/>
  <c r="Q339" i="1"/>
  <c r="V360" i="1"/>
  <c r="U360" i="1"/>
  <c r="T360" i="1"/>
  <c r="R360" i="1"/>
  <c r="Q360" i="1"/>
  <c r="R366" i="1"/>
  <c r="Q366" i="1"/>
  <c r="V366" i="1"/>
  <c r="U366" i="1"/>
  <c r="S366" i="1"/>
  <c r="T366" i="1"/>
  <c r="V380" i="1"/>
  <c r="U380" i="1"/>
  <c r="T380" i="1"/>
  <c r="R380" i="1"/>
  <c r="Q380" i="1"/>
  <c r="S380" i="1"/>
  <c r="V396" i="1"/>
  <c r="U396" i="1"/>
  <c r="T396" i="1"/>
  <c r="R396" i="1"/>
  <c r="Q396" i="1"/>
  <c r="S396" i="1"/>
  <c r="R402" i="1"/>
  <c r="Q402" i="1"/>
  <c r="V402" i="1"/>
  <c r="U402" i="1"/>
  <c r="T402" i="1"/>
  <c r="S402" i="1"/>
  <c r="U407" i="1"/>
  <c r="T407" i="1"/>
  <c r="S407" i="1"/>
  <c r="Q407" i="1"/>
  <c r="V407" i="1"/>
  <c r="R407" i="1"/>
  <c r="U415" i="1"/>
  <c r="T415" i="1"/>
  <c r="S415" i="1"/>
  <c r="Q415" i="1"/>
  <c r="R415" i="1"/>
  <c r="V415" i="1"/>
  <c r="V88" i="1"/>
  <c r="T88" i="1"/>
  <c r="S88" i="1"/>
  <c r="Q88" i="1"/>
  <c r="V92" i="1"/>
  <c r="T92" i="1"/>
  <c r="S92" i="1"/>
  <c r="Q92" i="1"/>
  <c r="S434" i="1"/>
  <c r="R434" i="1"/>
  <c r="Q434" i="1"/>
  <c r="V434" i="1"/>
  <c r="T434" i="1"/>
  <c r="U434" i="1"/>
  <c r="V97" i="1"/>
  <c r="U97" i="1"/>
  <c r="T97" i="1"/>
  <c r="S97" i="1"/>
  <c r="V444" i="1"/>
  <c r="U444" i="1"/>
  <c r="S444" i="1"/>
  <c r="R444" i="1"/>
  <c r="T444" i="1"/>
  <c r="Q444" i="1"/>
  <c r="T103" i="1"/>
  <c r="R103" i="1"/>
  <c r="Q103" i="1"/>
  <c r="S454" i="1"/>
  <c r="R454" i="1"/>
  <c r="Q454" i="1"/>
  <c r="V454" i="1"/>
  <c r="U454" i="1"/>
  <c r="T454" i="1"/>
  <c r="U459" i="1"/>
  <c r="T459" i="1"/>
  <c r="S459" i="1"/>
  <c r="Q459" i="1"/>
  <c r="R459" i="1"/>
  <c r="V459" i="1"/>
  <c r="U463" i="1"/>
  <c r="T463" i="1"/>
  <c r="S463" i="1"/>
  <c r="Q463" i="1"/>
  <c r="V463" i="1"/>
  <c r="R463" i="1"/>
  <c r="V117" i="1"/>
  <c r="U117" i="1"/>
  <c r="T117" i="1"/>
  <c r="S117" i="1"/>
  <c r="V472" i="1"/>
  <c r="U472" i="1"/>
  <c r="S472" i="1"/>
  <c r="R472" i="1"/>
  <c r="Q472" i="1"/>
  <c r="T472" i="1"/>
  <c r="Q479" i="1"/>
  <c r="V479" i="1"/>
  <c r="S479" i="1"/>
  <c r="R479" i="1"/>
  <c r="U479" i="1"/>
  <c r="T479" i="1"/>
  <c r="U485" i="1"/>
  <c r="S485" i="1"/>
  <c r="R485" i="1"/>
  <c r="V485" i="1"/>
  <c r="T485" i="1"/>
  <c r="Q485" i="1"/>
  <c r="S488" i="1"/>
  <c r="Q488" i="1"/>
  <c r="U488" i="1"/>
  <c r="T488" i="1"/>
  <c r="V488" i="1"/>
  <c r="R488" i="1"/>
  <c r="Q495" i="1"/>
  <c r="V495" i="1"/>
  <c r="S495" i="1"/>
  <c r="R495" i="1"/>
  <c r="U495" i="1"/>
  <c r="T495" i="1"/>
  <c r="V133" i="1"/>
  <c r="U133" i="1"/>
  <c r="T133" i="1"/>
  <c r="S133" i="1"/>
  <c r="Q503" i="1"/>
  <c r="V503" i="1"/>
  <c r="S503" i="1"/>
  <c r="R503" i="1"/>
  <c r="T503" i="1"/>
  <c r="U503" i="1"/>
  <c r="T143" i="1"/>
  <c r="R143" i="1"/>
  <c r="Q143" i="1"/>
  <c r="Q511" i="1"/>
  <c r="V511" i="1"/>
  <c r="S511" i="1"/>
  <c r="R511" i="1"/>
  <c r="U511" i="1"/>
  <c r="T511" i="1"/>
  <c r="R146" i="1"/>
  <c r="V146" i="1"/>
  <c r="U146" i="1"/>
  <c r="U525" i="1"/>
  <c r="S525" i="1"/>
  <c r="R525" i="1"/>
  <c r="V525" i="1"/>
  <c r="T525" i="1"/>
  <c r="Q525" i="1"/>
  <c r="U530" i="1"/>
  <c r="T530" i="1"/>
  <c r="Q530" i="1"/>
  <c r="V530" i="1"/>
  <c r="R530" i="1"/>
  <c r="S530" i="1"/>
  <c r="U534" i="1"/>
  <c r="T534" i="1"/>
  <c r="Q534" i="1"/>
  <c r="V534" i="1"/>
  <c r="S534" i="1"/>
  <c r="R534" i="1"/>
  <c r="V159" i="1"/>
  <c r="T159" i="1"/>
  <c r="S159" i="1"/>
  <c r="R159" i="1"/>
  <c r="Q159" i="1"/>
  <c r="U541" i="1"/>
  <c r="S541" i="1"/>
  <c r="R541" i="1"/>
  <c r="V541" i="1"/>
  <c r="T541" i="1"/>
  <c r="Q541" i="1"/>
  <c r="T169" i="1"/>
  <c r="S169" i="1"/>
  <c r="R169" i="1"/>
  <c r="V169" i="1"/>
  <c r="U169" i="1"/>
  <c r="Q169" i="1"/>
  <c r="T173" i="1"/>
  <c r="S173" i="1"/>
  <c r="R173" i="1"/>
  <c r="U173" i="1"/>
  <c r="Q173" i="1"/>
  <c r="S552" i="1"/>
  <c r="R552" i="1"/>
  <c r="V552" i="1"/>
  <c r="U552" i="1"/>
  <c r="T552" i="1"/>
  <c r="Q552" i="1"/>
  <c r="Q559" i="1"/>
  <c r="V559" i="1"/>
  <c r="T559" i="1"/>
  <c r="S559" i="1"/>
  <c r="U559" i="1"/>
  <c r="R559" i="1"/>
  <c r="V183" i="1"/>
  <c r="T183" i="1"/>
  <c r="S183" i="1"/>
  <c r="U183" i="1"/>
  <c r="R183" i="1"/>
  <c r="Q183" i="1"/>
  <c r="V186" i="1"/>
  <c r="U186" i="1"/>
  <c r="T186" i="1"/>
  <c r="R186" i="1"/>
  <c r="Q186" i="1"/>
  <c r="S186" i="1"/>
  <c r="V191" i="1"/>
  <c r="T191" i="1"/>
  <c r="S191" i="1"/>
  <c r="R191" i="1"/>
  <c r="Q191" i="1"/>
  <c r="U573" i="1"/>
  <c r="T573" i="1"/>
  <c r="R573" i="1"/>
  <c r="V573" i="1"/>
  <c r="Q573" i="1"/>
  <c r="S573" i="1"/>
  <c r="R196" i="1"/>
  <c r="Q196" i="1"/>
  <c r="V196" i="1"/>
  <c r="U196" i="1"/>
  <c r="U585" i="1"/>
  <c r="T585" i="1"/>
  <c r="R585" i="1"/>
  <c r="V585" i="1"/>
  <c r="Q585" i="1"/>
  <c r="S585" i="1"/>
  <c r="Q591" i="1"/>
  <c r="V591" i="1"/>
  <c r="T591" i="1"/>
  <c r="S591" i="1"/>
  <c r="U591" i="1"/>
  <c r="R591" i="1"/>
  <c r="U597" i="1"/>
  <c r="T597" i="1"/>
  <c r="R597" i="1"/>
  <c r="S597" i="1"/>
  <c r="Q597" i="1"/>
  <c r="V597" i="1"/>
  <c r="S604" i="1"/>
  <c r="R604" i="1"/>
  <c r="V604" i="1"/>
  <c r="U604" i="1"/>
  <c r="T604" i="1"/>
  <c r="Q604" i="1"/>
  <c r="S612" i="1"/>
  <c r="R612" i="1"/>
  <c r="V612" i="1"/>
  <c r="U612" i="1"/>
  <c r="T612" i="1"/>
  <c r="Q612" i="1"/>
  <c r="V618" i="1"/>
  <c r="T618" i="1"/>
  <c r="R618" i="1"/>
  <c r="Q618" i="1"/>
  <c r="U618" i="1"/>
  <c r="S618" i="1"/>
  <c r="S624" i="1"/>
  <c r="R624" i="1"/>
  <c r="V624" i="1"/>
  <c r="U624" i="1"/>
  <c r="Q624" i="1"/>
  <c r="T624" i="1"/>
  <c r="V630" i="1"/>
  <c r="T630" i="1"/>
  <c r="R630" i="1"/>
  <c r="Q630" i="1"/>
  <c r="U630" i="1"/>
  <c r="S630" i="1"/>
  <c r="V638" i="1"/>
  <c r="T638" i="1"/>
  <c r="R638" i="1"/>
  <c r="Q638" i="1"/>
  <c r="S638" i="1"/>
  <c r="U638" i="1"/>
  <c r="R212" i="1"/>
  <c r="Q212" i="1"/>
  <c r="V212" i="1"/>
  <c r="U212" i="1"/>
  <c r="T212" i="1"/>
  <c r="S212" i="1"/>
  <c r="V215" i="1"/>
  <c r="T215" i="1"/>
  <c r="S215" i="1"/>
  <c r="U215" i="1"/>
  <c r="R215" i="1"/>
  <c r="Q215" i="1"/>
  <c r="S655" i="1"/>
  <c r="R655" i="1"/>
  <c r="Q655" i="1"/>
  <c r="V655" i="1"/>
  <c r="U655" i="1"/>
  <c r="T655" i="1"/>
  <c r="V661" i="1"/>
  <c r="U661" i="1"/>
  <c r="T661" i="1"/>
  <c r="S661" i="1"/>
  <c r="R661" i="1"/>
  <c r="Q661" i="1"/>
  <c r="S667" i="1"/>
  <c r="R667" i="1"/>
  <c r="Q667" i="1"/>
  <c r="V667" i="1"/>
  <c r="U667" i="1"/>
  <c r="T667" i="1"/>
  <c r="V223" i="1"/>
  <c r="T223" i="1"/>
  <c r="S223" i="1"/>
  <c r="R223" i="1"/>
  <c r="Q223" i="1"/>
  <c r="U676" i="1"/>
  <c r="T676" i="1"/>
  <c r="S676" i="1"/>
  <c r="R676" i="1"/>
  <c r="Q676" i="1"/>
  <c r="V676" i="1"/>
  <c r="Q682" i="1"/>
  <c r="V682" i="1"/>
  <c r="U682" i="1"/>
  <c r="T682" i="1"/>
  <c r="S682" i="1"/>
  <c r="R682" i="1"/>
  <c r="V689" i="1"/>
  <c r="U689" i="1"/>
  <c r="T689" i="1"/>
  <c r="S689" i="1"/>
  <c r="R689" i="1"/>
  <c r="Q689" i="1"/>
  <c r="T233" i="1"/>
  <c r="S233" i="1"/>
  <c r="R233" i="1"/>
  <c r="V233" i="1"/>
  <c r="U233" i="1"/>
  <c r="Q233" i="1"/>
  <c r="U700" i="1"/>
  <c r="T700" i="1"/>
  <c r="S700" i="1"/>
  <c r="R700" i="1"/>
  <c r="Q700" i="1"/>
  <c r="V700" i="1"/>
  <c r="V238" i="1"/>
  <c r="U238" i="1"/>
  <c r="T238" i="1"/>
  <c r="R238" i="1"/>
  <c r="Q238" i="1"/>
  <c r="S238" i="1"/>
  <c r="U712" i="1"/>
  <c r="T712" i="1"/>
  <c r="S712" i="1"/>
  <c r="R712" i="1"/>
  <c r="Q712" i="1"/>
  <c r="V712" i="1"/>
  <c r="Q718" i="1"/>
  <c r="V718" i="1"/>
  <c r="U718" i="1"/>
  <c r="T718" i="1"/>
  <c r="S718" i="1"/>
  <c r="R718" i="1"/>
  <c r="S723" i="1"/>
  <c r="R723" i="1"/>
  <c r="Q723" i="1"/>
  <c r="V723" i="1"/>
  <c r="U723" i="1"/>
  <c r="T723" i="1"/>
  <c r="V729" i="1"/>
  <c r="U729" i="1"/>
  <c r="T729" i="1"/>
  <c r="S729" i="1"/>
  <c r="R729" i="1"/>
  <c r="Q729" i="1"/>
  <c r="S735" i="1"/>
  <c r="R735" i="1"/>
  <c r="Q735" i="1"/>
  <c r="V735" i="1"/>
  <c r="U735" i="1"/>
  <c r="T735" i="1"/>
  <c r="R252" i="1"/>
  <c r="Q252" i="1"/>
  <c r="V252" i="1"/>
  <c r="U252" i="1"/>
  <c r="T252" i="1"/>
  <c r="V744" i="1"/>
  <c r="U744" i="1"/>
  <c r="T744" i="1"/>
  <c r="Q744" i="1"/>
  <c r="S744" i="1"/>
  <c r="R744" i="1"/>
  <c r="T750" i="1"/>
  <c r="S750" i="1"/>
  <c r="R750" i="1"/>
  <c r="Q750" i="1"/>
  <c r="U750" i="1"/>
  <c r="V750" i="1"/>
  <c r="V755" i="1"/>
  <c r="U755" i="1"/>
  <c r="T755" i="1"/>
  <c r="S755" i="1"/>
  <c r="R755" i="1"/>
  <c r="Q755" i="1"/>
  <c r="V263" i="1"/>
  <c r="T263" i="1"/>
  <c r="S263" i="1"/>
  <c r="R263" i="1"/>
  <c r="R765" i="1"/>
  <c r="Q765" i="1"/>
  <c r="V765" i="1"/>
  <c r="T765" i="1"/>
  <c r="S765" i="1"/>
  <c r="U765" i="1"/>
  <c r="V771" i="1"/>
  <c r="U771" i="1"/>
  <c r="T771" i="1"/>
  <c r="S771" i="1"/>
  <c r="R771" i="1"/>
  <c r="Q771" i="1"/>
  <c r="R777" i="1"/>
  <c r="Q777" i="1"/>
  <c r="V777" i="1"/>
  <c r="T777" i="1"/>
  <c r="S777" i="1"/>
  <c r="U777" i="1"/>
  <c r="R781" i="1"/>
  <c r="Q781" i="1"/>
  <c r="V781" i="1"/>
  <c r="T781" i="1"/>
  <c r="S781" i="1"/>
  <c r="U781" i="1"/>
  <c r="R279" i="1"/>
  <c r="Q279" i="1"/>
  <c r="V279" i="1"/>
  <c r="T279" i="1"/>
  <c r="S279" i="1"/>
  <c r="S790" i="1"/>
  <c r="R790" i="1"/>
  <c r="V790" i="1"/>
  <c r="T790" i="1"/>
  <c r="Q790" i="1"/>
  <c r="U790" i="1"/>
  <c r="Q797" i="1"/>
  <c r="R797" i="1"/>
  <c r="V797" i="1"/>
  <c r="T797" i="1"/>
  <c r="S797" i="1"/>
  <c r="U797" i="1"/>
  <c r="Q801" i="1"/>
  <c r="V801" i="1"/>
  <c r="U801" i="1"/>
  <c r="T801" i="1"/>
  <c r="R801" i="1"/>
  <c r="S801" i="1"/>
  <c r="V808" i="1"/>
  <c r="U808" i="1"/>
  <c r="T808" i="1"/>
  <c r="R808" i="1"/>
  <c r="Q808" i="1"/>
  <c r="S808" i="1"/>
  <c r="V290" i="1"/>
  <c r="U290" i="1"/>
  <c r="T290" i="1"/>
  <c r="R290" i="1"/>
  <c r="Q290" i="1"/>
  <c r="S821" i="1"/>
  <c r="Q821" i="1"/>
  <c r="V821" i="1"/>
  <c r="U821" i="1"/>
  <c r="T821" i="1"/>
  <c r="R821" i="1"/>
  <c r="U826" i="1"/>
  <c r="S826" i="1"/>
  <c r="R826" i="1"/>
  <c r="Q826" i="1"/>
  <c r="V826" i="1"/>
  <c r="T826" i="1"/>
  <c r="U831" i="1"/>
  <c r="T831" i="1"/>
  <c r="V831" i="1"/>
  <c r="S831" i="1"/>
  <c r="Q831" i="1"/>
  <c r="R831" i="1"/>
  <c r="U839" i="1"/>
  <c r="T839" i="1"/>
  <c r="Q839" i="1"/>
  <c r="S839" i="1"/>
  <c r="R839" i="1"/>
  <c r="V839" i="1"/>
  <c r="Q844" i="1"/>
  <c r="V844" i="1"/>
  <c r="U844" i="1"/>
  <c r="T844" i="1"/>
  <c r="S844" i="1"/>
  <c r="R844" i="1"/>
  <c r="U851" i="1"/>
  <c r="T851" i="1"/>
  <c r="V851" i="1"/>
  <c r="S851" i="1"/>
  <c r="R851" i="1"/>
  <c r="Q851" i="1"/>
  <c r="V305" i="1"/>
  <c r="U305" i="1"/>
  <c r="T305" i="1"/>
  <c r="S305" i="1"/>
  <c r="R305" i="1"/>
  <c r="Q305" i="1"/>
  <c r="U863" i="1"/>
  <c r="T863" i="1"/>
  <c r="V863" i="1"/>
  <c r="S863" i="1"/>
  <c r="Q863" i="1"/>
  <c r="R863" i="1"/>
  <c r="U870" i="1"/>
  <c r="S870" i="1"/>
  <c r="R870" i="1"/>
  <c r="V870" i="1"/>
  <c r="T870" i="1"/>
  <c r="Q870" i="1"/>
  <c r="R311" i="1"/>
  <c r="Q311" i="1"/>
  <c r="V311" i="1"/>
  <c r="T311" i="1"/>
  <c r="S311" i="1"/>
  <c r="V313" i="1"/>
  <c r="U313" i="1"/>
  <c r="T313" i="1"/>
  <c r="S313" i="1"/>
  <c r="R313" i="1"/>
  <c r="U886" i="1"/>
  <c r="S886" i="1"/>
  <c r="R886" i="1"/>
  <c r="T886" i="1"/>
  <c r="Q886" i="1"/>
  <c r="V886" i="1"/>
  <c r="S893" i="1"/>
  <c r="Q893" i="1"/>
  <c r="V893" i="1"/>
  <c r="U893" i="1"/>
  <c r="T893" i="1"/>
  <c r="R893" i="1"/>
  <c r="U4" i="1"/>
  <c r="Q6" i="1"/>
  <c r="S7" i="1"/>
  <c r="U8" i="1"/>
  <c r="Q10" i="1"/>
  <c r="S11" i="1"/>
  <c r="U12" i="1"/>
  <c r="Q14" i="1"/>
  <c r="S15" i="1"/>
  <c r="U16" i="1"/>
  <c r="Q18" i="1"/>
  <c r="S19" i="1"/>
  <c r="U20" i="1"/>
  <c r="Q22" i="1"/>
  <c r="S23" i="1"/>
  <c r="U24" i="1"/>
  <c r="Q26" i="1"/>
  <c r="S27" i="1"/>
  <c r="U28" i="1"/>
  <c r="Q30" i="1"/>
  <c r="S31" i="1"/>
  <c r="U32" i="1"/>
  <c r="Q34" i="1"/>
  <c r="S35" i="1"/>
  <c r="U36" i="1"/>
  <c r="Q38" i="1"/>
  <c r="S39" i="1"/>
  <c r="U40" i="1"/>
  <c r="Q42" i="1"/>
  <c r="S43" i="1"/>
  <c r="U44" i="1"/>
  <c r="Q46" i="1"/>
  <c r="S47" i="1"/>
  <c r="U48" i="1"/>
  <c r="Q50" i="1"/>
  <c r="S51" i="1"/>
  <c r="U52" i="1"/>
  <c r="Q54" i="1"/>
  <c r="S55" i="1"/>
  <c r="U56" i="1"/>
  <c r="Q58" i="1"/>
  <c r="S59" i="1"/>
  <c r="U60" i="1"/>
  <c r="Q62" i="1"/>
  <c r="S63" i="1"/>
  <c r="U64" i="1"/>
  <c r="Q66" i="1"/>
  <c r="S67" i="1"/>
  <c r="U68" i="1"/>
  <c r="Q70" i="1"/>
  <c r="S71" i="1"/>
  <c r="U72" i="1"/>
  <c r="Q74" i="1"/>
  <c r="S75" i="1"/>
  <c r="U76" i="1"/>
  <c r="Q78" i="1"/>
  <c r="S79" i="1"/>
  <c r="U80" i="1"/>
  <c r="Q82" i="1"/>
  <c r="S83" i="1"/>
  <c r="U84" i="1"/>
  <c r="T86" i="1"/>
  <c r="R89" i="1"/>
  <c r="V91" i="1"/>
  <c r="T94" i="1"/>
  <c r="Q98" i="1"/>
  <c r="Q105" i="1"/>
  <c r="U115" i="1"/>
  <c r="S119" i="1"/>
  <c r="T122" i="1"/>
  <c r="S126" i="1"/>
  <c r="R133" i="1"/>
  <c r="Q137" i="1"/>
  <c r="U140" i="1"/>
  <c r="V143" i="1"/>
  <c r="U147" i="1"/>
  <c r="Q161" i="1"/>
  <c r="R171" i="1"/>
  <c r="Q181" i="1"/>
  <c r="U189" i="1"/>
  <c r="U199" i="1"/>
  <c r="V217" i="1"/>
  <c r="S228" i="1"/>
  <c r="V237" i="1"/>
  <c r="S246" i="1"/>
  <c r="T256" i="1"/>
  <c r="S266" i="1"/>
  <c r="Q281" i="1"/>
  <c r="U311" i="1"/>
  <c r="R447" i="1"/>
  <c r="R398" i="1"/>
  <c r="Q398" i="1"/>
  <c r="V398" i="1"/>
  <c r="U398" i="1"/>
  <c r="S398" i="1"/>
  <c r="T398" i="1"/>
  <c r="V85" i="1"/>
  <c r="U85" i="1"/>
  <c r="Q441" i="1"/>
  <c r="U441" i="1"/>
  <c r="T441" i="1"/>
  <c r="S441" i="1"/>
  <c r="R441" i="1"/>
  <c r="V441" i="1"/>
  <c r="R114" i="1"/>
  <c r="V114" i="1"/>
  <c r="U114" i="1"/>
  <c r="V125" i="1"/>
  <c r="U125" i="1"/>
  <c r="T125" i="1"/>
  <c r="S125" i="1"/>
  <c r="S508" i="1"/>
  <c r="Q508" i="1"/>
  <c r="U508" i="1"/>
  <c r="T508" i="1"/>
  <c r="V508" i="1"/>
  <c r="R508" i="1"/>
  <c r="Q531" i="1"/>
  <c r="V531" i="1"/>
  <c r="S531" i="1"/>
  <c r="R531" i="1"/>
  <c r="U531" i="1"/>
  <c r="T531" i="1"/>
  <c r="V174" i="1"/>
  <c r="U174" i="1"/>
  <c r="T174" i="1"/>
  <c r="R174" i="1"/>
  <c r="Q174" i="1"/>
  <c r="S174" i="1"/>
  <c r="S568" i="1"/>
  <c r="R568" i="1"/>
  <c r="V568" i="1"/>
  <c r="U568" i="1"/>
  <c r="Q568" i="1"/>
  <c r="T568" i="1"/>
  <c r="V198" i="1"/>
  <c r="U198" i="1"/>
  <c r="T198" i="1"/>
  <c r="R198" i="1"/>
  <c r="Q198" i="1"/>
  <c r="S198" i="1"/>
  <c r="S600" i="1"/>
  <c r="R600" i="1"/>
  <c r="V600" i="1"/>
  <c r="U600" i="1"/>
  <c r="Q600" i="1"/>
  <c r="T600" i="1"/>
  <c r="R208" i="1"/>
  <c r="Q208" i="1"/>
  <c r="V208" i="1"/>
  <c r="U208" i="1"/>
  <c r="T208" i="1"/>
  <c r="S208" i="1"/>
  <c r="U633" i="1"/>
  <c r="T633" i="1"/>
  <c r="R633" i="1"/>
  <c r="Q633" i="1"/>
  <c r="V633" i="1"/>
  <c r="S633" i="1"/>
  <c r="V219" i="1"/>
  <c r="T219" i="1"/>
  <c r="S219" i="1"/>
  <c r="U219" i="1"/>
  <c r="R219" i="1"/>
  <c r="Q219" i="1"/>
  <c r="Q670" i="1"/>
  <c r="V670" i="1"/>
  <c r="U670" i="1"/>
  <c r="T670" i="1"/>
  <c r="S670" i="1"/>
  <c r="R670" i="1"/>
  <c r="V685" i="1"/>
  <c r="U685" i="1"/>
  <c r="T685" i="1"/>
  <c r="S685" i="1"/>
  <c r="R685" i="1"/>
  <c r="Q685" i="1"/>
  <c r="S703" i="1"/>
  <c r="R703" i="1"/>
  <c r="Q703" i="1"/>
  <c r="V703" i="1"/>
  <c r="U703" i="1"/>
  <c r="T703" i="1"/>
  <c r="V721" i="1"/>
  <c r="U721" i="1"/>
  <c r="T721" i="1"/>
  <c r="S721" i="1"/>
  <c r="R721" i="1"/>
  <c r="Q721" i="1"/>
  <c r="Q738" i="1"/>
  <c r="V738" i="1"/>
  <c r="U738" i="1"/>
  <c r="T738" i="1"/>
  <c r="S738" i="1"/>
  <c r="R738" i="1"/>
  <c r="V752" i="1"/>
  <c r="U752" i="1"/>
  <c r="T752" i="1"/>
  <c r="R752" i="1"/>
  <c r="Q752" i="1"/>
  <c r="S752" i="1"/>
  <c r="V768" i="1"/>
  <c r="U768" i="1"/>
  <c r="T768" i="1"/>
  <c r="R768" i="1"/>
  <c r="Q768" i="1"/>
  <c r="S768" i="1"/>
  <c r="T284" i="1"/>
  <c r="S284" i="1"/>
  <c r="R284" i="1"/>
  <c r="Q284" i="1"/>
  <c r="V284" i="1"/>
  <c r="U284" i="1"/>
  <c r="V321" i="1"/>
  <c r="U321" i="1"/>
  <c r="T321" i="1"/>
  <c r="S321" i="1"/>
  <c r="R321" i="1"/>
  <c r="Q321" i="1"/>
  <c r="T328" i="1"/>
  <c r="S328" i="1"/>
  <c r="R328" i="1"/>
  <c r="Q328" i="1"/>
  <c r="V328" i="1"/>
  <c r="U328" i="1"/>
  <c r="T347" i="1"/>
  <c r="S347" i="1"/>
  <c r="R347" i="1"/>
  <c r="V347" i="1"/>
  <c r="U347" i="1"/>
  <c r="Q347" i="1"/>
  <c r="V353" i="1"/>
  <c r="T353" i="1"/>
  <c r="S353" i="1"/>
  <c r="U353" i="1"/>
  <c r="Q353" i="1"/>
  <c r="V361" i="1"/>
  <c r="T361" i="1"/>
  <c r="S361" i="1"/>
  <c r="U361" i="1"/>
  <c r="R361" i="1"/>
  <c r="Q361" i="1"/>
  <c r="V372" i="1"/>
  <c r="U372" i="1"/>
  <c r="T372" i="1"/>
  <c r="R372" i="1"/>
  <c r="Q372" i="1"/>
  <c r="S372" i="1"/>
  <c r="V392" i="1"/>
  <c r="U392" i="1"/>
  <c r="T392" i="1"/>
  <c r="R392" i="1"/>
  <c r="Q392" i="1"/>
  <c r="Q421" i="1"/>
  <c r="U421" i="1"/>
  <c r="T421" i="1"/>
  <c r="V421" i="1"/>
  <c r="S421" i="1"/>
  <c r="R421" i="1"/>
  <c r="Q425" i="1"/>
  <c r="U425" i="1"/>
  <c r="T425" i="1"/>
  <c r="S425" i="1"/>
  <c r="R425" i="1"/>
  <c r="V425" i="1"/>
  <c r="Q429" i="1"/>
  <c r="U429" i="1"/>
  <c r="T429" i="1"/>
  <c r="R429" i="1"/>
  <c r="V429" i="1"/>
  <c r="S429" i="1"/>
  <c r="T95" i="1"/>
  <c r="R95" i="1"/>
  <c r="Q95" i="1"/>
  <c r="V440" i="1"/>
  <c r="U440" i="1"/>
  <c r="S440" i="1"/>
  <c r="R440" i="1"/>
  <c r="T440" i="1"/>
  <c r="Q440" i="1"/>
  <c r="Q445" i="1"/>
  <c r="U445" i="1"/>
  <c r="T445" i="1"/>
  <c r="V445" i="1"/>
  <c r="R445" i="1"/>
  <c r="S445" i="1"/>
  <c r="S450" i="1"/>
  <c r="R450" i="1"/>
  <c r="Q450" i="1"/>
  <c r="V450" i="1"/>
  <c r="T450" i="1"/>
  <c r="U450" i="1"/>
  <c r="T107" i="1"/>
  <c r="R107" i="1"/>
  <c r="Q107" i="1"/>
  <c r="R110" i="1"/>
  <c r="V110" i="1"/>
  <c r="U110" i="1"/>
  <c r="V464" i="1"/>
  <c r="U464" i="1"/>
  <c r="S464" i="1"/>
  <c r="R464" i="1"/>
  <c r="T464" i="1"/>
  <c r="Q464" i="1"/>
  <c r="R118" i="1"/>
  <c r="V118" i="1"/>
  <c r="U118" i="1"/>
  <c r="Q473" i="1"/>
  <c r="U473" i="1"/>
  <c r="T473" i="1"/>
  <c r="S473" i="1"/>
  <c r="R473" i="1"/>
  <c r="V473" i="1"/>
  <c r="S480" i="1"/>
  <c r="Q480" i="1"/>
  <c r="U480" i="1"/>
  <c r="T480" i="1"/>
  <c r="R480" i="1"/>
  <c r="V480" i="1"/>
  <c r="V124" i="1"/>
  <c r="T124" i="1"/>
  <c r="S124" i="1"/>
  <c r="R124" i="1"/>
  <c r="Q124" i="1"/>
  <c r="U489" i="1"/>
  <c r="S489" i="1"/>
  <c r="R489" i="1"/>
  <c r="V489" i="1"/>
  <c r="Q489" i="1"/>
  <c r="T489" i="1"/>
  <c r="R130" i="1"/>
  <c r="V130" i="1"/>
  <c r="U130" i="1"/>
  <c r="R134" i="1"/>
  <c r="V134" i="1"/>
  <c r="U134" i="1"/>
  <c r="R138" i="1"/>
  <c r="V138" i="1"/>
  <c r="U138" i="1"/>
  <c r="U506" i="1"/>
  <c r="T506" i="1"/>
  <c r="Q506" i="1"/>
  <c r="V506" i="1"/>
  <c r="S506" i="1"/>
  <c r="R506" i="1"/>
  <c r="S512" i="1"/>
  <c r="Q512" i="1"/>
  <c r="U512" i="1"/>
  <c r="T512" i="1"/>
  <c r="R512" i="1"/>
  <c r="V512" i="1"/>
  <c r="Q519" i="1"/>
  <c r="V519" i="1"/>
  <c r="S519" i="1"/>
  <c r="R519" i="1"/>
  <c r="T519" i="1"/>
  <c r="U519" i="1"/>
  <c r="U526" i="1"/>
  <c r="T526" i="1"/>
  <c r="Q526" i="1"/>
  <c r="S526" i="1"/>
  <c r="R526" i="1"/>
  <c r="V526" i="1"/>
  <c r="V151" i="1"/>
  <c r="T151" i="1"/>
  <c r="S151" i="1"/>
  <c r="U151" i="1"/>
  <c r="R151" i="1"/>
  <c r="Q151" i="1"/>
  <c r="Q535" i="1"/>
  <c r="V535" i="1"/>
  <c r="S535" i="1"/>
  <c r="R535" i="1"/>
  <c r="T535" i="1"/>
  <c r="U535" i="1"/>
  <c r="R160" i="1"/>
  <c r="Q160" i="1"/>
  <c r="V160" i="1"/>
  <c r="U160" i="1"/>
  <c r="S160" i="1"/>
  <c r="R164" i="1"/>
  <c r="Q164" i="1"/>
  <c r="V164" i="1"/>
  <c r="U164" i="1"/>
  <c r="V170" i="1"/>
  <c r="U170" i="1"/>
  <c r="T170" i="1"/>
  <c r="R170" i="1"/>
  <c r="Q170" i="1"/>
  <c r="S548" i="1"/>
  <c r="R548" i="1"/>
  <c r="V548" i="1"/>
  <c r="U548" i="1"/>
  <c r="T548" i="1"/>
  <c r="Q548" i="1"/>
  <c r="U553" i="1"/>
  <c r="T553" i="1"/>
  <c r="R553" i="1"/>
  <c r="V553" i="1"/>
  <c r="Q553" i="1"/>
  <c r="S553" i="1"/>
  <c r="V178" i="1"/>
  <c r="U178" i="1"/>
  <c r="T178" i="1"/>
  <c r="R178" i="1"/>
  <c r="Q178" i="1"/>
  <c r="V562" i="1"/>
  <c r="T562" i="1"/>
  <c r="R562" i="1"/>
  <c r="Q562" i="1"/>
  <c r="U562" i="1"/>
  <c r="S562" i="1"/>
  <c r="V187" i="1"/>
  <c r="T187" i="1"/>
  <c r="S187" i="1"/>
  <c r="U187" i="1"/>
  <c r="R187" i="1"/>
  <c r="Q187" i="1"/>
  <c r="R192" i="1"/>
  <c r="Q192" i="1"/>
  <c r="V192" i="1"/>
  <c r="U192" i="1"/>
  <c r="S192" i="1"/>
  <c r="V574" i="1"/>
  <c r="T574" i="1"/>
  <c r="R574" i="1"/>
  <c r="Q574" i="1"/>
  <c r="S574" i="1"/>
  <c r="U574" i="1"/>
  <c r="U581" i="1"/>
  <c r="T581" i="1"/>
  <c r="R581" i="1"/>
  <c r="S581" i="1"/>
  <c r="Q581" i="1"/>
  <c r="V581" i="1"/>
  <c r="V586" i="1"/>
  <c r="T586" i="1"/>
  <c r="R586" i="1"/>
  <c r="Q586" i="1"/>
  <c r="U586" i="1"/>
  <c r="S586" i="1"/>
  <c r="V202" i="1"/>
  <c r="U202" i="1"/>
  <c r="T202" i="1"/>
  <c r="R202" i="1"/>
  <c r="Q202" i="1"/>
  <c r="V598" i="1"/>
  <c r="T598" i="1"/>
  <c r="R598" i="1"/>
  <c r="Q598" i="1"/>
  <c r="U598" i="1"/>
  <c r="S598" i="1"/>
  <c r="U605" i="1"/>
  <c r="T605" i="1"/>
  <c r="R605" i="1"/>
  <c r="V605" i="1"/>
  <c r="S605" i="1"/>
  <c r="Q605" i="1"/>
  <c r="U613" i="1"/>
  <c r="T613" i="1"/>
  <c r="R613" i="1"/>
  <c r="S613" i="1"/>
  <c r="Q613" i="1"/>
  <c r="V613" i="1"/>
  <c r="Q619" i="1"/>
  <c r="V619" i="1"/>
  <c r="T619" i="1"/>
  <c r="S619" i="1"/>
  <c r="U619" i="1"/>
  <c r="R619" i="1"/>
  <c r="U625" i="1"/>
  <c r="T625" i="1"/>
  <c r="R625" i="1"/>
  <c r="Q625" i="1"/>
  <c r="V625" i="1"/>
  <c r="S625" i="1"/>
  <c r="Q631" i="1"/>
  <c r="V631" i="1"/>
  <c r="T631" i="1"/>
  <c r="S631" i="1"/>
  <c r="R631" i="1"/>
  <c r="U631" i="1"/>
  <c r="V211" i="1"/>
  <c r="T211" i="1"/>
  <c r="S211" i="1"/>
  <c r="U211" i="1"/>
  <c r="R211" i="1"/>
  <c r="T213" i="1"/>
  <c r="S213" i="1"/>
  <c r="R213" i="1"/>
  <c r="U213" i="1"/>
  <c r="R216" i="1"/>
  <c r="Q216" i="1"/>
  <c r="V216" i="1"/>
  <c r="U216" i="1"/>
  <c r="S216" i="1"/>
  <c r="V218" i="1"/>
  <c r="U218" i="1"/>
  <c r="T218" i="1"/>
  <c r="R218" i="1"/>
  <c r="Q218" i="1"/>
  <c r="S218" i="1"/>
  <c r="Q662" i="1"/>
  <c r="V662" i="1"/>
  <c r="U662" i="1"/>
  <c r="T662" i="1"/>
  <c r="S662" i="1"/>
  <c r="R662" i="1"/>
  <c r="U668" i="1"/>
  <c r="T668" i="1"/>
  <c r="S668" i="1"/>
  <c r="R668" i="1"/>
  <c r="Q668" i="1"/>
  <c r="V668" i="1"/>
  <c r="Q674" i="1"/>
  <c r="V674" i="1"/>
  <c r="U674" i="1"/>
  <c r="T674" i="1"/>
  <c r="S674" i="1"/>
  <c r="R674" i="1"/>
  <c r="T229" i="1"/>
  <c r="S229" i="1"/>
  <c r="R229" i="1"/>
  <c r="V229" i="1"/>
  <c r="U229" i="1"/>
  <c r="Q229" i="1"/>
  <c r="S683" i="1"/>
  <c r="R683" i="1"/>
  <c r="Q683" i="1"/>
  <c r="V683" i="1"/>
  <c r="U683" i="1"/>
  <c r="T683" i="1"/>
  <c r="Q690" i="1"/>
  <c r="V690" i="1"/>
  <c r="U690" i="1"/>
  <c r="T690" i="1"/>
  <c r="S690" i="1"/>
  <c r="R690" i="1"/>
  <c r="V234" i="1"/>
  <c r="U234" i="1"/>
  <c r="T234" i="1"/>
  <c r="R234" i="1"/>
  <c r="Q234" i="1"/>
  <c r="V701" i="1"/>
  <c r="U701" i="1"/>
  <c r="T701" i="1"/>
  <c r="S701" i="1"/>
  <c r="R701" i="1"/>
  <c r="Q701" i="1"/>
  <c r="V239" i="1"/>
  <c r="T239" i="1"/>
  <c r="S239" i="1"/>
  <c r="U239" i="1"/>
  <c r="V713" i="1"/>
  <c r="U713" i="1"/>
  <c r="T713" i="1"/>
  <c r="S713" i="1"/>
  <c r="R713" i="1"/>
  <c r="Q713" i="1"/>
  <c r="S719" i="1"/>
  <c r="R719" i="1"/>
  <c r="Q719" i="1"/>
  <c r="V719" i="1"/>
  <c r="U719" i="1"/>
  <c r="T719" i="1"/>
  <c r="U724" i="1"/>
  <c r="T724" i="1"/>
  <c r="S724" i="1"/>
  <c r="R724" i="1"/>
  <c r="Q724" i="1"/>
  <c r="V724" i="1"/>
  <c r="Q730" i="1"/>
  <c r="V730" i="1"/>
  <c r="U730" i="1"/>
  <c r="T730" i="1"/>
  <c r="S730" i="1"/>
  <c r="R730" i="1"/>
  <c r="U736" i="1"/>
  <c r="T736" i="1"/>
  <c r="S736" i="1"/>
  <c r="R736" i="1"/>
  <c r="Q736" i="1"/>
  <c r="V736" i="1"/>
  <c r="V741" i="1"/>
  <c r="U741" i="1"/>
  <c r="T741" i="1"/>
  <c r="S741" i="1"/>
  <c r="R741" i="1"/>
  <c r="Q741" i="1"/>
  <c r="R745" i="1"/>
  <c r="Q745" i="1"/>
  <c r="V745" i="1"/>
  <c r="S745" i="1"/>
  <c r="U745" i="1"/>
  <c r="T745" i="1"/>
  <c r="V259" i="1"/>
  <c r="T259" i="1"/>
  <c r="S259" i="1"/>
  <c r="U259" i="1"/>
  <c r="Q259" i="1"/>
  <c r="V756" i="1"/>
  <c r="U756" i="1"/>
  <c r="T756" i="1"/>
  <c r="R756" i="1"/>
  <c r="Q756" i="1"/>
  <c r="S756" i="1"/>
  <c r="T762" i="1"/>
  <c r="S762" i="1"/>
  <c r="R762" i="1"/>
  <c r="Q762" i="1"/>
  <c r="V762" i="1"/>
  <c r="U762" i="1"/>
  <c r="T766" i="1"/>
  <c r="S766" i="1"/>
  <c r="R766" i="1"/>
  <c r="Q766" i="1"/>
  <c r="V766" i="1"/>
  <c r="U766" i="1"/>
  <c r="V772" i="1"/>
  <c r="U772" i="1"/>
  <c r="T772" i="1"/>
  <c r="R772" i="1"/>
  <c r="Q772" i="1"/>
  <c r="S772" i="1"/>
  <c r="T778" i="1"/>
  <c r="S778" i="1"/>
  <c r="R778" i="1"/>
  <c r="Q778" i="1"/>
  <c r="V778" i="1"/>
  <c r="U778" i="1"/>
  <c r="T276" i="1"/>
  <c r="S276" i="1"/>
  <c r="R276" i="1"/>
  <c r="Q276" i="1"/>
  <c r="V276" i="1"/>
  <c r="U276" i="1"/>
  <c r="S786" i="1"/>
  <c r="R786" i="1"/>
  <c r="T786" i="1"/>
  <c r="Q786" i="1"/>
  <c r="V786" i="1"/>
  <c r="U786" i="1"/>
  <c r="U791" i="1"/>
  <c r="T791" i="1"/>
  <c r="V791" i="1"/>
  <c r="S791" i="1"/>
  <c r="R791" i="1"/>
  <c r="Q791" i="1"/>
  <c r="S798" i="1"/>
  <c r="R798" i="1"/>
  <c r="V798" i="1"/>
  <c r="U798" i="1"/>
  <c r="T798" i="1"/>
  <c r="Q798" i="1"/>
  <c r="S802" i="1"/>
  <c r="R802" i="1"/>
  <c r="T802" i="1"/>
  <c r="Q802" i="1"/>
  <c r="V802" i="1"/>
  <c r="U802" i="1"/>
  <c r="Q809" i="1"/>
  <c r="T809" i="1"/>
  <c r="S809" i="1"/>
  <c r="R809" i="1"/>
  <c r="V809" i="1"/>
  <c r="U809" i="1"/>
  <c r="U815" i="1"/>
  <c r="T815" i="1"/>
  <c r="S815" i="1"/>
  <c r="R815" i="1"/>
  <c r="Q815" i="1"/>
  <c r="V815" i="1"/>
  <c r="U822" i="1"/>
  <c r="S822" i="1"/>
  <c r="R822" i="1"/>
  <c r="T822" i="1"/>
  <c r="Q822" i="1"/>
  <c r="V822" i="1"/>
  <c r="U827" i="1"/>
  <c r="T827" i="1"/>
  <c r="V827" i="1"/>
  <c r="S827" i="1"/>
  <c r="R827" i="1"/>
  <c r="Q827" i="1"/>
  <c r="Q832" i="1"/>
  <c r="V832" i="1"/>
  <c r="T832" i="1"/>
  <c r="S832" i="1"/>
  <c r="R832" i="1"/>
  <c r="U832" i="1"/>
  <c r="Q840" i="1"/>
  <c r="V840" i="1"/>
  <c r="U840" i="1"/>
  <c r="T840" i="1"/>
  <c r="S840" i="1"/>
  <c r="R840" i="1"/>
  <c r="V301" i="1"/>
  <c r="U301" i="1"/>
  <c r="T301" i="1"/>
  <c r="S301" i="1"/>
  <c r="R301" i="1"/>
  <c r="Q852" i="1"/>
  <c r="V852" i="1"/>
  <c r="U852" i="1"/>
  <c r="S852" i="1"/>
  <c r="R852" i="1"/>
  <c r="T852" i="1"/>
  <c r="Q856" i="1"/>
  <c r="V856" i="1"/>
  <c r="R856" i="1"/>
  <c r="T856" i="1"/>
  <c r="S856" i="1"/>
  <c r="U856" i="1"/>
  <c r="V306" i="1"/>
  <c r="U306" i="1"/>
  <c r="T306" i="1"/>
  <c r="R306" i="1"/>
  <c r="Q306" i="1"/>
  <c r="S306" i="1"/>
  <c r="R307" i="1"/>
  <c r="Q307" i="1"/>
  <c r="V307" i="1"/>
  <c r="T307" i="1"/>
  <c r="S307" i="1"/>
  <c r="U307" i="1"/>
  <c r="U874" i="1"/>
  <c r="S874" i="1"/>
  <c r="R874" i="1"/>
  <c r="V874" i="1"/>
  <c r="T874" i="1"/>
  <c r="Q874" i="1"/>
  <c r="V314" i="1"/>
  <c r="U314" i="1"/>
  <c r="T314" i="1"/>
  <c r="R314" i="1"/>
  <c r="Q314" i="1"/>
  <c r="S314" i="1"/>
  <c r="U887" i="1"/>
  <c r="T887" i="1"/>
  <c r="V887" i="1"/>
  <c r="S887" i="1"/>
  <c r="R887" i="1"/>
  <c r="Q887" i="1"/>
  <c r="T316" i="1"/>
  <c r="S316" i="1"/>
  <c r="R316" i="1"/>
  <c r="Q316" i="1"/>
  <c r="V316" i="1"/>
  <c r="U316" i="1"/>
  <c r="R6" i="1"/>
  <c r="T7" i="1"/>
  <c r="R10" i="1"/>
  <c r="T11" i="1"/>
  <c r="R14" i="1"/>
  <c r="T15" i="1"/>
  <c r="R18" i="1"/>
  <c r="T19" i="1"/>
  <c r="R22" i="1"/>
  <c r="T23" i="1"/>
  <c r="R26" i="1"/>
  <c r="T27" i="1"/>
  <c r="R30" i="1"/>
  <c r="T31" i="1"/>
  <c r="R34" i="1"/>
  <c r="T35" i="1"/>
  <c r="R38" i="1"/>
  <c r="T39" i="1"/>
  <c r="R42" i="1"/>
  <c r="T43" i="1"/>
  <c r="R46" i="1"/>
  <c r="T47" i="1"/>
  <c r="R50" i="1"/>
  <c r="T51" i="1"/>
  <c r="R54" i="1"/>
  <c r="T55" i="1"/>
  <c r="R58" i="1"/>
  <c r="T59" i="1"/>
  <c r="R62" i="1"/>
  <c r="T63" i="1"/>
  <c r="R66" i="1"/>
  <c r="T67" i="1"/>
  <c r="R70" i="1"/>
  <c r="T71" i="1"/>
  <c r="R74" i="1"/>
  <c r="T75" i="1"/>
  <c r="R78" i="1"/>
  <c r="T79" i="1"/>
  <c r="R82" i="1"/>
  <c r="T83" i="1"/>
  <c r="V86" i="1"/>
  <c r="R92" i="1"/>
  <c r="V94" i="1"/>
  <c r="Q102" i="1"/>
  <c r="R105" i="1"/>
  <c r="Q109" i="1"/>
  <c r="U112" i="1"/>
  <c r="V115" i="1"/>
  <c r="U119" i="1"/>
  <c r="S123" i="1"/>
  <c r="T126" i="1"/>
  <c r="S130" i="1"/>
  <c r="Q134" i="1"/>
  <c r="R137" i="1"/>
  <c r="Q141" i="1"/>
  <c r="U144" i="1"/>
  <c r="V147" i="1"/>
  <c r="U153" i="1"/>
  <c r="R163" i="1"/>
  <c r="V181" i="1"/>
  <c r="U191" i="1"/>
  <c r="S200" i="1"/>
  <c r="S210" i="1"/>
  <c r="T228" i="1"/>
  <c r="Q239" i="1"/>
  <c r="T248" i="1"/>
  <c r="R267" i="1"/>
  <c r="U287" i="1"/>
  <c r="Q313" i="1"/>
  <c r="S360" i="1"/>
  <c r="T523" i="1"/>
  <c r="V330" i="1"/>
  <c r="U330" i="1"/>
  <c r="T330" i="1"/>
  <c r="R330" i="1"/>
  <c r="Q330" i="1"/>
  <c r="V344" i="1"/>
  <c r="U344" i="1"/>
  <c r="T344" i="1"/>
  <c r="R344" i="1"/>
  <c r="Q344" i="1"/>
  <c r="S344" i="1"/>
  <c r="R358" i="1"/>
  <c r="Q358" i="1"/>
  <c r="V358" i="1"/>
  <c r="U358" i="1"/>
  <c r="T358" i="1"/>
  <c r="S358" i="1"/>
  <c r="V388" i="1"/>
  <c r="U388" i="1"/>
  <c r="T388" i="1"/>
  <c r="R388" i="1"/>
  <c r="Q388" i="1"/>
  <c r="S388" i="1"/>
  <c r="S446" i="1"/>
  <c r="R446" i="1"/>
  <c r="Q446" i="1"/>
  <c r="V446" i="1"/>
  <c r="U446" i="1"/>
  <c r="T446" i="1"/>
  <c r="U482" i="1"/>
  <c r="T482" i="1"/>
  <c r="Q482" i="1"/>
  <c r="R482" i="1"/>
  <c r="V482" i="1"/>
  <c r="S482" i="1"/>
  <c r="U542" i="1"/>
  <c r="T542" i="1"/>
  <c r="Q542" i="1"/>
  <c r="S542" i="1"/>
  <c r="R542" i="1"/>
  <c r="V542" i="1"/>
  <c r="S889" i="1"/>
  <c r="Q889" i="1"/>
  <c r="V889" i="1"/>
  <c r="U889" i="1"/>
  <c r="T889" i="1"/>
  <c r="R889" i="1"/>
  <c r="V318" i="1"/>
  <c r="U318" i="1"/>
  <c r="T318" i="1"/>
  <c r="R318" i="1"/>
  <c r="Q318" i="1"/>
  <c r="S318" i="1"/>
  <c r="V325" i="1"/>
  <c r="U325" i="1"/>
  <c r="T325" i="1"/>
  <c r="S325" i="1"/>
  <c r="R325" i="1"/>
  <c r="Q325" i="1"/>
  <c r="V329" i="1"/>
  <c r="U329" i="1"/>
  <c r="T329" i="1"/>
  <c r="S329" i="1"/>
  <c r="R329" i="1"/>
  <c r="Q329" i="1"/>
  <c r="T333" i="1"/>
  <c r="V333" i="1"/>
  <c r="U333" i="1"/>
  <c r="S333" i="1"/>
  <c r="Q333" i="1"/>
  <c r="V340" i="1"/>
  <c r="U340" i="1"/>
  <c r="T340" i="1"/>
  <c r="R340" i="1"/>
  <c r="Q340" i="1"/>
  <c r="S340" i="1"/>
  <c r="V348" i="1"/>
  <c r="U348" i="1"/>
  <c r="T348" i="1"/>
  <c r="R348" i="1"/>
  <c r="Q348" i="1"/>
  <c r="S348" i="1"/>
  <c r="V357" i="1"/>
  <c r="T357" i="1"/>
  <c r="S357" i="1"/>
  <c r="U357" i="1"/>
  <c r="R357" i="1"/>
  <c r="Q357" i="1"/>
  <c r="R362" i="1"/>
  <c r="Q362" i="1"/>
  <c r="V362" i="1"/>
  <c r="U362" i="1"/>
  <c r="T362" i="1"/>
  <c r="S362" i="1"/>
  <c r="T367" i="1"/>
  <c r="S367" i="1"/>
  <c r="R367" i="1"/>
  <c r="V367" i="1"/>
  <c r="Q367" i="1"/>
  <c r="U367" i="1"/>
  <c r="V373" i="1"/>
  <c r="T373" i="1"/>
  <c r="S373" i="1"/>
  <c r="R373" i="1"/>
  <c r="Q373" i="1"/>
  <c r="U373" i="1"/>
  <c r="V384" i="1"/>
  <c r="U384" i="1"/>
  <c r="T384" i="1"/>
  <c r="R384" i="1"/>
  <c r="Q384" i="1"/>
  <c r="S384" i="1"/>
  <c r="T387" i="1"/>
  <c r="S387" i="1"/>
  <c r="R387" i="1"/>
  <c r="U387" i="1"/>
  <c r="Q387" i="1"/>
  <c r="V387" i="1"/>
  <c r="V393" i="1"/>
  <c r="T393" i="1"/>
  <c r="S393" i="1"/>
  <c r="U393" i="1"/>
  <c r="R393" i="1"/>
  <c r="Q393" i="1"/>
  <c r="V397" i="1"/>
  <c r="T397" i="1"/>
  <c r="S397" i="1"/>
  <c r="U397" i="1"/>
  <c r="R397" i="1"/>
  <c r="Q397" i="1"/>
  <c r="V408" i="1"/>
  <c r="U408" i="1"/>
  <c r="S408" i="1"/>
  <c r="R408" i="1"/>
  <c r="Q408" i="1"/>
  <c r="T408" i="1"/>
  <c r="V412" i="1"/>
  <c r="U412" i="1"/>
  <c r="S412" i="1"/>
  <c r="R412" i="1"/>
  <c r="T412" i="1"/>
  <c r="Q412" i="1"/>
  <c r="V416" i="1"/>
  <c r="U416" i="1"/>
  <c r="S416" i="1"/>
  <c r="R416" i="1"/>
  <c r="T416" i="1"/>
  <c r="Q416" i="1"/>
  <c r="S422" i="1"/>
  <c r="R422" i="1"/>
  <c r="Q422" i="1"/>
  <c r="V422" i="1"/>
  <c r="U422" i="1"/>
  <c r="T422" i="1"/>
  <c r="V89" i="1"/>
  <c r="U89" i="1"/>
  <c r="S89" i="1"/>
  <c r="S430" i="1"/>
  <c r="R430" i="1"/>
  <c r="Q430" i="1"/>
  <c r="V430" i="1"/>
  <c r="U430" i="1"/>
  <c r="T430" i="1"/>
  <c r="V96" i="1"/>
  <c r="T96" i="1"/>
  <c r="S96" i="1"/>
  <c r="R96" i="1"/>
  <c r="Q96" i="1"/>
  <c r="R98" i="1"/>
  <c r="V98" i="1"/>
  <c r="U98" i="1"/>
  <c r="V101" i="1"/>
  <c r="U101" i="1"/>
  <c r="T101" i="1"/>
  <c r="S101" i="1"/>
  <c r="V104" i="1"/>
  <c r="T104" i="1"/>
  <c r="S104" i="1"/>
  <c r="R104" i="1"/>
  <c r="Q104" i="1"/>
  <c r="V108" i="1"/>
  <c r="T108" i="1"/>
  <c r="S108" i="1"/>
  <c r="R108" i="1"/>
  <c r="Q108" i="1"/>
  <c r="T111" i="1"/>
  <c r="R111" i="1"/>
  <c r="Q111" i="1"/>
  <c r="Q465" i="1"/>
  <c r="U465" i="1"/>
  <c r="T465" i="1"/>
  <c r="V465" i="1"/>
  <c r="R465" i="1"/>
  <c r="S465" i="1"/>
  <c r="V468" i="1"/>
  <c r="U468" i="1"/>
  <c r="S468" i="1"/>
  <c r="R468" i="1"/>
  <c r="Q468" i="1"/>
  <c r="T468" i="1"/>
  <c r="V121" i="1"/>
  <c r="U121" i="1"/>
  <c r="T121" i="1"/>
  <c r="S121" i="1"/>
  <c r="U481" i="1"/>
  <c r="S481" i="1"/>
  <c r="R481" i="1"/>
  <c r="V481" i="1"/>
  <c r="T481" i="1"/>
  <c r="Q481" i="1"/>
  <c r="U486" i="1"/>
  <c r="T486" i="1"/>
  <c r="Q486" i="1"/>
  <c r="V486" i="1"/>
  <c r="S486" i="1"/>
  <c r="R486" i="1"/>
  <c r="U490" i="1"/>
  <c r="T490" i="1"/>
  <c r="Q490" i="1"/>
  <c r="V490" i="1"/>
  <c r="S490" i="1"/>
  <c r="R490" i="1"/>
  <c r="S496" i="1"/>
  <c r="Q496" i="1"/>
  <c r="U496" i="1"/>
  <c r="T496" i="1"/>
  <c r="R496" i="1"/>
  <c r="V496" i="1"/>
  <c r="T135" i="1"/>
  <c r="R135" i="1"/>
  <c r="Q135" i="1"/>
  <c r="T139" i="1"/>
  <c r="R139" i="1"/>
  <c r="Q139" i="1"/>
  <c r="Q507" i="1"/>
  <c r="V507" i="1"/>
  <c r="S507" i="1"/>
  <c r="R507" i="1"/>
  <c r="T507" i="1"/>
  <c r="U507" i="1"/>
  <c r="U513" i="1"/>
  <c r="S513" i="1"/>
  <c r="R513" i="1"/>
  <c r="V513" i="1"/>
  <c r="T513" i="1"/>
  <c r="Q513" i="1"/>
  <c r="S520" i="1"/>
  <c r="Q520" i="1"/>
  <c r="U520" i="1"/>
  <c r="T520" i="1"/>
  <c r="V520" i="1"/>
  <c r="R520" i="1"/>
  <c r="Q527" i="1"/>
  <c r="V527" i="1"/>
  <c r="S527" i="1"/>
  <c r="R527" i="1"/>
  <c r="U527" i="1"/>
  <c r="T527" i="1"/>
  <c r="R152" i="1"/>
  <c r="Q152" i="1"/>
  <c r="V152" i="1"/>
  <c r="U152" i="1"/>
  <c r="S152" i="1"/>
  <c r="V155" i="1"/>
  <c r="T155" i="1"/>
  <c r="S155" i="1"/>
  <c r="U155" i="1"/>
  <c r="R155" i="1"/>
  <c r="Q155" i="1"/>
  <c r="U538" i="1"/>
  <c r="T538" i="1"/>
  <c r="Q538" i="1"/>
  <c r="V538" i="1"/>
  <c r="S538" i="1"/>
  <c r="R538" i="1"/>
  <c r="T165" i="1"/>
  <c r="S165" i="1"/>
  <c r="R165" i="1"/>
  <c r="V165" i="1"/>
  <c r="U165" i="1"/>
  <c r="Q165" i="1"/>
  <c r="V171" i="1"/>
  <c r="T171" i="1"/>
  <c r="S171" i="1"/>
  <c r="Q171" i="1"/>
  <c r="U549" i="1"/>
  <c r="T549" i="1"/>
  <c r="R549" i="1"/>
  <c r="S549" i="1"/>
  <c r="Q549" i="1"/>
  <c r="V549" i="1"/>
  <c r="V554" i="1"/>
  <c r="T554" i="1"/>
  <c r="R554" i="1"/>
  <c r="Q554" i="1"/>
  <c r="U554" i="1"/>
  <c r="S554" i="1"/>
  <c r="V179" i="1"/>
  <c r="T179" i="1"/>
  <c r="S179" i="1"/>
  <c r="U179" i="1"/>
  <c r="R179" i="1"/>
  <c r="Q563" i="1"/>
  <c r="V563" i="1"/>
  <c r="T563" i="1"/>
  <c r="S563" i="1"/>
  <c r="U563" i="1"/>
  <c r="R563" i="1"/>
  <c r="Q567" i="1"/>
  <c r="V567" i="1"/>
  <c r="T567" i="1"/>
  <c r="S567" i="1"/>
  <c r="R567" i="1"/>
  <c r="U567" i="1"/>
  <c r="T193" i="1"/>
  <c r="S193" i="1"/>
  <c r="R193" i="1"/>
  <c r="V193" i="1"/>
  <c r="U193" i="1"/>
  <c r="Q575" i="1"/>
  <c r="V575" i="1"/>
  <c r="T575" i="1"/>
  <c r="S575" i="1"/>
  <c r="R575" i="1"/>
  <c r="U575" i="1"/>
  <c r="T197" i="1"/>
  <c r="S197" i="1"/>
  <c r="R197" i="1"/>
  <c r="V197" i="1"/>
  <c r="U197" i="1"/>
  <c r="Q197" i="1"/>
  <c r="Q587" i="1"/>
  <c r="V587" i="1"/>
  <c r="T587" i="1"/>
  <c r="S587" i="1"/>
  <c r="R587" i="1"/>
  <c r="U587" i="1"/>
  <c r="S592" i="1"/>
  <c r="R592" i="1"/>
  <c r="V592" i="1"/>
  <c r="U592" i="1"/>
  <c r="Q592" i="1"/>
  <c r="T592" i="1"/>
  <c r="Q599" i="1"/>
  <c r="V599" i="1"/>
  <c r="T599" i="1"/>
  <c r="S599" i="1"/>
  <c r="R599" i="1"/>
  <c r="U599" i="1"/>
  <c r="V606" i="1"/>
  <c r="T606" i="1"/>
  <c r="R606" i="1"/>
  <c r="Q606" i="1"/>
  <c r="S606" i="1"/>
  <c r="U606" i="1"/>
  <c r="T205" i="1"/>
  <c r="S205" i="1"/>
  <c r="R205" i="1"/>
  <c r="U205" i="1"/>
  <c r="Q205" i="1"/>
  <c r="V207" i="1"/>
  <c r="T207" i="1"/>
  <c r="S207" i="1"/>
  <c r="U207" i="1"/>
  <c r="T209" i="1"/>
  <c r="S209" i="1"/>
  <c r="R209" i="1"/>
  <c r="V209" i="1"/>
  <c r="Q209" i="1"/>
  <c r="S632" i="1"/>
  <c r="R632" i="1"/>
  <c r="V632" i="1"/>
  <c r="U632" i="1"/>
  <c r="Q632" i="1"/>
  <c r="T632" i="1"/>
  <c r="Q639" i="1"/>
  <c r="V639" i="1"/>
  <c r="T639" i="1"/>
  <c r="S639" i="1"/>
  <c r="R639" i="1"/>
  <c r="U639" i="1"/>
  <c r="U645" i="1"/>
  <c r="Q645" i="1"/>
  <c r="V645" i="1"/>
  <c r="S645" i="1"/>
  <c r="T645" i="1"/>
  <c r="R645" i="1"/>
  <c r="Q650" i="1"/>
  <c r="V650" i="1"/>
  <c r="U650" i="1"/>
  <c r="T650" i="1"/>
  <c r="S650" i="1"/>
  <c r="R650" i="1"/>
  <c r="U656" i="1"/>
  <c r="T656" i="1"/>
  <c r="S656" i="1"/>
  <c r="R656" i="1"/>
  <c r="Q656" i="1"/>
  <c r="V656" i="1"/>
  <c r="R220" i="1"/>
  <c r="Q220" i="1"/>
  <c r="V220" i="1"/>
  <c r="U220" i="1"/>
  <c r="T220" i="1"/>
  <c r="V669" i="1"/>
  <c r="U669" i="1"/>
  <c r="T669" i="1"/>
  <c r="S669" i="1"/>
  <c r="R669" i="1"/>
  <c r="Q669" i="1"/>
  <c r="R224" i="1"/>
  <c r="Q224" i="1"/>
  <c r="V224" i="1"/>
  <c r="U224" i="1"/>
  <c r="S224" i="1"/>
  <c r="V677" i="1"/>
  <c r="U677" i="1"/>
  <c r="T677" i="1"/>
  <c r="S677" i="1"/>
  <c r="R677" i="1"/>
  <c r="Q677" i="1"/>
  <c r="U684" i="1"/>
  <c r="T684" i="1"/>
  <c r="S684" i="1"/>
  <c r="R684" i="1"/>
  <c r="Q684" i="1"/>
  <c r="V684" i="1"/>
  <c r="S691" i="1"/>
  <c r="R691" i="1"/>
  <c r="Q691" i="1"/>
  <c r="V691" i="1"/>
  <c r="U691" i="1"/>
  <c r="T691" i="1"/>
  <c r="U696" i="1"/>
  <c r="T696" i="1"/>
  <c r="S696" i="1"/>
  <c r="R696" i="1"/>
  <c r="Q696" i="1"/>
  <c r="V696" i="1"/>
  <c r="Q702" i="1"/>
  <c r="V702" i="1"/>
  <c r="U702" i="1"/>
  <c r="T702" i="1"/>
  <c r="S702" i="1"/>
  <c r="R702" i="1"/>
  <c r="S707" i="1"/>
  <c r="R707" i="1"/>
  <c r="Q707" i="1"/>
  <c r="V707" i="1"/>
  <c r="U707" i="1"/>
  <c r="T707" i="1"/>
  <c r="T241" i="1"/>
  <c r="S241" i="1"/>
  <c r="R241" i="1"/>
  <c r="V241" i="1"/>
  <c r="Q241" i="1"/>
  <c r="U720" i="1"/>
  <c r="T720" i="1"/>
  <c r="S720" i="1"/>
  <c r="R720" i="1"/>
  <c r="Q720" i="1"/>
  <c r="V720" i="1"/>
  <c r="V725" i="1"/>
  <c r="U725" i="1"/>
  <c r="T725" i="1"/>
  <c r="S725" i="1"/>
  <c r="R725" i="1"/>
  <c r="Q725" i="1"/>
  <c r="S731" i="1"/>
  <c r="R731" i="1"/>
  <c r="Q731" i="1"/>
  <c r="V731" i="1"/>
  <c r="U731" i="1"/>
  <c r="T731" i="1"/>
  <c r="V737" i="1"/>
  <c r="U737" i="1"/>
  <c r="T737" i="1"/>
  <c r="S737" i="1"/>
  <c r="R737" i="1"/>
  <c r="Q737" i="1"/>
  <c r="T253" i="1"/>
  <c r="S253" i="1"/>
  <c r="R253" i="1"/>
  <c r="V253" i="1"/>
  <c r="T257" i="1"/>
  <c r="S257" i="1"/>
  <c r="R257" i="1"/>
  <c r="V257" i="1"/>
  <c r="U257" i="1"/>
  <c r="V751" i="1"/>
  <c r="U751" i="1"/>
  <c r="T751" i="1"/>
  <c r="S751" i="1"/>
  <c r="R751" i="1"/>
  <c r="Q751" i="1"/>
  <c r="R757" i="1"/>
  <c r="Q757" i="1"/>
  <c r="V757" i="1"/>
  <c r="T757" i="1"/>
  <c r="S757" i="1"/>
  <c r="U757" i="1"/>
  <c r="R264" i="1"/>
  <c r="Q264" i="1"/>
  <c r="V264" i="1"/>
  <c r="U264" i="1"/>
  <c r="T264" i="1"/>
  <c r="V767" i="1"/>
  <c r="U767" i="1"/>
  <c r="T767" i="1"/>
  <c r="S767" i="1"/>
  <c r="R767" i="1"/>
  <c r="Q767" i="1"/>
  <c r="V270" i="1"/>
  <c r="U270" i="1"/>
  <c r="T270" i="1"/>
  <c r="R270" i="1"/>
  <c r="Q270" i="1"/>
  <c r="S270" i="1"/>
  <c r="T272" i="1"/>
  <c r="S272" i="1"/>
  <c r="R272" i="1"/>
  <c r="Q272" i="1"/>
  <c r="V272" i="1"/>
  <c r="U272" i="1"/>
  <c r="S782" i="1"/>
  <c r="R782" i="1"/>
  <c r="V782" i="1"/>
  <c r="U782" i="1"/>
  <c r="T782" i="1"/>
  <c r="Q782" i="1"/>
  <c r="T280" i="1"/>
  <c r="S280" i="1"/>
  <c r="R280" i="1"/>
  <c r="Q280" i="1"/>
  <c r="V280" i="1"/>
  <c r="U280" i="1"/>
  <c r="R283" i="1"/>
  <c r="Q283" i="1"/>
  <c r="V283" i="1"/>
  <c r="T283" i="1"/>
  <c r="S283" i="1"/>
  <c r="U283" i="1"/>
  <c r="U799" i="1"/>
  <c r="T799" i="1"/>
  <c r="V799" i="1"/>
  <c r="R799" i="1"/>
  <c r="Q799" i="1"/>
  <c r="S799" i="1"/>
  <c r="T288" i="1"/>
  <c r="S288" i="1"/>
  <c r="R288" i="1"/>
  <c r="Q288" i="1"/>
  <c r="V288" i="1"/>
  <c r="U288" i="1"/>
  <c r="S810" i="1"/>
  <c r="R810" i="1"/>
  <c r="V810" i="1"/>
  <c r="U810" i="1"/>
  <c r="T810" i="1"/>
  <c r="Q810" i="1"/>
  <c r="Q816" i="1"/>
  <c r="V816" i="1"/>
  <c r="U816" i="1"/>
  <c r="T816" i="1"/>
  <c r="R816" i="1"/>
  <c r="S816" i="1"/>
  <c r="U823" i="1"/>
  <c r="T823" i="1"/>
  <c r="V823" i="1"/>
  <c r="S823" i="1"/>
  <c r="R823" i="1"/>
  <c r="Q823" i="1"/>
  <c r="R295" i="1"/>
  <c r="Q295" i="1"/>
  <c r="V295" i="1"/>
  <c r="T295" i="1"/>
  <c r="S295" i="1"/>
  <c r="U295" i="1"/>
  <c r="S833" i="1"/>
  <c r="Q833" i="1"/>
  <c r="V833" i="1"/>
  <c r="U833" i="1"/>
  <c r="R833" i="1"/>
  <c r="T833" i="1"/>
  <c r="S841" i="1"/>
  <c r="Q841" i="1"/>
  <c r="R841" i="1"/>
  <c r="U841" i="1"/>
  <c r="T841" i="1"/>
  <c r="V841" i="1"/>
  <c r="S845" i="1"/>
  <c r="Q845" i="1"/>
  <c r="T845" i="1"/>
  <c r="R845" i="1"/>
  <c r="V845" i="1"/>
  <c r="U845" i="1"/>
  <c r="V302" i="1"/>
  <c r="U302" i="1"/>
  <c r="T302" i="1"/>
  <c r="R302" i="1"/>
  <c r="Q302" i="1"/>
  <c r="S857" i="1"/>
  <c r="Q857" i="1"/>
  <c r="V857" i="1"/>
  <c r="U857" i="1"/>
  <c r="T857" i="1"/>
  <c r="R857" i="1"/>
  <c r="Q864" i="1"/>
  <c r="V864" i="1"/>
  <c r="T864" i="1"/>
  <c r="S864" i="1"/>
  <c r="R864" i="1"/>
  <c r="U864" i="1"/>
  <c r="U871" i="1"/>
  <c r="T871" i="1"/>
  <c r="Q871" i="1"/>
  <c r="S871" i="1"/>
  <c r="R871" i="1"/>
  <c r="V871" i="1"/>
  <c r="U875" i="1"/>
  <c r="T875" i="1"/>
  <c r="R875" i="1"/>
  <c r="Q875" i="1"/>
  <c r="V875" i="1"/>
  <c r="S875" i="1"/>
  <c r="Q880" i="1"/>
  <c r="V880" i="1"/>
  <c r="U880" i="1"/>
  <c r="T880" i="1"/>
  <c r="R880" i="1"/>
  <c r="S880" i="1"/>
  <c r="Q888" i="1"/>
  <c r="V888" i="1"/>
  <c r="R888" i="1"/>
  <c r="T888" i="1"/>
  <c r="S888" i="1"/>
  <c r="U888" i="1"/>
  <c r="V317" i="1"/>
  <c r="U317" i="1"/>
  <c r="T317" i="1"/>
  <c r="S317" i="1"/>
  <c r="R317" i="1"/>
  <c r="Q317" i="1"/>
  <c r="Q85" i="1"/>
  <c r="S87" i="1"/>
  <c r="Q90" i="1"/>
  <c r="U92" i="1"/>
  <c r="S95" i="1"/>
  <c r="T98" i="1"/>
  <c r="S102" i="1"/>
  <c r="Q106" i="1"/>
  <c r="R109" i="1"/>
  <c r="Q113" i="1"/>
  <c r="U116" i="1"/>
  <c r="V119" i="1"/>
  <c r="U123" i="1"/>
  <c r="S127" i="1"/>
  <c r="T130" i="1"/>
  <c r="S134" i="1"/>
  <c r="Q138" i="1"/>
  <c r="R141" i="1"/>
  <c r="Q145" i="1"/>
  <c r="U148" i="1"/>
  <c r="V153" i="1"/>
  <c r="S164" i="1"/>
  <c r="V173" i="1"/>
  <c r="S182" i="1"/>
  <c r="T192" i="1"/>
  <c r="S202" i="1"/>
  <c r="Q211" i="1"/>
  <c r="Q221" i="1"/>
  <c r="Q231" i="1"/>
  <c r="R239" i="1"/>
  <c r="U249" i="1"/>
  <c r="R259" i="1"/>
  <c r="U267" i="1"/>
  <c r="S290" i="1"/>
  <c r="U319" i="1"/>
  <c r="V363" i="1"/>
  <c r="Q621" i="1"/>
  <c r="H35" i="1"/>
  <c r="H56" i="1"/>
  <c r="H437" i="1"/>
  <c r="H529" i="1"/>
  <c r="H543" i="1"/>
  <c r="H635" i="1"/>
  <c r="H642" i="1"/>
  <c r="H647" i="1"/>
  <c r="H231" i="1"/>
  <c r="H704" i="1"/>
  <c r="H716" i="1"/>
  <c r="H244" i="1"/>
  <c r="H251" i="1"/>
  <c r="H743" i="1"/>
  <c r="H747" i="1"/>
  <c r="H753" i="1"/>
  <c r="H760" i="1"/>
  <c r="H775" i="1"/>
  <c r="H275" i="1"/>
  <c r="H794" i="1"/>
  <c r="H286" i="1"/>
  <c r="H805" i="1"/>
  <c r="H293" i="1"/>
  <c r="H836" i="1"/>
  <c r="H848" i="1"/>
  <c r="H323" i="1"/>
  <c r="H331" i="1"/>
  <c r="H39" i="1"/>
  <c r="H376" i="1"/>
  <c r="H420" i="1"/>
  <c r="H438" i="1"/>
  <c r="H471" i="1"/>
  <c r="H643" i="1"/>
  <c r="H648" i="1"/>
  <c r="H672" i="1"/>
  <c r="H227" i="1"/>
  <c r="H680" i="1"/>
  <c r="H687" i="1"/>
  <c r="H705" i="1"/>
  <c r="H245" i="1"/>
  <c r="H255" i="1"/>
  <c r="H261" i="1"/>
  <c r="H262" i="1"/>
  <c r="H271" i="1"/>
  <c r="H806" i="1"/>
  <c r="H294" i="1"/>
  <c r="H837" i="1"/>
  <c r="H332" i="1"/>
  <c r="H42" i="1"/>
  <c r="H383" i="1"/>
  <c r="H547" i="1"/>
  <c r="H644" i="1"/>
  <c r="H706" i="1"/>
  <c r="H249" i="1"/>
  <c r="H754" i="1"/>
  <c r="H761" i="1"/>
  <c r="H776" i="1"/>
  <c r="H796" i="1"/>
  <c r="H807" i="1"/>
  <c r="H814" i="1"/>
  <c r="H820" i="1"/>
  <c r="H825" i="1"/>
  <c r="H885" i="1"/>
  <c r="H892" i="1"/>
  <c r="H380" i="1"/>
  <c r="H65" i="1"/>
  <c r="H407" i="1"/>
  <c r="H84" i="1"/>
  <c r="H92" i="1"/>
  <c r="H463" i="1"/>
  <c r="H525" i="1"/>
  <c r="H624" i="1"/>
  <c r="H223" i="1"/>
  <c r="H238" i="1"/>
  <c r="H712" i="1"/>
  <c r="H252" i="1"/>
  <c r="H744" i="1"/>
  <c r="H750" i="1"/>
  <c r="H755" i="1"/>
  <c r="H263" i="1"/>
  <c r="H777" i="1"/>
  <c r="H781" i="1"/>
  <c r="H279" i="1"/>
  <c r="H801" i="1"/>
  <c r="H821" i="1"/>
  <c r="H826" i="1"/>
  <c r="H839" i="1"/>
  <c r="H851" i="1"/>
  <c r="H863" i="1"/>
  <c r="H870" i="1"/>
  <c r="H886" i="1"/>
  <c r="H893" i="1"/>
  <c r="H26" i="1"/>
  <c r="H361" i="1"/>
  <c r="H372" i="1"/>
  <c r="H134" i="1"/>
  <c r="H581" i="1"/>
  <c r="H202" i="1"/>
  <c r="H216" i="1"/>
  <c r="H683" i="1"/>
  <c r="H234" i="1"/>
  <c r="H239" i="1"/>
  <c r="H713" i="1"/>
  <c r="H724" i="1"/>
  <c r="H741" i="1"/>
  <c r="H259" i="1"/>
  <c r="H762" i="1"/>
  <c r="H766" i="1"/>
  <c r="H815" i="1"/>
  <c r="H827" i="1"/>
  <c r="H832" i="1"/>
  <c r="H306" i="1"/>
  <c r="H874" i="1"/>
  <c r="H387" i="1"/>
  <c r="H412" i="1"/>
  <c r="H527" i="1"/>
  <c r="H197" i="1"/>
  <c r="H207" i="1"/>
  <c r="H639" i="1"/>
  <c r="H677" i="1"/>
  <c r="H696" i="1"/>
  <c r="H737" i="1"/>
  <c r="H253" i="1"/>
  <c r="H257" i="1"/>
  <c r="H757" i="1"/>
  <c r="H264" i="1"/>
  <c r="H767" i="1"/>
  <c r="H272" i="1"/>
  <c r="H816" i="1"/>
  <c r="H823" i="1"/>
  <c r="H833" i="1"/>
  <c r="H845" i="1"/>
  <c r="H317" i="1"/>
  <c r="B23" i="2"/>
  <c r="H334" i="1"/>
  <c r="H344" i="1"/>
  <c r="H385" i="1"/>
  <c r="H455" i="1"/>
  <c r="H140" i="1"/>
  <c r="H198" i="1"/>
  <c r="H663" i="1"/>
  <c r="H708" i="1"/>
  <c r="H714" i="1"/>
  <c r="H721" i="1"/>
  <c r="H738" i="1"/>
  <c r="H742" i="1"/>
  <c r="H258" i="1"/>
  <c r="H758" i="1"/>
  <c r="H265" i="1"/>
  <c r="H273" i="1"/>
  <c r="H284" i="1"/>
  <c r="H824" i="1"/>
  <c r="H846" i="1"/>
  <c r="H865" i="1"/>
  <c r="H889" i="1"/>
  <c r="H354" i="1"/>
  <c r="H399" i="1"/>
  <c r="H410" i="1"/>
  <c r="H423" i="1"/>
  <c r="H90" i="1"/>
  <c r="H501" i="1"/>
  <c r="H627" i="1"/>
  <c r="H664" i="1"/>
  <c r="H222" i="1"/>
  <c r="H709" i="1"/>
  <c r="H715" i="1"/>
  <c r="H243" i="1"/>
  <c r="H254" i="1"/>
  <c r="H759" i="1"/>
  <c r="H774" i="1"/>
  <c r="H285" i="1"/>
  <c r="H804" i="1"/>
  <c r="H292" i="1"/>
  <c r="H829" i="1"/>
  <c r="H835" i="1"/>
  <c r="H847" i="1"/>
  <c r="H866" i="1"/>
</calcChain>
</file>

<file path=xl/sharedStrings.xml><?xml version="1.0" encoding="utf-8"?>
<sst xmlns="http://schemas.openxmlformats.org/spreadsheetml/2006/main" count="3175" uniqueCount="1241">
  <si>
    <t>PassengerId</t>
  </si>
  <si>
    <t>Survived</t>
  </si>
  <si>
    <t>Pclass</t>
  </si>
  <si>
    <t>Name</t>
  </si>
  <si>
    <t>Sex</t>
  </si>
  <si>
    <t>Age</t>
  </si>
  <si>
    <t>Age_adj</t>
  </si>
  <si>
    <t>SibSp</t>
  </si>
  <si>
    <t>Parch</t>
  </si>
  <si>
    <t>Ticket</t>
  </si>
  <si>
    <t>Fare</t>
  </si>
  <si>
    <t>Cabin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</si>
  <si>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</si>
  <si>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</si>
  <si>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</si>
  <si>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</si>
  <si>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</si>
  <si>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</si>
  <si>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</si>
  <si>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</si>
  <si>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</si>
  <si>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</si>
  <si>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</si>
  <si>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</si>
  <si>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</si>
  <si>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</si>
  <si>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</si>
  <si>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</si>
  <si>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</si>
  <si>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</si>
  <si>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</si>
  <si>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</si>
  <si>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</si>
  <si>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</si>
  <si>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</si>
  <si>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</si>
  <si>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</si>
  <si>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</si>
  <si>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</si>
  <si>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</si>
  <si>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</si>
  <si>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</si>
  <si>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</si>
  <si>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</si>
  <si>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</si>
  <si>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</si>
  <si>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</si>
  <si>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</si>
  <si>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</si>
  <si>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</si>
  <si>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</si>
  <si>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</si>
  <si>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</si>
  <si>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</si>
  <si>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</si>
  <si>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</si>
  <si>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</si>
  <si>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</si>
  <si>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</si>
  <si>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</si>
  <si>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</si>
  <si>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</si>
  <si>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</si>
  <si>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</si>
  <si>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</si>
  <si>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</si>
  <si>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</si>
  <si>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</si>
  <si>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</si>
  <si>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</si>
  <si>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</si>
  <si>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</si>
  <si>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</si>
  <si>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</si>
  <si>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</si>
  <si>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</si>
  <si>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</si>
  <si>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</si>
  <si>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</si>
  <si>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</si>
  <si>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</si>
  <si>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</si>
  <si>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</si>
  <si>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</si>
  <si>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</si>
  <si>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</si>
  <si>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</si>
  <si>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</si>
  <si>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</si>
  <si>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</si>
  <si>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</si>
  <si>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</si>
  <si>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</si>
  <si>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</si>
  <si>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</si>
  <si>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</si>
  <si>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</si>
  <si>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</si>
  <si>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</si>
  <si>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</si>
  <si>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</si>
  <si>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</si>
  <si>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</si>
  <si>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</si>
  <si>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</si>
  <si>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</si>
  <si>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</si>
  <si>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</si>
  <si>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</si>
  <si>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</si>
  <si>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</si>
  <si>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</si>
  <si>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</si>
  <si>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</si>
  <si>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</si>
  <si>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</si>
  <si>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</si>
  <si>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</si>
  <si>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</si>
  <si>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</si>
  <si>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</si>
  <si>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</si>
  <si>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</si>
  <si>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</si>
  <si>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</si>
  <si>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</si>
  <si>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</si>
  <si>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</si>
  <si>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</si>
  <si>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</si>
  <si>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</si>
  <si>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</si>
  <si>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</si>
  <si>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</si>
  <si>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</si>
  <si>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</si>
  <si>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</si>
  <si>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</si>
  <si>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</si>
  <si>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</si>
  <si>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</si>
  <si>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</si>
  <si>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</si>
  <si>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</si>
  <si>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</si>
  <si>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</si>
  <si>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</si>
  <si>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</si>
  <si>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</si>
  <si>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</si>
  <si>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</si>
  <si>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</si>
  <si>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</si>
  <si>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</si>
  <si>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</si>
  <si>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</si>
  <si>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</si>
  <si>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</si>
  <si>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</si>
  <si>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</si>
  <si>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</si>
  <si>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</si>
  <si>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</si>
  <si>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</si>
  <si>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</si>
  <si>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</si>
  <si>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</si>
  <si>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</si>
  <si>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</si>
  <si>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</si>
  <si>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</si>
  <si>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</si>
  <si>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</si>
  <si>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</si>
  <si>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</si>
  <si>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</si>
  <si>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</si>
  <si>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</si>
  <si>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</si>
  <si>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</si>
  <si>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</si>
  <si>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</si>
  <si>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</si>
  <si>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</si>
  <si>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</si>
  <si>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</si>
  <si>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</si>
  <si>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</si>
  <si>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</si>
  <si>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</si>
  <si>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</si>
  <si>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</si>
  <si>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</si>
  <si>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</si>
  <si>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</si>
  <si>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</si>
  <si>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</si>
  <si>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</si>
  <si>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</si>
  <si>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</si>
  <si>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</si>
  <si>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</si>
  <si>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</si>
  <si>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</si>
  <si>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</si>
  <si>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</si>
  <si>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</si>
  <si>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</si>
  <si>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</si>
  <si>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</si>
  <si>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</si>
  <si>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</si>
  <si>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</si>
  <si>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</si>
  <si>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</si>
  <si>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</si>
  <si>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</si>
  <si>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</si>
  <si>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</si>
  <si>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</si>
  <si>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</si>
  <si>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</si>
  <si>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</si>
  <si>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</si>
  <si>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</si>
  <si>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</si>
  <si>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</si>
  <si>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</si>
  <si>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</si>
  <si>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</si>
  <si>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</si>
  <si>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</si>
  <si>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</si>
  <si>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</si>
  <si>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</si>
  <si>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</si>
  <si>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</si>
  <si>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</si>
  <si>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</si>
  <si>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</si>
  <si>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</si>
  <si>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</si>
  <si>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</si>
  <si>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</si>
  <si>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</si>
  <si>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</si>
  <si>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</si>
  <si>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</si>
  <si>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</si>
  <si>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</si>
  <si>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</si>
  <si>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</si>
  <si>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</si>
  <si>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</si>
  <si>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</si>
  <si>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</si>
  <si>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</si>
  <si>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</si>
  <si>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</si>
  <si>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</si>
  <si>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</si>
  <si>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</si>
  <si>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</si>
  <si>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</si>
  <si>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</si>
  <si>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</si>
  <si>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</si>
  <si>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</si>
  <si>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</si>
  <si>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</si>
  <si>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</si>
  <si>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</si>
  <si>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</si>
  <si>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</si>
  <si>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</si>
  <si>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</si>
  <si>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</si>
  <si>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</si>
  <si>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</si>
  <si>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</si>
  <si>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</si>
  <si>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</si>
  <si>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</si>
  <si>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</si>
  <si>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</si>
  <si>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</si>
  <si>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</si>
  <si>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</si>
  <si>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</si>
  <si>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</si>
  <si>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</si>
  <si>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</si>
  <si>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</si>
  <si>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</si>
  <si>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</si>
  <si>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</si>
  <si>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</si>
  <si>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</si>
  <si>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</si>
  <si>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</si>
  <si>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</si>
  <si>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</si>
  <si>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</si>
  <si>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</si>
  <si>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</si>
  <si>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</si>
  <si>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</si>
  <si>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</si>
  <si>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</si>
  <si>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</si>
  <si>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</si>
  <si>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</si>
  <si>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</si>
  <si>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</si>
  <si>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</si>
  <si>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</si>
  <si>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</si>
  <si>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</si>
  <si>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</si>
  <si>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</si>
  <si>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</si>
  <si>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</si>
  <si>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</si>
  <si>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</si>
  <si>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</si>
  <si>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</si>
  <si>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</si>
  <si>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</si>
  <si>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</si>
  <si>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</si>
  <si>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</si>
  <si>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</si>
  <si>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</si>
  <si>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</si>
  <si>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</si>
  <si>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</si>
  <si>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</si>
  <si>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</si>
  <si>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</si>
  <si>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</si>
  <si>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</si>
  <si>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</si>
  <si>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</si>
  <si>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</si>
  <si>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</si>
  <si>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</si>
  <si>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</si>
  <si>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</si>
  <si>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</si>
  <si>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</si>
  <si>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</si>
  <si>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</si>
  <si>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</si>
  <si>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</si>
  <si>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</si>
  <si>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</si>
  <si>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</si>
  <si>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</si>
  <si>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</si>
  <si>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</si>
  <si>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</si>
  <si>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</si>
  <si>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</si>
  <si>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</si>
  <si>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</si>
  <si>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</si>
  <si>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</si>
  <si>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</si>
  <si>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</si>
  <si>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</si>
  <si>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</si>
  <si>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</si>
  <si>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</si>
  <si>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</si>
  <si>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</si>
  <si>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</si>
  <si>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</si>
  <si>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</si>
  <si>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</si>
  <si>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</si>
  <si>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</si>
  <si>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</si>
  <si>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</si>
  <si>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</si>
  <si>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</si>
  <si>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</si>
  <si>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</si>
  <si>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</si>
  <si>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</si>
  <si>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</si>
  <si>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</si>
  <si>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</si>
  <si>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</si>
  <si>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</si>
  <si>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</si>
  <si>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</si>
  <si>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</si>
  <si>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</si>
  <si>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</si>
  <si>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</si>
  <si>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</si>
  <si>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</si>
  <si>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</si>
  <si>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</si>
  <si>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</si>
  <si>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</si>
  <si>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</si>
  <si>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</si>
  <si>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</si>
  <si>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</si>
  <si>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</si>
  <si>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</si>
  <si>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</si>
  <si>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</si>
  <si>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</si>
  <si>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</si>
  <si>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</si>
  <si>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</si>
  <si>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</si>
  <si>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</si>
  <si>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</si>
  <si>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</si>
  <si>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</si>
  <si>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</si>
  <si>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</si>
  <si>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</si>
  <si>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</si>
  <si>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</si>
  <si>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</si>
  <si>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</si>
  <si>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</si>
  <si>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</si>
  <si>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</si>
  <si>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</si>
  <si>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</si>
  <si>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</si>
  <si>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</si>
  <si>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</si>
  <si>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</si>
  <si>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</si>
  <si>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</si>
  <si>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</si>
  <si>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</si>
  <si>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</si>
  <si>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</si>
  <si>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</si>
  <si>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</si>
  <si>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</si>
  <si>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</si>
  <si>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</si>
  <si>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</si>
  <si>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</si>
  <si>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</si>
  <si>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</si>
  <si>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</si>
  <si>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</si>
  <si>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</si>
  <si>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</si>
  <si>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</si>
  <si>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</si>
  <si>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</si>
  <si>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</si>
  <si>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</si>
  <si>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</si>
  <si>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</si>
  <si>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</si>
  <si>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</si>
  <si>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</si>
  <si>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</si>
  <si>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</si>
  <si>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</si>
  <si>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</si>
  <si>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</si>
  <si>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</si>
  <si>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</si>
  <si>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</si>
  <si>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</si>
  <si>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</si>
  <si>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</si>
  <si>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</si>
  <si>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</si>
  <si>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</si>
  <si>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</si>
  <si>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</si>
  <si>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</si>
  <si>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</si>
  <si>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</si>
  <si>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</si>
  <si>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</si>
  <si>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</si>
  <si>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</si>
  <si>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</si>
  <si>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</si>
  <si>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</si>
  <si>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</si>
  <si>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</si>
  <si>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</si>
  <si>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</si>
  <si>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</si>
  <si>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</si>
  <si>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</si>
  <si>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</si>
  <si>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</si>
  <si>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</si>
  <si>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</si>
  <si>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</si>
  <si>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</si>
  <si>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</si>
  <si>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</si>
  <si>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</si>
  <si>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</si>
  <si>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</si>
  <si>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</si>
  <si>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</si>
  <si>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</si>
  <si>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</si>
  <si>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</si>
  <si>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</si>
  <si>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</si>
  <si>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</si>
  <si>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</si>
  <si>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</si>
  <si>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</si>
  <si>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</si>
  <si>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</si>
  <si>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</si>
  <si>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</si>
  <si>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</si>
  <si>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</si>
  <si>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</si>
  <si>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</si>
  <si>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</si>
  <si>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</si>
  <si>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</si>
  <si>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</si>
  <si>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</si>
  <si>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</si>
  <si>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</si>
  <si>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</si>
  <si>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</si>
  <si>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</si>
  <si>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</si>
  <si>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</si>
  <si>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</si>
  <si>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</si>
  <si>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</si>
  <si>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</si>
  <si>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</si>
  <si>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</si>
  <si>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</si>
  <si>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</si>
  <si>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</si>
  <si>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</si>
  <si>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</si>
  <si>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</si>
  <si>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</si>
  <si>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</si>
  <si>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</si>
  <si>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</si>
  <si>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</si>
  <si>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</si>
  <si>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</si>
  <si>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</si>
  <si>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</si>
  <si>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</si>
  <si>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</si>
  <si>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</si>
  <si>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</si>
  <si>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</si>
  <si>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</si>
  <si>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</si>
  <si>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</si>
  <si>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</si>
  <si>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</si>
  <si>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</si>
  <si>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</si>
  <si>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</si>
  <si>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</si>
  <si>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</si>
  <si>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</si>
  <si>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</si>
  <si>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</si>
  <si>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</si>
  <si>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</si>
  <si>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</si>
  <si>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</si>
  <si>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</si>
  <si>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</si>
  <si>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</si>
  <si>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</si>
  <si>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</si>
  <si>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</si>
  <si>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</si>
  <si>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</si>
  <si>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</si>
  <si>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</si>
  <si>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</si>
  <si>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</si>
  <si>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</si>
  <si>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</si>
  <si>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</si>
  <si>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</si>
  <si>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</si>
  <si>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</si>
  <si>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</si>
  <si>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</si>
  <si>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</si>
  <si>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</si>
  <si>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</si>
  <si>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</si>
  <si>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</si>
  <si>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</si>
  <si>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</si>
  <si>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</si>
  <si>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</si>
  <si>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</si>
  <si>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</si>
  <si>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</si>
  <si>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</si>
  <si>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</si>
  <si>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</si>
  <si>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</si>
  <si>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</si>
  <si>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</si>
  <si>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</si>
  <si>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</si>
  <si>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</si>
  <si>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</si>
  <si>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</si>
  <si>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</si>
  <si>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</si>
  <si>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</si>
  <si>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</si>
  <si>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</si>
  <si>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</si>
  <si>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</si>
  <si>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</si>
  <si>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</si>
  <si>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</si>
  <si>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</si>
  <si>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</si>
  <si>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</si>
  <si>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</si>
  <si>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</si>
  <si>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</si>
  <si>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</si>
  <si>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</si>
  <si>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</si>
  <si>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</si>
  <si>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</si>
  <si>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</si>
  <si>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</si>
  <si>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</si>
  <si>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</si>
  <si>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</si>
  <si>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</si>
  <si>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</si>
  <si>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</si>
  <si>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</si>
  <si>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</si>
  <si>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</si>
  <si>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</si>
  <si>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</si>
  <si>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</si>
  <si>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</si>
  <si>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</si>
  <si>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</si>
  <si>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</si>
  <si>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</si>
  <si>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</si>
  <si>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</si>
  <si>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</si>
  <si>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</si>
  <si>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</si>
  <si>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</si>
  <si>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</si>
  <si>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</si>
  <si>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</si>
  <si>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</si>
  <si>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</si>
  <si>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</si>
  <si>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</si>
  <si>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</si>
  <si>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</si>
  <si>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</si>
  <si>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</si>
  <si>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</si>
  <si>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</si>
  <si>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</si>
  <si>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</si>
  <si>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</si>
  <si>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</si>
  <si>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</si>
  <si>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</si>
  <si>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</si>
  <si>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</si>
  <si>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</si>
  <si>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</si>
  <si>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</si>
  <si>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</si>
  <si>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</si>
  <si>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</si>
  <si>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</si>
  <si>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</si>
  <si>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</si>
  <si>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</si>
  <si>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</si>
  <si>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</si>
  <si>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</si>
  <si>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</si>
  <si>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</si>
  <si>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</si>
  <si>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</si>
  <si>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</si>
  <si>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</si>
  <si>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</si>
  <si>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</si>
  <si>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</si>
  <si>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</si>
  <si>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</si>
  <si>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</si>
  <si>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</si>
  <si>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</si>
  <si>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</si>
  <si>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</si>
  <si>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</si>
  <si>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</si>
  <si>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</si>
  <si>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</si>
  <si>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</si>
  <si>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</si>
  <si>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</si>
  <si>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</si>
  <si>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</si>
  <si>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</si>
  <si>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</si>
  <si>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</si>
  <si>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</si>
  <si>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</si>
  <si>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</si>
  <si>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</si>
  <si>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</si>
  <si>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</si>
  <si>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</si>
  <si>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</si>
  <si>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</si>
  <si>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</si>
  <si>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</si>
  <si>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</si>
  <si>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</si>
  <si>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</si>
  <si>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</si>
  <si>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</si>
  <si>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</si>
  <si>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</si>
  <si>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</si>
  <si>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</si>
  <si>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</si>
  <si>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</si>
  <si>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</si>
  <si>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</si>
  <si>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</si>
  <si>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</si>
  <si>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</si>
  <si>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</si>
  <si>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</si>
  <si>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</si>
  <si>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</si>
  <si>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</si>
  <si>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</si>
  <si>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</si>
  <si>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</si>
  <si>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</si>
  <si>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</si>
  <si>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</si>
  <si>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</si>
  <si>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</si>
  <si>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</si>
  <si>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</si>
  <si>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</si>
  <si>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</si>
  <si>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</si>
  <si>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</si>
  <si>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</si>
  <si>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</si>
  <si>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</si>
  <si>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</si>
  <si>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</si>
  <si>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</si>
  <si>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</si>
  <si>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</si>
  <si>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</si>
  <si>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</si>
  <si>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</si>
  <si>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</si>
  <si>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</si>
  <si>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</si>
  <si>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</si>
  <si>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</si>
  <si>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</si>
  <si>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</si>
  <si>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</si>
  <si>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</si>
  <si>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</si>
  <si>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</si>
  <si>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</si>
  <si>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</si>
  <si>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</si>
  <si>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</si>
  <si>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</si>
  <si>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</si>
  <si>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</si>
  <si>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</si>
  <si>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</si>
  <si>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</si>
  <si>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</si>
  <si>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</si>
  <si>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</si>
  <si>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</si>
  <si>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</si>
  <si>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</si>
  <si>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</si>
  <si>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</si>
  <si>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</si>
  <si>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</si>
  <si>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</si>
  <si>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</si>
  <si>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</si>
  <si>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</si>
  <si>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</si>
  <si>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</si>
  <si>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</si>
  <si>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</si>
  <si>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</si>
  <si>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</si>
  <si>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</si>
  <si>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</si>
  <si>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</si>
  <si>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</si>
  <si>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</si>
  <si>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</si>
  <si>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</si>
  <si>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</si>
  <si>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</si>
  <si>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</si>
  <si>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</si>
  <si>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</si>
  <si>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</si>
  <si>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</si>
  <si>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</si>
  <si>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</si>
  <si>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</si>
  <si>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</si>
  <si>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</si>
  <si>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</si>
  <si>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</si>
  <si>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</si>
  <si>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</si>
  <si>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</si>
  <si>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</si>
  <si>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</si>
  <si>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</si>
  <si>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</si>
  <si>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</si>
  <si>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</si>
  <si>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</si>
  <si>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</si>
  <si>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</si>
  <si>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</si>
  <si>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</si>
  <si>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</si>
  <si>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</si>
  <si>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</si>
  <si>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</si>
  <si>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</si>
  <si>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</si>
  <si>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</si>
  <si>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</si>
  <si>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</si>
  <si>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</si>
  <si>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</si>
  <si>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</si>
  <si>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</si>
  <si>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</si>
  <si>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</si>
  <si>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</si>
  <si>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</si>
  <si>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</si>
  <si>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</si>
  <si>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</si>
  <si>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</si>
  <si>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</si>
  <si>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</si>
  <si>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</si>
  <si>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</si>
  <si>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</si>
  <si>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</si>
  <si>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</si>
  <si>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</si>
  <si>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</si>
  <si>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</si>
  <si>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</si>
  <si>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</si>
  <si>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</si>
  <si>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</si>
  <si>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</si>
  <si>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</si>
  <si>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</si>
  <si>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</si>
  <si>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</si>
  <si>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</si>
  <si>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</si>
  <si>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</si>
  <si>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</si>
  <si>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</si>
  <si>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</si>
  <si>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</si>
  <si>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</si>
  <si>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</si>
  <si>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</si>
  <si>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</si>
  <si>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</si>
  <si>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</si>
  <si>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</si>
  <si>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</si>
  <si>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</si>
  <si>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</si>
  <si>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</si>
  <si>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</si>
  <si>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</si>
  <si>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</si>
  <si>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</si>
  <si>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</si>
  <si>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</si>
  <si>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</si>
  <si>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</si>
  <si>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</si>
  <si>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</si>
  <si>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</si>
  <si>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</si>
  <si>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</si>
  <si>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</si>
  <si>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</si>
  <si>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</si>
  <si>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</si>
  <si>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</si>
  <si>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</si>
  <si>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</si>
  <si>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</si>
  <si>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</si>
  <si>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</si>
  <si>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</si>
  <si>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</si>
  <si>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</si>
  <si>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</si>
  <si>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</si>
  <si>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</si>
  <si>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</si>
  <si>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</si>
  <si>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</si>
  <si>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</si>
  <si>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</si>
  <si>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</si>
  <si>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</si>
  <si>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</si>
  <si>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</si>
  <si>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</si>
  <si>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</si>
  <si>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</si>
  <si>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</si>
  <si>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</si>
  <si>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</si>
  <si>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</si>
  <si>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</si>
  <si>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</si>
  <si>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</si>
  <si>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</si>
  <si>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</si>
  <si>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</si>
  <si>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</si>
  <si>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</si>
  <si>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</si>
  <si>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</si>
  <si>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</si>
  <si>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</si>
  <si>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</si>
  <si>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</si>
  <si>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</si>
  <si>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</si>
  <si>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</si>
  <si>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</si>
  <si>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</si>
  <si>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</si>
  <si>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</si>
  <si>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</si>
  <si>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</si>
  <si>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</si>
  <si>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</si>
  <si>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</si>
  <si>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</si>
  <si>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</si>
  <si>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</si>
  <si>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</si>
  <si>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</si>
  <si>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</si>
  <si>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</si>
  <si>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</si>
  <si>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</si>
  <si>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</si>
  <si>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</si>
  <si>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</si>
  <si>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</si>
  <si>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</si>
  <si>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</si>
  <si>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</si>
  <si>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</si>
  <si>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</si>
  <si>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</si>
  <si>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</si>
  <si>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</si>
  <si>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</si>
  <si>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</si>
  <si>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</si>
  <si>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</si>
  <si>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</si>
  <si>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</si>
  <si>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</si>
  <si>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</si>
  <si>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</si>
  <si>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</si>
  <si>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</si>
  <si>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</si>
  <si>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</si>
  <si>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</si>
  <si>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</si>
  <si>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</si>
  <si>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</si>
  <si>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</si>
  <si>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</si>
  <si>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</si>
  <si>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</si>
  <si>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</si>
  <si>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</si>
  <si>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</si>
  <si>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</si>
  <si>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</si>
  <si>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</si>
  <si>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</si>
  <si>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</si>
  <si>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</si>
  <si>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</si>
  <si>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</si>
  <si>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</si>
  <si>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</si>
  <si>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</si>
  <si>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</si>
  <si>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</si>
  <si>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</si>
  <si>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</si>
  <si>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</si>
  <si>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</si>
  <si>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</si>
  <si>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</si>
  <si>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</si>
  <si>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</si>
  <si>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</si>
  <si>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</si>
  <si>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</si>
  <si>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</si>
  <si>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</si>
  <si>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</si>
  <si>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</si>
  <si>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</si>
  <si>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</si>
  <si>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</si>
  <si>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</si>
  <si>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</si>
  <si>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</si>
  <si>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</si>
  <si>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</si>
  <si>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</si>
  <si>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</si>
  <si>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</si>
  <si>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</si>
  <si>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</si>
  <si>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</si>
  <si>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</si>
  <si>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</si>
  <si>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</si>
  <si>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</si>
  <si>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</si>
  <si>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</si>
  <si>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</si>
  <si>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</si>
  <si>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</si>
  <si>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</si>
  <si>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</si>
  <si>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</si>
  <si>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</si>
  <si>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</si>
  <si>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</si>
  <si>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</si>
  <si>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</si>
  <si>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</si>
  <si>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</si>
  <si>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</si>
  <si>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</si>
  <si>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</si>
  <si>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</si>
  <si>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</si>
  <si>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</si>
  <si>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</si>
  <si>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</si>
  <si>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</si>
  <si>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</si>
  <si>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</si>
  <si>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</si>
  <si>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</si>
  <si>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</si>
  <si>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</si>
  <si>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</si>
  <si>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</si>
  <si>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</si>
  <si>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</si>
  <si>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</si>
  <si>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</si>
  <si>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</si>
  <si>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</si>
  <si>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</si>
  <si>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</si>
  <si>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</si>
  <si>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</si>
  <si>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</si>
  <si>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</si>
  <si>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</si>
  <si>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</si>
  <si>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</si>
  <si>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</si>
  <si>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</si>
  <si>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</si>
  <si>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</si>
  <si>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</si>
  <si>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</si>
  <si>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</si>
  <si>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</si>
  <si>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</si>
  <si>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</si>
  <si>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</si>
  <si>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</si>
  <si>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</si>
  <si>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</si>
  <si>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</si>
  <si>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</si>
  <si>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</si>
  <si>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</si>
  <si>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</si>
  <si>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</si>
  <si>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</si>
  <si>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</si>
  <si>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</si>
  <si>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</si>
  <si>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</si>
  <si>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</si>
  <si>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</si>
  <si>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</si>
  <si>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</si>
  <si>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</si>
  <si>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</si>
  <si>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</si>
  <si>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</si>
  <si>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</si>
  <si>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</si>
  <si>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</si>
  <si>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</si>
  <si>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</si>
  <si>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</si>
  <si>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</si>
  <si>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</si>
  <si>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</si>
  <si>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</si>
  <si>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</si>
  <si>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</si>
  <si>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</si>
  <si>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</si>
  <si>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</si>
  <si>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</si>
  <si>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</si>
  <si>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</si>
  <si>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</si>
  <si>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</si>
  <si>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</si>
  <si>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</si>
  <si>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</si>
  <si>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</si>
  <si>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</si>
  <si>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</si>
  <si>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</si>
  <si>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</si>
  <si>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</si>
  <si>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</si>
  <si>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</si>
  <si>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</si>
  <si>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</si>
  <si>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</si>
  <si>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</si>
  <si>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</si>
  <si>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</si>
  <si>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</si>
  <si>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</si>
  <si>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</si>
  <si>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</si>
  <si>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</si>
  <si>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</si>
  <si>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</si>
  <si>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</si>
  <si>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</si>
  <si>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</si>
  <si>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</si>
  <si>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</si>
  <si>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</si>
  <si>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</si>
  <si>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</si>
  <si>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Total general</t>
  </si>
  <si>
    <t>Promedio de Age</t>
  </si>
  <si>
    <t>Cuenta de Survived</t>
  </si>
  <si>
    <t>Valores</t>
  </si>
  <si>
    <t>Mín. de Age</t>
  </si>
  <si>
    <t>Máx. de Age</t>
  </si>
  <si>
    <t>Desvest de Age</t>
  </si>
  <si>
    <t>Sex_txt</t>
  </si>
  <si>
    <t>Sex_num</t>
  </si>
  <si>
    <t>Total Cuenta de Survived</t>
  </si>
  <si>
    <t>Total Promedio de Age</t>
  </si>
  <si>
    <t>Embarked_txt</t>
  </si>
  <si>
    <t>Embarked_num</t>
  </si>
  <si>
    <t>Total female</t>
  </si>
  <si>
    <t>Total male</t>
  </si>
  <si>
    <t>13male</t>
  </si>
  <si>
    <t>Key: survived-class-sex</t>
  </si>
  <si>
    <t>Key:class-sex</t>
  </si>
  <si>
    <t>class_sx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</si>
</sst>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NumberFormat="1"/>
    <xf numFmtId="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4" fontId="0" fillId="34" borderId="0" xfId="0" applyNumberFormat="1" applyFill="1"/>
    <xf numFmtId="0" fontId="0" fillId="35" borderId="0" xfId="0" applyFill="1"/>
    <xf numFmtId="4" fontId="0" fillId="35" borderId="0" xfId="0" applyNumberFormat="1" applyFill="1"/>
    <xf numFmtId="0" fontId="0" fillId="36" borderId="0" xfId="0" applyFill="1"/>
    <xf numFmtId="4" fontId="0" fillId="36" borderId="0" xfId="0" applyNumberFormat="1" applyFill="1"/>
    <xf numFmtId="0" fontId="0" fillId="37" borderId="0" xfId="0" applyFill="1"/>
    <xf numFmtId="4" fontId="0" fillId="37" borderId="0" xfId="0" applyNumberFormat="1" applyFill="1"/>
    <xf numFmtId="0" fontId="0" fillId="38" borderId="0" xfId="0" applyFill="1"/>
    <xf numFmtId="4" fontId="0" fillId="38" borderId="0" xfId="0" applyNumberFormat="1" applyFill="1"/>
    <xf numFmtId="0" fontId="18" fillId="0" borderId="0" xfId="0" applyFont="1" applyAlignment="1">
      <alignment horizontal="center"/>
    </xf>
    <xf numFmtId="0" fontId="19" fillId="0" borderId="0" xfId="0" applyFont="1"/>
    <xf numFmtId="0" fontId="18" fillId="39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[train.xlsx]Survived_total!TablaDinámica2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195407246037215E-2"/>
          <c:y val="0.1733332969378904"/>
          <c:w val="0.66504982351534325"/>
          <c:h val="0.66753056849751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Survived_total!$C$3:$C$5</c:f>
              <c:strCache>
                <c:ptCount val="1"/>
                <c:pt idx="0">
                  <c:v>0 - Cuenta de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Survived_total!$A$6:$B$14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Survived_total!$C$6:$C$14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72</c:v>
                </c:pt>
                <c:pt idx="3">
                  <c:v>77</c:v>
                </c:pt>
                <c:pt idx="4">
                  <c:v>91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2-4C29-96A9-0F4707792A02}"/>
            </c:ext>
          </c:extLst>
        </c:ser>
        <c:ser>
          <c:idx val="2"/>
          <c:order val="2"/>
          <c:tx>
            <c:strRef>
              <c:f>Survived_total!$E$3:$E$5</c:f>
              <c:strCache>
                <c:ptCount val="1"/>
                <c:pt idx="0">
                  <c:v>1 - Cuenta de Survived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Survived_total!$A$6:$B$14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Survived_total!$E$6:$E$14</c:f>
              <c:numCache>
                <c:formatCode>General</c:formatCode>
                <c:ptCount val="6"/>
                <c:pt idx="0">
                  <c:v>91</c:v>
                </c:pt>
                <c:pt idx="1">
                  <c:v>70</c:v>
                </c:pt>
                <c:pt idx="2">
                  <c:v>72</c:v>
                </c:pt>
                <c:pt idx="3">
                  <c:v>45</c:v>
                </c:pt>
                <c:pt idx="4">
                  <c:v>17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2-4C29-96A9-0F4707792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811720"/>
        <c:axId val="436807128"/>
      </c:barChart>
      <c:lineChart>
        <c:grouping val="standard"/>
        <c:varyColors val="0"/>
        <c:ser>
          <c:idx val="1"/>
          <c:order val="1"/>
          <c:tx>
            <c:strRef>
              <c:f>Survived_total!$D$3:$D$5</c:f>
              <c:strCache>
                <c:ptCount val="1"/>
                <c:pt idx="0">
                  <c:v>0 - Promedio de 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Survived_total!$A$6:$B$14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Survived_total!$D$6:$D$14</c:f>
              <c:numCache>
                <c:formatCode>#,##0.00</c:formatCode>
                <c:ptCount val="6"/>
                <c:pt idx="0">
                  <c:v>25.666666666666668</c:v>
                </c:pt>
                <c:pt idx="1">
                  <c:v>36</c:v>
                </c:pt>
                <c:pt idx="2">
                  <c:v>23.818181818181817</c:v>
                </c:pt>
                <c:pt idx="3">
                  <c:v>44.581967213114751</c:v>
                </c:pt>
                <c:pt idx="4">
                  <c:v>33.36904761904762</c:v>
                </c:pt>
                <c:pt idx="5">
                  <c:v>27.255813953488371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2-4C29-96A9-0F4707792A02}"/>
            </c:ext>
          </c:extLst>
        </c:ser>
        <c:ser>
          <c:idx val="3"/>
          <c:order val="3"/>
          <c:tx>
            <c:strRef>
              <c:f>Survived_total!$F$3:$F$5</c:f>
              <c:strCache>
                <c:ptCount val="1"/>
                <c:pt idx="0">
                  <c:v>1 - Promedio de 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Survived_total!$A$6:$B$14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Survived_total!$F$6:$F$14</c:f>
              <c:numCache>
                <c:formatCode>#,##0.00</c:formatCode>
                <c:ptCount val="6"/>
                <c:pt idx="0">
                  <c:v>34.939024390243901</c:v>
                </c:pt>
                <c:pt idx="1">
                  <c:v>28.080882352941178</c:v>
                </c:pt>
                <c:pt idx="2">
                  <c:v>19.329787234042552</c:v>
                </c:pt>
                <c:pt idx="3">
                  <c:v>36.248000000000005</c:v>
                </c:pt>
                <c:pt idx="4">
                  <c:v>16.022000000000002</c:v>
                </c:pt>
                <c:pt idx="5">
                  <c:v>22.274210526315787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B2-4C29-96A9-0F4707792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88072"/>
        <c:axId val="448468552"/>
      </c:lineChart>
      <c:catAx>
        <c:axId val="43681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07128"/>
        <c:crosses val="autoZero"/>
        <c:auto val="1"/>
        <c:lblAlgn val="ctr"/>
        <c:lblOffset val="100"/>
        <c:noMultiLvlLbl val="0"/>
      </c:catAx>
      <c:valAx>
        <c:axId val="436807128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11720"/>
        <c:crosses val="autoZero"/>
        <c:crossBetween val="between"/>
      </c:valAx>
      <c:valAx>
        <c:axId val="44846855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8072"/>
        <c:crosses val="max"/>
        <c:crossBetween val="between"/>
      </c:valAx>
      <c:catAx>
        <c:axId val="487088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468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[train.xlsx]Survived_%!TablaDinámica2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195407246037215E-2"/>
          <c:y val="0.1733332969378904"/>
          <c:w val="0.66504982351534325"/>
          <c:h val="0.66753056849751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'Survived_%'!$C$3:$C$5</c:f>
              <c:strCache>
                <c:ptCount val="1"/>
                <c:pt idx="0">
                  <c:v>0 - Cuenta de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'Survived_%'!$A$6:$B$14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'Survived_%'!$C$6:$C$14</c:f>
              <c:numCache>
                <c:formatCode>0.00%</c:formatCode>
                <c:ptCount val="6"/>
                <c:pt idx="0">
                  <c:v>3.1914893617021274E-2</c:v>
                </c:pt>
                <c:pt idx="1">
                  <c:v>7.8947368421052627E-2</c:v>
                </c:pt>
                <c:pt idx="2">
                  <c:v>0.5</c:v>
                </c:pt>
                <c:pt idx="3">
                  <c:v>0.63114754098360659</c:v>
                </c:pt>
                <c:pt idx="4">
                  <c:v>0.84259259259259256</c:v>
                </c:pt>
                <c:pt idx="5">
                  <c:v>0.86455331412103742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C-45BC-9E3D-8C7B2AC14828}"/>
            </c:ext>
          </c:extLst>
        </c:ser>
        <c:ser>
          <c:idx val="2"/>
          <c:order val="2"/>
          <c:tx>
            <c:strRef>
              <c:f>'Survived_%'!$E$3:$E$5</c:f>
              <c:strCache>
                <c:ptCount val="1"/>
                <c:pt idx="0">
                  <c:v>1 - Cuenta de Survived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'Survived_%'!$A$6:$B$14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'Survived_%'!$E$6:$E$14</c:f>
              <c:numCache>
                <c:formatCode>0.00%</c:formatCode>
                <c:ptCount val="6"/>
                <c:pt idx="0">
                  <c:v>0.96808510638297873</c:v>
                </c:pt>
                <c:pt idx="1">
                  <c:v>0.92105263157894735</c:v>
                </c:pt>
                <c:pt idx="2">
                  <c:v>0.5</c:v>
                </c:pt>
                <c:pt idx="3">
                  <c:v>0.36885245901639346</c:v>
                </c:pt>
                <c:pt idx="4">
                  <c:v>0.15740740740740741</c:v>
                </c:pt>
                <c:pt idx="5">
                  <c:v>0.13544668587896252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C-45BC-9E3D-8C7B2AC14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811720"/>
        <c:axId val="436807128"/>
      </c:barChart>
      <c:lineChart>
        <c:grouping val="standard"/>
        <c:varyColors val="0"/>
        <c:ser>
          <c:idx val="1"/>
          <c:order val="1"/>
          <c:tx>
            <c:strRef>
              <c:f>'Survived_%'!$D$3:$D$5</c:f>
              <c:strCache>
                <c:ptCount val="1"/>
                <c:pt idx="0">
                  <c:v>0 - Promedio de 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'Survived_%'!$A$6:$B$14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'Survived_%'!$D$6:$D$14</c:f>
              <c:numCache>
                <c:formatCode>#,##0.00</c:formatCode>
                <c:ptCount val="6"/>
                <c:pt idx="0">
                  <c:v>25.666666666666668</c:v>
                </c:pt>
                <c:pt idx="1">
                  <c:v>36</c:v>
                </c:pt>
                <c:pt idx="2">
                  <c:v>23.818181818181817</c:v>
                </c:pt>
                <c:pt idx="3">
                  <c:v>44.581967213114751</c:v>
                </c:pt>
                <c:pt idx="4">
                  <c:v>33.36904761904762</c:v>
                </c:pt>
                <c:pt idx="5">
                  <c:v>27.255813953488371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DC-45BC-9E3D-8C7B2AC14828}"/>
            </c:ext>
          </c:extLst>
        </c:ser>
        <c:ser>
          <c:idx val="3"/>
          <c:order val="3"/>
          <c:tx>
            <c:strRef>
              <c:f>'Survived_%'!$F$3:$F$5</c:f>
              <c:strCache>
                <c:ptCount val="1"/>
                <c:pt idx="0">
                  <c:v>1 - Promedio de 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'Survived_%'!$A$6:$B$14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'Survived_%'!$F$6:$F$14</c:f>
              <c:numCache>
                <c:formatCode>#,##0.00</c:formatCode>
                <c:ptCount val="6"/>
                <c:pt idx="0">
                  <c:v>34.939024390243901</c:v>
                </c:pt>
                <c:pt idx="1">
                  <c:v>28.080882352941178</c:v>
                </c:pt>
                <c:pt idx="2">
                  <c:v>19.329787234042552</c:v>
                </c:pt>
                <c:pt idx="3">
                  <c:v>36.248000000000005</c:v>
                </c:pt>
                <c:pt idx="4">
                  <c:v>16.022000000000002</c:v>
                </c:pt>
                <c:pt idx="5">
                  <c:v>22.274210526315787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DC-45BC-9E3D-8C7B2AC14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88072"/>
        <c:axId val="448468552"/>
      </c:lineChart>
      <c:catAx>
        <c:axId val="43681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07128"/>
        <c:crosses val="autoZero"/>
        <c:auto val="1"/>
        <c:lblAlgn val="ctr"/>
        <c:lblOffset val="100"/>
        <c:noMultiLvlLbl val="0"/>
      </c:catAx>
      <c:valAx>
        <c:axId val="436807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11720"/>
        <c:crosses val="autoZero"/>
        <c:crossBetween val="between"/>
      </c:valAx>
      <c:valAx>
        <c:axId val="448468552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88072"/>
        <c:crosses val="max"/>
        <c:crossBetween val="between"/>
      </c:valAx>
      <c:catAx>
        <c:axId val="487088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468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</xdr:colOff>
      <xdr:row>16</xdr:row>
      <xdr:rowOff>142874</xdr:rowOff>
    </xdr:from>
    <xdr:to>
      <xdr:col>10</xdr:col>
      <xdr:colOff>247650</xdr:colOff>
      <xdr:row>41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</xdr:colOff>
      <xdr:row>16</xdr:row>
      <xdr:rowOff>142874</xdr:rowOff>
    </xdr:from>
    <xdr:to>
      <xdr:col>10</xdr:col>
      <xdr:colOff>247650</xdr:colOff>
      <xdr:row>41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20.522804976848" createdVersion="6" refreshedVersion="6" minRefreshableVersion="3" recordCount="891" xr:uid="{00000000-000A-0000-FFFF-FFFF06000000}">
  <cacheSource type="worksheet">
    <worksheetSource ref="A3:N894" sheet="train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Pclass" numFmtId="0">
      <sharedItems containsSemiMixedTypes="0" containsString="0" containsNumber="1" containsInteger="1" minValue="1" maxValue="3" count="3">
        <n v="1"/>
        <n v="2"/>
        <n v="3"/>
      </sharedItems>
    </cacheField>
    <cacheField name="Name" numFmtId="0">
      <sharedItems/>
    </cacheField>
    <cacheField name="Sex" numFmtId="0">
      <sharedItems count="2">
        <s v="female"/>
        <s v="male"/>
      </sharedItems>
    </cacheField>
    <cacheField name="Age" numFmtId="0">
      <sharedItems containsString="0" containsBlank="1" containsNumber="1" minValue="0.42" maxValue="80" count="89">
        <n v="29"/>
        <n v="0.92"/>
        <n v="2"/>
        <n v="25"/>
        <n v="48"/>
        <n v="63"/>
        <n v="39"/>
        <n v="53"/>
        <n v="71"/>
        <n v="18"/>
        <n v="24"/>
        <n v="26"/>
        <n v="80"/>
        <m/>
        <n v="50"/>
        <n v="32"/>
        <n v="37"/>
        <n v="47"/>
        <n v="42"/>
        <n v="19"/>
        <n v="35"/>
        <n v="28"/>
        <n v="45"/>
        <n v="40"/>
        <n v="58"/>
        <n v="22"/>
        <n v="44"/>
        <n v="41"/>
        <n v="36"/>
        <n v="33"/>
        <n v="11"/>
        <n v="14"/>
        <n v="46"/>
        <n v="27"/>
        <n v="30"/>
        <n v="70"/>
        <n v="38"/>
        <n v="51"/>
        <n v="31"/>
        <n v="17"/>
        <n v="4"/>
        <n v="49"/>
        <n v="54"/>
        <n v="23"/>
        <n v="64"/>
        <n v="60"/>
        <n v="52"/>
        <n v="16"/>
        <n v="21"/>
        <n v="15"/>
        <n v="65"/>
        <n v="55"/>
        <n v="45.5"/>
        <n v="56"/>
        <n v="43"/>
        <n v="34"/>
        <n v="62"/>
        <n v="61"/>
        <n v="1"/>
        <n v="0.83"/>
        <n v="8"/>
        <n v="0.67"/>
        <n v="6"/>
        <n v="7"/>
        <n v="57"/>
        <n v="3"/>
        <n v="13"/>
        <n v="32.5"/>
        <n v="36.5"/>
        <n v="59"/>
        <n v="5"/>
        <n v="66"/>
        <n v="20"/>
        <n v="9"/>
        <n v="0.75"/>
        <n v="70.5"/>
        <n v="40.5"/>
        <n v="23.5"/>
        <n v="34.5"/>
        <n v="20.5"/>
        <n v="30.5"/>
        <n v="55.5"/>
        <n v="12"/>
        <n v="28.5"/>
        <n v="24.5"/>
        <n v="10"/>
        <n v="74"/>
        <n v="0.42"/>
        <n v="14.5"/>
      </sharedItems>
    </cacheField>
    <cacheField name="Age_adj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n v="731"/>
    <x v="0"/>
    <x v="0"/>
    <s v="Allen, Miss. Elisabeth Walton"/>
    <x v="0"/>
    <x v="0"/>
    <n v="29"/>
    <n v="0"/>
    <n v="0"/>
    <n v="24160"/>
    <n v="211.33750000000001"/>
    <s v="B5"/>
    <s v="S"/>
  </r>
  <r>
    <n v="306"/>
    <x v="0"/>
    <x v="0"/>
    <s v="Allison, Master. Hudson Trevor"/>
    <x v="1"/>
    <x v="1"/>
    <n v="0.92"/>
    <n v="1"/>
    <n v="2"/>
    <n v="113781"/>
    <n v="151.55000000000001"/>
    <s v="C22 C26"/>
    <s v="S"/>
  </r>
  <r>
    <n v="298"/>
    <x v="1"/>
    <x v="0"/>
    <s v="Allison, Miss. Helen Loraine"/>
    <x v="0"/>
    <x v="2"/>
    <n v="2"/>
    <n v="1"/>
    <n v="2"/>
    <n v="113781"/>
    <n v="151.55000000000001"/>
    <s v="C22 C26"/>
    <s v="S"/>
  </r>
  <r>
    <n v="499"/>
    <x v="1"/>
    <x v="0"/>
    <s v="Allison, Mrs. Hudson J C (Bessie Waldo Daniels)"/>
    <x v="0"/>
    <x v="3"/>
    <n v="25"/>
    <n v="1"/>
    <n v="2"/>
    <n v="113781"/>
    <n v="151.55000000000001"/>
    <s v="C22 C26"/>
    <s v="S"/>
  </r>
  <r>
    <n v="461"/>
    <x v="0"/>
    <x v="0"/>
    <s v="Anderson, Mr. Harry"/>
    <x v="1"/>
    <x v="4"/>
    <n v="48"/>
    <n v="0"/>
    <n v="0"/>
    <n v="19952"/>
    <n v="26.55"/>
    <s v="E12"/>
    <s v="S"/>
  </r>
  <r>
    <n v="276"/>
    <x v="0"/>
    <x v="0"/>
    <s v="Andrews, Miss. Kornelia Theodosia"/>
    <x v="0"/>
    <x v="5"/>
    <n v="63"/>
    <n v="1"/>
    <n v="0"/>
    <n v="13502"/>
    <n v="77.958299999999994"/>
    <s v="D7"/>
    <s v="S"/>
  </r>
  <r>
    <n v="807"/>
    <x v="1"/>
    <x v="0"/>
    <s v="Andrews, Mr. Thomas Jr"/>
    <x v="1"/>
    <x v="6"/>
    <n v="39"/>
    <n v="0"/>
    <n v="0"/>
    <n v="112050"/>
    <n v="0"/>
    <s v="A36"/>
    <s v="S"/>
  </r>
  <r>
    <n v="572"/>
    <x v="0"/>
    <x v="0"/>
    <s v="Appleton, Mrs. Edward Dale (Charlotte Lamson)"/>
    <x v="0"/>
    <x v="7"/>
    <n v="53"/>
    <n v="2"/>
    <n v="0"/>
    <n v="11769"/>
    <n v="51.479199999999999"/>
    <s v="C101"/>
    <s v="S"/>
  </r>
  <r>
    <n v="494"/>
    <x v="1"/>
    <x v="0"/>
    <s v="Artagaveytia, Mr. Ramon"/>
    <x v="1"/>
    <x v="8"/>
    <n v="71"/>
    <n v="0"/>
    <n v="0"/>
    <s v="PC 17609"/>
    <n v="49.504199999999997"/>
    <m/>
    <s v="C"/>
  </r>
  <r>
    <n v="701"/>
    <x v="0"/>
    <x v="0"/>
    <s v="Astor, Mrs. John Jacob (Madeleine Talmadge Force)"/>
    <x v="0"/>
    <x v="9"/>
    <n v="18"/>
    <n v="1"/>
    <n v="0"/>
    <s v="PC 17757"/>
    <n v="227.52500000000001"/>
    <s v="C62 C64"/>
    <s v="C"/>
  </r>
  <r>
    <n v="370"/>
    <x v="0"/>
    <x v="0"/>
    <s v="Aubart, Mme. Leontine Pauline"/>
    <x v="0"/>
    <x v="10"/>
    <n v="24"/>
    <n v="0"/>
    <n v="0"/>
    <s v="PC 17477"/>
    <n v="69.3"/>
    <s v="B35"/>
    <s v="C"/>
  </r>
  <r>
    <n v="291"/>
    <x v="0"/>
    <x v="0"/>
    <s v="Barber, Miss. Ellen &quot;Nellie&quot;"/>
    <x v="0"/>
    <x v="11"/>
    <n v="26"/>
    <n v="0"/>
    <n v="0"/>
    <n v="19877"/>
    <n v="78.849999999999994"/>
    <m/>
    <s v="S"/>
  </r>
  <r>
    <n v="631"/>
    <x v="0"/>
    <x v="0"/>
    <s v="Barkworth, Mr. Algernon Henry Wilson"/>
    <x v="1"/>
    <x v="12"/>
    <n v="80"/>
    <n v="0"/>
    <n v="0"/>
    <n v="27042"/>
    <n v="30"/>
    <s v="A23"/>
    <s v="S"/>
  </r>
  <r>
    <n v="169"/>
    <x v="1"/>
    <x v="0"/>
    <s v="Baumann, Mr. John D"/>
    <x v="1"/>
    <x v="13"/>
    <n v="43.6953125"/>
    <n v="0"/>
    <n v="0"/>
    <s v="PC 17318"/>
    <n v="25.925000000000001"/>
    <m/>
    <s v="S"/>
  </r>
  <r>
    <n v="119"/>
    <x v="1"/>
    <x v="0"/>
    <s v="Baxter, Mr. Quigg Edmond"/>
    <x v="1"/>
    <x v="10"/>
    <n v="24"/>
    <n v="0"/>
    <n v="1"/>
    <s v="PC 17558"/>
    <n v="247.52080000000001"/>
    <s v="B58 B60"/>
    <s v="C"/>
  </r>
  <r>
    <n v="300"/>
    <x v="0"/>
    <x v="0"/>
    <s v="Baxter, Mrs. James (Helene DeLaudeniere Chaput)"/>
    <x v="0"/>
    <x v="14"/>
    <n v="50"/>
    <n v="0"/>
    <n v="1"/>
    <s v="PC 17558"/>
    <n v="247.52080000000001"/>
    <s v="B58 B60"/>
    <s v="C"/>
  </r>
  <r>
    <n v="219"/>
    <x v="0"/>
    <x v="0"/>
    <s v="Bazzani, Miss. Albina"/>
    <x v="0"/>
    <x v="15"/>
    <n v="32"/>
    <n v="0"/>
    <n v="0"/>
    <n v="11813"/>
    <n v="76.291700000000006"/>
    <s v="D15"/>
    <s v="C"/>
  </r>
  <r>
    <n v="249"/>
    <x v="0"/>
    <x v="0"/>
    <s v="Beckwith, Mr. Richard Leonard"/>
    <x v="1"/>
    <x v="16"/>
    <n v="37"/>
    <n v="1"/>
    <n v="1"/>
    <n v="11751"/>
    <n v="52.554200000000002"/>
    <s v="D35"/>
    <s v="S"/>
  </r>
  <r>
    <n v="872"/>
    <x v="0"/>
    <x v="0"/>
    <s v="Beckwith, Mrs. Richard Leonard (Sallie Monypeny)"/>
    <x v="0"/>
    <x v="17"/>
    <n v="47"/>
    <n v="1"/>
    <n v="1"/>
    <n v="11751"/>
    <n v="52.554200000000002"/>
    <s v="D35"/>
    <s v="S"/>
  </r>
  <r>
    <n v="890"/>
    <x v="0"/>
    <x v="0"/>
    <s v="Behr, Mr. Karl Howell"/>
    <x v="1"/>
    <x v="11"/>
    <n v="26"/>
    <n v="0"/>
    <n v="0"/>
    <n v="111369"/>
    <n v="30"/>
    <s v="C148"/>
    <s v="C"/>
  </r>
  <r>
    <n v="381"/>
    <x v="0"/>
    <x v="0"/>
    <s v="Bidois, Miss. Rosalie"/>
    <x v="0"/>
    <x v="18"/>
    <n v="42"/>
    <n v="0"/>
    <n v="0"/>
    <s v="PC 17757"/>
    <n v="227.52500000000001"/>
    <m/>
    <s v="C"/>
  </r>
  <r>
    <n v="485"/>
    <x v="0"/>
    <x v="0"/>
    <s v="Bishop, Mr. Dickinson H"/>
    <x v="1"/>
    <x v="3"/>
    <n v="25"/>
    <n v="1"/>
    <n v="0"/>
    <n v="11967"/>
    <n v="91.0792"/>
    <s v="B49"/>
    <s v="C"/>
  </r>
  <r>
    <n v="292"/>
    <x v="0"/>
    <x v="0"/>
    <s v="Bishop, Mrs. Dickinson H (Helen Walton)"/>
    <x v="0"/>
    <x v="19"/>
    <n v="19"/>
    <n v="1"/>
    <n v="0"/>
    <n v="11967"/>
    <n v="91.0792"/>
    <s v="B49"/>
    <s v="C"/>
  </r>
  <r>
    <n v="270"/>
    <x v="0"/>
    <x v="0"/>
    <s v="Bissette, Miss. Amelia"/>
    <x v="0"/>
    <x v="20"/>
    <n v="35"/>
    <n v="0"/>
    <n v="0"/>
    <s v="PC 17760"/>
    <n v="135.63329999999999"/>
    <s v="C99"/>
    <s v="S"/>
  </r>
  <r>
    <n v="431"/>
    <x v="0"/>
    <x v="0"/>
    <s v="Bjornstrom-Steffansson, Mr. Mauritz Hakan"/>
    <x v="1"/>
    <x v="21"/>
    <n v="28"/>
    <n v="0"/>
    <n v="0"/>
    <n v="110564"/>
    <n v="26.55"/>
    <s v="C52"/>
    <s v="S"/>
  </r>
  <r>
    <n v="340"/>
    <x v="1"/>
    <x v="0"/>
    <s v="Blackwell, Mr. Stephen Weart"/>
    <x v="1"/>
    <x v="22"/>
    <n v="45"/>
    <n v="0"/>
    <n v="0"/>
    <n v="113784"/>
    <n v="35.5"/>
    <s v="T"/>
    <s v="S"/>
  </r>
  <r>
    <n v="210"/>
    <x v="0"/>
    <x v="0"/>
    <s v="Blank, Mr. Henry"/>
    <x v="1"/>
    <x v="23"/>
    <n v="40"/>
    <n v="0"/>
    <n v="0"/>
    <n v="112277"/>
    <n v="31"/>
    <s v="A31"/>
    <s v="C"/>
  </r>
  <r>
    <n v="12"/>
    <x v="0"/>
    <x v="0"/>
    <s v="Bonnell, Miss. Elizabeth"/>
    <x v="0"/>
    <x v="24"/>
    <n v="58"/>
    <n v="0"/>
    <n v="0"/>
    <n v="113783"/>
    <n v="26.55"/>
    <s v="C103"/>
    <s v="S"/>
  </r>
  <r>
    <n v="357"/>
    <x v="0"/>
    <x v="0"/>
    <s v="Bowerman, Miss. Elsie Edith"/>
    <x v="0"/>
    <x v="25"/>
    <n v="22"/>
    <n v="0"/>
    <n v="1"/>
    <n v="113505"/>
    <n v="55"/>
    <s v="E33"/>
    <s v="S"/>
  </r>
  <r>
    <n v="508"/>
    <x v="0"/>
    <x v="0"/>
    <s v="Bradley, Mr. George (&quot;George Arthur Brayton&quot;)"/>
    <x v="1"/>
    <x v="13"/>
    <n v="35.36819672"/>
    <n v="0"/>
    <n v="0"/>
    <n v="111427"/>
    <n v="26.55"/>
    <m/>
    <s v="S"/>
  </r>
  <r>
    <n v="767"/>
    <x v="1"/>
    <x v="0"/>
    <s v="Brewe, Dr. Arthur Jackson"/>
    <x v="1"/>
    <x v="13"/>
    <n v="43.6953125"/>
    <n v="0"/>
    <n v="0"/>
    <n v="112379"/>
    <n v="39.6"/>
    <m/>
    <s v="C"/>
  </r>
  <r>
    <n v="195"/>
    <x v="0"/>
    <x v="0"/>
    <s v="Brown, Mrs. James Joseph (Margaret Tobin)"/>
    <x v="0"/>
    <x v="26"/>
    <n v="44"/>
    <n v="0"/>
    <n v="0"/>
    <s v="PC 17610"/>
    <n v="27.720800000000001"/>
    <s v="B4"/>
    <s v="C"/>
  </r>
  <r>
    <n v="338"/>
    <x v="0"/>
    <x v="0"/>
    <s v="Burns, Miss. Elizabeth Margaret"/>
    <x v="0"/>
    <x v="27"/>
    <n v="41"/>
    <n v="0"/>
    <n v="0"/>
    <n v="16966"/>
    <n v="134.5"/>
    <s v="E40"/>
    <s v="C"/>
  </r>
  <r>
    <n v="537"/>
    <x v="1"/>
    <x v="0"/>
    <s v="Butt, Major. Archibald Willingham"/>
    <x v="1"/>
    <x v="22"/>
    <n v="45"/>
    <n v="0"/>
    <n v="0"/>
    <n v="113050"/>
    <n v="26.55"/>
    <s v="B38"/>
    <s v="S"/>
  </r>
  <r>
    <n v="271"/>
    <x v="1"/>
    <x v="0"/>
    <s v="Cairns, Mr. Alexander"/>
    <x v="1"/>
    <x v="13"/>
    <n v="43.6953125"/>
    <n v="0"/>
    <n v="0"/>
    <n v="113798"/>
    <n v="31"/>
    <m/>
    <s v="S"/>
  </r>
  <r>
    <n v="708"/>
    <x v="0"/>
    <x v="0"/>
    <s v="Calderhead, Mr. Edward Pennington"/>
    <x v="1"/>
    <x v="18"/>
    <n v="42"/>
    <n v="0"/>
    <n v="0"/>
    <s v="PC 17476"/>
    <n v="26.287500000000001"/>
    <s v="E24"/>
    <s v="S"/>
  </r>
  <r>
    <n v="680"/>
    <x v="0"/>
    <x v="0"/>
    <s v="Cardeza, Mr. Thomas Drake Martinez"/>
    <x v="1"/>
    <x v="28"/>
    <n v="36"/>
    <n v="0"/>
    <n v="1"/>
    <s v="PC 17755"/>
    <n v="512.32920000000001"/>
    <s v="B51 B53 B55"/>
    <s v="C"/>
  </r>
  <r>
    <n v="873"/>
    <x v="1"/>
    <x v="0"/>
    <s v="Carlsson, Mr. Frans Olof"/>
    <x v="1"/>
    <x v="29"/>
    <n v="33"/>
    <n v="0"/>
    <n v="0"/>
    <n v="695"/>
    <n v="5"/>
    <s v="B51 B53 B55"/>
    <s v="S"/>
  </r>
  <r>
    <n v="84"/>
    <x v="1"/>
    <x v="0"/>
    <s v="Carrau, Mr. Francisco M"/>
    <x v="1"/>
    <x v="21"/>
    <n v="28"/>
    <n v="0"/>
    <n v="0"/>
    <n v="113059"/>
    <n v="47.1"/>
    <m/>
    <s v="S"/>
  </r>
  <r>
    <n v="803"/>
    <x v="0"/>
    <x v="0"/>
    <s v="Carter, Master. William Thornton II"/>
    <x v="1"/>
    <x v="30"/>
    <n v="11"/>
    <n v="1"/>
    <n v="2"/>
    <n v="113760"/>
    <n v="120"/>
    <s v="B96 B98"/>
    <s v="S"/>
  </r>
  <r>
    <n v="436"/>
    <x v="0"/>
    <x v="0"/>
    <s v="Carter, Miss. Lucile Polk"/>
    <x v="0"/>
    <x v="31"/>
    <n v="14"/>
    <n v="1"/>
    <n v="2"/>
    <n v="113760"/>
    <n v="120"/>
    <s v="B96 B98"/>
    <s v="S"/>
  </r>
  <r>
    <n v="391"/>
    <x v="0"/>
    <x v="0"/>
    <s v="Carter, Mr. William Ernest"/>
    <x v="1"/>
    <x v="28"/>
    <n v="36"/>
    <n v="1"/>
    <n v="2"/>
    <n v="113760"/>
    <n v="120"/>
    <s v="B96 B98"/>
    <s v="S"/>
  </r>
  <r>
    <n v="764"/>
    <x v="0"/>
    <x v="0"/>
    <s v="Carter, Mrs. William Ernest (Lucile Polk)"/>
    <x v="0"/>
    <x v="28"/>
    <n v="36"/>
    <n v="1"/>
    <n v="2"/>
    <n v="113760"/>
    <n v="120"/>
    <s v="B96 B98"/>
    <s v="S"/>
  </r>
  <r>
    <n v="742"/>
    <x v="1"/>
    <x v="0"/>
    <s v="Cavendish, Mr. Tyrell William"/>
    <x v="1"/>
    <x v="28"/>
    <n v="36"/>
    <n v="1"/>
    <n v="0"/>
    <n v="19877"/>
    <n v="78.849999999999994"/>
    <s v="C46"/>
    <s v="S"/>
  </r>
  <r>
    <n v="93"/>
    <x v="1"/>
    <x v="0"/>
    <s v="Chaffee, Mr. Herbert Fuller"/>
    <x v="1"/>
    <x v="32"/>
    <n v="46"/>
    <n v="1"/>
    <n v="0"/>
    <s v="W.E.P. 5734"/>
    <n v="61.174999999999997"/>
    <s v="E31"/>
    <s v="S"/>
  </r>
  <r>
    <n v="725"/>
    <x v="0"/>
    <x v="0"/>
    <s v="Chambers, Mr. Norman Campbell"/>
    <x v="1"/>
    <x v="33"/>
    <n v="27"/>
    <n v="1"/>
    <n v="0"/>
    <n v="113806"/>
    <n v="53.1"/>
    <s v="E8"/>
    <s v="S"/>
  </r>
  <r>
    <n v="810"/>
    <x v="0"/>
    <x v="0"/>
    <s v="Chambers, Mrs. Norman Campbell (Bertha Griggs)"/>
    <x v="0"/>
    <x v="29"/>
    <n v="33"/>
    <n v="1"/>
    <n v="0"/>
    <n v="113806"/>
    <n v="53.1"/>
    <s v="E8"/>
    <s v="S"/>
  </r>
  <r>
    <n v="258"/>
    <x v="0"/>
    <x v="0"/>
    <s v="Cherry, Miss. Gladys"/>
    <x v="0"/>
    <x v="34"/>
    <n v="30"/>
    <n v="0"/>
    <n v="0"/>
    <n v="110152"/>
    <n v="86.5"/>
    <s v="B77"/>
    <s v="S"/>
  </r>
  <r>
    <n v="167"/>
    <x v="0"/>
    <x v="0"/>
    <s v="Chibnall, Mrs. (Edith Martha Bowerman)"/>
    <x v="0"/>
    <x v="13"/>
    <n v="35.36819672"/>
    <n v="0"/>
    <n v="1"/>
    <n v="113505"/>
    <n v="55"/>
    <s v="E33"/>
    <s v="S"/>
  </r>
  <r>
    <n v="709"/>
    <x v="0"/>
    <x v="0"/>
    <s v="Cleaver, Miss. Alice"/>
    <x v="0"/>
    <x v="25"/>
    <n v="22"/>
    <n v="0"/>
    <n v="0"/>
    <n v="113781"/>
    <n v="151.55000000000001"/>
    <m/>
    <s v="S"/>
  </r>
  <r>
    <n v="476"/>
    <x v="1"/>
    <x v="0"/>
    <s v="Clifford, Mr. George Quincy"/>
    <x v="1"/>
    <x v="13"/>
    <n v="43.6953125"/>
    <n v="0"/>
    <n v="0"/>
    <n v="110465"/>
    <n v="52"/>
    <s v="A14"/>
    <s v="S"/>
  </r>
  <r>
    <n v="663"/>
    <x v="1"/>
    <x v="0"/>
    <s v="Colley, Mr. Edward Pomeroy"/>
    <x v="1"/>
    <x v="17"/>
    <n v="47"/>
    <n v="0"/>
    <n v="0"/>
    <n v="5727"/>
    <n v="25.587499999999999"/>
    <s v="E58"/>
    <s v="S"/>
  </r>
  <r>
    <n v="836"/>
    <x v="0"/>
    <x v="0"/>
    <s v="Compton, Miss. Sara Rebecca"/>
    <x v="0"/>
    <x v="6"/>
    <n v="39"/>
    <n v="1"/>
    <n v="1"/>
    <s v="PC 17756"/>
    <n v="83.158299999999997"/>
    <s v="E49"/>
    <s v="C"/>
  </r>
  <r>
    <n v="746"/>
    <x v="1"/>
    <x v="0"/>
    <s v="Crosby, Capt. Edward Gifford"/>
    <x v="1"/>
    <x v="35"/>
    <n v="70"/>
    <n v="1"/>
    <n v="1"/>
    <s v="WE/P 5735"/>
    <n v="71"/>
    <s v="B22"/>
    <s v="S"/>
  </r>
  <r>
    <n v="541"/>
    <x v="0"/>
    <x v="0"/>
    <s v="Crosby, Miss. Harriet R"/>
    <x v="0"/>
    <x v="28"/>
    <n v="36"/>
    <n v="0"/>
    <n v="2"/>
    <s v="WE/P 5735"/>
    <n v="71"/>
    <s v="B22"/>
    <s v="S"/>
  </r>
  <r>
    <n v="2"/>
    <x v="0"/>
    <x v="0"/>
    <s v="Cumings, Mrs. John Bradley (Florence Briggs Thayer)"/>
    <x v="0"/>
    <x v="36"/>
    <n v="38"/>
    <n v="1"/>
    <n v="0"/>
    <s v="PC 17599"/>
    <n v="71.283299999999997"/>
    <s v="C85"/>
    <s v="C"/>
  </r>
  <r>
    <n v="858"/>
    <x v="0"/>
    <x v="0"/>
    <s v="Daly, Mr. Peter Denis "/>
    <x v="1"/>
    <x v="37"/>
    <n v="51"/>
    <n v="0"/>
    <n v="0"/>
    <n v="113055"/>
    <n v="26.55"/>
    <s v="E17"/>
    <s v="S"/>
  </r>
  <r>
    <n v="608"/>
    <x v="0"/>
    <x v="0"/>
    <s v="Daniel, Mr. Robert Williams"/>
    <x v="1"/>
    <x v="33"/>
    <n v="27"/>
    <n v="0"/>
    <n v="0"/>
    <n v="113804"/>
    <n v="30.5"/>
    <m/>
    <s v="S"/>
  </r>
  <r>
    <n v="672"/>
    <x v="1"/>
    <x v="0"/>
    <s v="Davidson, Mr. Thornton"/>
    <x v="1"/>
    <x v="38"/>
    <n v="31"/>
    <n v="1"/>
    <n v="0"/>
    <s v="F.C. 12750"/>
    <n v="52"/>
    <s v="B71"/>
    <s v="S"/>
  </r>
  <r>
    <n v="691"/>
    <x v="0"/>
    <x v="0"/>
    <s v="Dick, Mr. Albert Adrian"/>
    <x v="1"/>
    <x v="38"/>
    <n v="31"/>
    <n v="1"/>
    <n v="0"/>
    <n v="17474"/>
    <n v="57"/>
    <s v="B20"/>
    <s v="S"/>
  </r>
  <r>
    <n v="782"/>
    <x v="0"/>
    <x v="0"/>
    <s v="Dick, Mrs. Albert Adrian (Vera Gillespie)"/>
    <x v="0"/>
    <x v="39"/>
    <n v="17"/>
    <n v="1"/>
    <n v="0"/>
    <n v="17474"/>
    <n v="57"/>
    <s v="B20"/>
    <s v="S"/>
  </r>
  <r>
    <n v="446"/>
    <x v="0"/>
    <x v="0"/>
    <s v="Dodge, Master. Washington"/>
    <x v="1"/>
    <x v="40"/>
    <n v="4"/>
    <n v="0"/>
    <n v="2"/>
    <n v="33638"/>
    <n v="81.8583"/>
    <s v="A34"/>
    <s v="S"/>
  </r>
  <r>
    <n v="545"/>
    <x v="1"/>
    <x v="0"/>
    <s v="Douglas, Mr. Walter Donald"/>
    <x v="1"/>
    <x v="14"/>
    <n v="50"/>
    <n v="1"/>
    <n v="0"/>
    <s v="PC 17761"/>
    <n v="106.425"/>
    <s v="C86"/>
    <s v="C"/>
  </r>
  <r>
    <n v="557"/>
    <x v="0"/>
    <x v="0"/>
    <s v="Duff Gordon, Lady. (Lucille Christiana Sutherland) (&quot;Mrs Morgan&quot;)"/>
    <x v="0"/>
    <x v="4"/>
    <n v="48"/>
    <n v="1"/>
    <n v="0"/>
    <n v="11755"/>
    <n v="39.6"/>
    <s v="A16"/>
    <s v="C"/>
  </r>
  <r>
    <n v="600"/>
    <x v="0"/>
    <x v="0"/>
    <s v="Duff Gordon, Sir. Cosmo Edmund (&quot;Mr Morgan&quot;)"/>
    <x v="1"/>
    <x v="41"/>
    <n v="49"/>
    <n v="1"/>
    <n v="0"/>
    <s v="PC 17485"/>
    <n v="56.929200000000002"/>
    <s v="A20"/>
    <s v="C"/>
  </r>
  <r>
    <n v="717"/>
    <x v="0"/>
    <x v="0"/>
    <s v="Endres, Miss. Caroline Louise"/>
    <x v="0"/>
    <x v="36"/>
    <n v="38"/>
    <n v="0"/>
    <n v="0"/>
    <s v="PC 17757"/>
    <n v="227.52500000000001"/>
    <s v="C45"/>
    <s v="C"/>
  </r>
  <r>
    <n v="497"/>
    <x v="0"/>
    <x v="0"/>
    <s v="Eustis, Miss. Elizabeth Mussey"/>
    <x v="0"/>
    <x v="42"/>
    <n v="54"/>
    <n v="1"/>
    <n v="0"/>
    <n v="36947"/>
    <n v="78.2667"/>
    <s v="D20"/>
    <s v="C"/>
  </r>
  <r>
    <n v="528"/>
    <x v="1"/>
    <x v="0"/>
    <s v="Farthing, Mr. John"/>
    <x v="1"/>
    <x v="13"/>
    <n v="43.6953125"/>
    <n v="0"/>
    <n v="0"/>
    <s v="PC 17483"/>
    <n v="221.7792"/>
    <s v="C95"/>
    <s v="S"/>
  </r>
  <r>
    <n v="307"/>
    <x v="0"/>
    <x v="0"/>
    <s v="Fleming, Miss. Margaret"/>
    <x v="0"/>
    <x v="13"/>
    <n v="35.36819672"/>
    <n v="0"/>
    <n v="0"/>
    <n v="17421"/>
    <n v="110.88330000000001"/>
    <m/>
    <s v="C"/>
  </r>
  <r>
    <n v="573"/>
    <x v="0"/>
    <x v="0"/>
    <s v="Flynn, Mr. John Irwin (&quot;Irving&quot;)"/>
    <x v="1"/>
    <x v="28"/>
    <n v="36"/>
    <n v="0"/>
    <n v="0"/>
    <s v="PC 17474"/>
    <n v="26.387499999999999"/>
    <s v="E25"/>
    <s v="S"/>
  </r>
  <r>
    <n v="453"/>
    <x v="1"/>
    <x v="0"/>
    <s v="Foreman, Mr. Benjamin Laventall"/>
    <x v="1"/>
    <x v="34"/>
    <n v="30"/>
    <n v="0"/>
    <n v="0"/>
    <n v="113051"/>
    <n v="27.75"/>
    <s v="C111"/>
    <s v="C"/>
  </r>
  <r>
    <n v="342"/>
    <x v="0"/>
    <x v="0"/>
    <s v="Fortune, Miss. Alice Elizabeth"/>
    <x v="0"/>
    <x v="10"/>
    <n v="24"/>
    <n v="3"/>
    <n v="2"/>
    <n v="19950"/>
    <n v="263"/>
    <s v="C23 C25 C27"/>
    <s v="S"/>
  </r>
  <r>
    <n v="89"/>
    <x v="0"/>
    <x v="0"/>
    <s v="Fortune, Miss. Mabel Helen"/>
    <x v="0"/>
    <x v="43"/>
    <n v="23"/>
    <n v="3"/>
    <n v="2"/>
    <n v="19950"/>
    <n v="263"/>
    <s v="C23 C25 C27"/>
    <s v="S"/>
  </r>
  <r>
    <n v="28"/>
    <x v="1"/>
    <x v="0"/>
    <s v="Fortune, Mr. Charles Alexander"/>
    <x v="1"/>
    <x v="19"/>
    <n v="19"/>
    <n v="3"/>
    <n v="2"/>
    <n v="19950"/>
    <n v="263"/>
    <s v="C23 C25 C27"/>
    <s v="S"/>
  </r>
  <r>
    <n v="439"/>
    <x v="1"/>
    <x v="0"/>
    <s v="Fortune, Mr. Mark"/>
    <x v="1"/>
    <x v="44"/>
    <n v="64"/>
    <n v="1"/>
    <n v="4"/>
    <n v="19950"/>
    <n v="263"/>
    <s v="C23 C25 C27"/>
    <s v="S"/>
  </r>
  <r>
    <n v="310"/>
    <x v="0"/>
    <x v="0"/>
    <s v="Francatelli, Miss. Laura Mabel"/>
    <x v="0"/>
    <x v="34"/>
    <n v="30"/>
    <n v="0"/>
    <n v="0"/>
    <s v="PC 17485"/>
    <n v="56.929200000000002"/>
    <s v="E36"/>
    <s v="C"/>
  </r>
  <r>
    <n v="661"/>
    <x v="0"/>
    <x v="0"/>
    <s v="Frauenthal, Dr. Henry William"/>
    <x v="1"/>
    <x v="14"/>
    <n v="50"/>
    <n v="2"/>
    <n v="0"/>
    <s v="PC 17611"/>
    <n v="133.65"/>
    <m/>
    <s v="S"/>
  </r>
  <r>
    <n v="335"/>
    <x v="0"/>
    <x v="0"/>
    <s v="Frauenthal, Mrs. Henry William (Clara Heinsheimer)"/>
    <x v="0"/>
    <x v="13"/>
    <n v="35.36819672"/>
    <n v="1"/>
    <n v="0"/>
    <s v="PC 17611"/>
    <n v="133.65"/>
    <m/>
    <s v="S"/>
  </r>
  <r>
    <n v="540"/>
    <x v="0"/>
    <x v="0"/>
    <s v="Frolicher, Miss. Hedwig Margaritha"/>
    <x v="0"/>
    <x v="25"/>
    <n v="22"/>
    <n v="0"/>
    <n v="2"/>
    <n v="13568"/>
    <n v="49.5"/>
    <s v="B39"/>
    <s v="C"/>
  </r>
  <r>
    <n v="588"/>
    <x v="0"/>
    <x v="0"/>
    <s v="Frolicher-Stehli, Mr. Maxmillian"/>
    <x v="1"/>
    <x v="45"/>
    <n v="60"/>
    <n v="1"/>
    <n v="1"/>
    <n v="13567"/>
    <n v="79.2"/>
    <s v="B41"/>
    <s v="C"/>
  </r>
  <r>
    <n v="816"/>
    <x v="1"/>
    <x v="0"/>
    <s v="Fry, Mr. Richard"/>
    <x v="1"/>
    <x v="13"/>
    <n v="43.6953125"/>
    <n v="0"/>
    <n v="0"/>
    <n v="112058"/>
    <n v="0"/>
    <s v="B102"/>
    <s v="S"/>
  </r>
  <r>
    <n v="138"/>
    <x v="1"/>
    <x v="0"/>
    <s v="Futrelle, Mr. Jacques Heath"/>
    <x v="1"/>
    <x v="16"/>
    <n v="37"/>
    <n v="1"/>
    <n v="0"/>
    <n v="113803"/>
    <n v="53.1"/>
    <s v="C123"/>
    <s v="S"/>
  </r>
  <r>
    <n v="4"/>
    <x v="0"/>
    <x v="0"/>
    <s v="Futrelle, Mrs. Jacques Heath (Lily May Peel)"/>
    <x v="0"/>
    <x v="20"/>
    <n v="35"/>
    <n v="1"/>
    <n v="0"/>
    <n v="113803"/>
    <n v="53.1"/>
    <s v="C123"/>
    <s v="S"/>
  </r>
  <r>
    <n v="463"/>
    <x v="1"/>
    <x v="0"/>
    <s v="Gee, Mr. Arthur H"/>
    <x v="1"/>
    <x v="17"/>
    <n v="47"/>
    <n v="0"/>
    <n v="0"/>
    <n v="111320"/>
    <n v="38.5"/>
    <s v="E63"/>
    <s v="S"/>
  </r>
  <r>
    <n v="140"/>
    <x v="1"/>
    <x v="0"/>
    <s v="Giglio, Mr. Victor"/>
    <x v="1"/>
    <x v="10"/>
    <n v="24"/>
    <n v="0"/>
    <n v="0"/>
    <s v="PC 17593"/>
    <n v="79.2"/>
    <s v="B86"/>
    <s v="C"/>
  </r>
  <r>
    <n v="454"/>
    <x v="0"/>
    <x v="0"/>
    <s v="Goldenberg, Mr. Samuel L"/>
    <x v="1"/>
    <x v="41"/>
    <n v="49"/>
    <n v="1"/>
    <n v="0"/>
    <n v="17453"/>
    <n v="89.104200000000006"/>
    <s v="C92"/>
    <s v="C"/>
  </r>
  <r>
    <n v="850"/>
    <x v="0"/>
    <x v="0"/>
    <s v="Goldenberg, Mrs. Samuel L (Edwiga Grabowska)"/>
    <x v="0"/>
    <x v="13"/>
    <n v="35.36819672"/>
    <n v="1"/>
    <n v="0"/>
    <n v="17453"/>
    <n v="89.104200000000006"/>
    <s v="C92"/>
    <s v="C"/>
  </r>
  <r>
    <n v="97"/>
    <x v="1"/>
    <x v="0"/>
    <s v="Goldschmidt, Mr. George B"/>
    <x v="1"/>
    <x v="8"/>
    <n v="71"/>
    <n v="0"/>
    <n v="0"/>
    <s v="PC 17754"/>
    <n v="34.654200000000003"/>
    <s v="A5"/>
    <s v="C"/>
  </r>
  <r>
    <n v="888"/>
    <x v="0"/>
    <x v="0"/>
    <s v="Graham, Miss. Margaret Edith"/>
    <x v="0"/>
    <x v="19"/>
    <n v="19"/>
    <n v="0"/>
    <n v="0"/>
    <n v="112053"/>
    <n v="30"/>
    <s v="B42"/>
    <s v="S"/>
  </r>
  <r>
    <n v="333"/>
    <x v="1"/>
    <x v="0"/>
    <s v="Graham, Mr. George Edward"/>
    <x v="1"/>
    <x v="36"/>
    <n v="38"/>
    <n v="0"/>
    <n v="1"/>
    <s v="PC 17582"/>
    <n v="153.46250000000001"/>
    <s v="C91"/>
    <s v="S"/>
  </r>
  <r>
    <n v="269"/>
    <x v="0"/>
    <x v="0"/>
    <s v="Graham, Mrs. William Thompson (Edith Junkins)"/>
    <x v="0"/>
    <x v="24"/>
    <n v="58"/>
    <n v="0"/>
    <n v="1"/>
    <s v="PC 17582"/>
    <n v="153.46250000000001"/>
    <s v="C125"/>
    <s v="S"/>
  </r>
  <r>
    <n v="98"/>
    <x v="0"/>
    <x v="0"/>
    <s v="Greenfield, Mr. William Bertram"/>
    <x v="1"/>
    <x v="43"/>
    <n v="23"/>
    <n v="0"/>
    <n v="1"/>
    <s v="PC 17759"/>
    <n v="63.3583"/>
    <s v="D10 D12"/>
    <s v="C"/>
  </r>
  <r>
    <n v="790"/>
    <x v="1"/>
    <x v="0"/>
    <s v="Guggenheim, Mr. Benjamin"/>
    <x v="1"/>
    <x v="32"/>
    <n v="46"/>
    <n v="0"/>
    <n v="0"/>
    <s v="PC 17593"/>
    <n v="79.2"/>
    <s v="B82 B84"/>
    <s v="C"/>
  </r>
  <r>
    <n v="371"/>
    <x v="0"/>
    <x v="0"/>
    <s v="Harder, Mr. George Achilles"/>
    <x v="1"/>
    <x v="3"/>
    <n v="25"/>
    <n v="1"/>
    <n v="0"/>
    <n v="11765"/>
    <n v="55.441699999999997"/>
    <s v="E50"/>
    <s v="C"/>
  </r>
  <r>
    <n v="646"/>
    <x v="0"/>
    <x v="0"/>
    <s v="Harper, Mr. Henry Sleeper"/>
    <x v="1"/>
    <x v="4"/>
    <n v="48"/>
    <n v="1"/>
    <n v="0"/>
    <s v="PC 17572"/>
    <n v="76.729200000000006"/>
    <s v="D33"/>
    <s v="C"/>
  </r>
  <r>
    <n v="53"/>
    <x v="0"/>
    <x v="0"/>
    <s v="Harper, Mrs. Henry Sleeper (Myna Haxtun)"/>
    <x v="0"/>
    <x v="41"/>
    <n v="49"/>
    <n v="1"/>
    <n v="0"/>
    <s v="PC 17572"/>
    <n v="76.729200000000006"/>
    <s v="D33"/>
    <s v="C"/>
  </r>
  <r>
    <n v="603"/>
    <x v="1"/>
    <x v="0"/>
    <s v="Harrington, Mr. Charles H"/>
    <x v="1"/>
    <x v="13"/>
    <n v="43.6953125"/>
    <n v="0"/>
    <n v="0"/>
    <n v="113796"/>
    <n v="42.4"/>
    <m/>
    <s v="S"/>
  </r>
  <r>
    <n v="63"/>
    <x v="1"/>
    <x v="0"/>
    <s v="Harris, Mr. Henry Birkhardt"/>
    <x v="1"/>
    <x v="22"/>
    <n v="45"/>
    <n v="1"/>
    <n v="0"/>
    <n v="36973"/>
    <n v="83.474999999999994"/>
    <s v="C83"/>
    <s v="S"/>
  </r>
  <r>
    <n v="231"/>
    <x v="0"/>
    <x v="0"/>
    <s v="Harris, Mrs. Henry Birkhardt (Irene Wallach)"/>
    <x v="0"/>
    <x v="20"/>
    <n v="35"/>
    <n v="1"/>
    <n v="0"/>
    <n v="36973"/>
    <n v="83.474999999999994"/>
    <s v="C83"/>
    <s v="S"/>
  </r>
  <r>
    <n v="264"/>
    <x v="1"/>
    <x v="0"/>
    <s v="Harrison, Mr. William"/>
    <x v="1"/>
    <x v="23"/>
    <n v="40"/>
    <n v="0"/>
    <n v="0"/>
    <n v="112059"/>
    <n v="0"/>
    <s v="B94"/>
    <s v="S"/>
  </r>
  <r>
    <n v="682"/>
    <x v="0"/>
    <x v="0"/>
    <s v="Hassab, Mr. Hammad"/>
    <x v="1"/>
    <x v="33"/>
    <n v="27"/>
    <n v="0"/>
    <n v="0"/>
    <s v="PC 17572"/>
    <n v="76.729200000000006"/>
    <s v="D49"/>
    <s v="C"/>
  </r>
  <r>
    <n v="741"/>
    <x v="0"/>
    <x v="0"/>
    <s v="Hawksford, Mr. Walter James"/>
    <x v="1"/>
    <x v="13"/>
    <n v="35.36819672"/>
    <n v="0"/>
    <n v="0"/>
    <n v="16988"/>
    <n v="30"/>
    <s v="D45"/>
    <s v="S"/>
  </r>
  <r>
    <n v="311"/>
    <x v="0"/>
    <x v="0"/>
    <s v="Hays, Miss. Margaret Bechstein"/>
    <x v="0"/>
    <x v="10"/>
    <n v="24"/>
    <n v="0"/>
    <n v="0"/>
    <n v="11767"/>
    <n v="83.158299999999997"/>
    <s v="C54"/>
    <s v="C"/>
  </r>
  <r>
    <n v="821"/>
    <x v="0"/>
    <x v="0"/>
    <s v="Hays, Mrs. Charles Melville (Clara Jennings Gregg)"/>
    <x v="0"/>
    <x v="46"/>
    <n v="52"/>
    <n v="1"/>
    <n v="1"/>
    <n v="12749"/>
    <n v="93.5"/>
    <s v="B69"/>
    <s v="S"/>
  </r>
  <r>
    <n v="330"/>
    <x v="0"/>
    <x v="0"/>
    <s v="Hippach, Miss. Jean Gertrude"/>
    <x v="0"/>
    <x v="47"/>
    <n v="16"/>
    <n v="0"/>
    <n v="1"/>
    <n v="111361"/>
    <n v="57.979199999999999"/>
    <s v="B18"/>
    <s v="C"/>
  </r>
  <r>
    <n v="524"/>
    <x v="0"/>
    <x v="0"/>
    <s v="Hippach, Mrs. Louis Albert (Ida Sophia Fischer)"/>
    <x v="0"/>
    <x v="26"/>
    <n v="44"/>
    <n v="0"/>
    <n v="1"/>
    <n v="111361"/>
    <n v="57.979199999999999"/>
    <s v="B18"/>
    <s v="C"/>
  </r>
  <r>
    <n v="766"/>
    <x v="0"/>
    <x v="0"/>
    <s v="Hogeboom, Mrs. John C (Anna Andrews)"/>
    <x v="0"/>
    <x v="37"/>
    <n v="51"/>
    <n v="1"/>
    <n v="0"/>
    <n v="13502"/>
    <n v="77.958299999999994"/>
    <s v="D11"/>
    <s v="S"/>
  </r>
  <r>
    <n v="36"/>
    <x v="1"/>
    <x v="0"/>
    <s v="Holverson, Mr. Alexander Oskar"/>
    <x v="1"/>
    <x v="18"/>
    <n v="42"/>
    <n v="1"/>
    <n v="0"/>
    <n v="113789"/>
    <n v="52"/>
    <m/>
    <s v="S"/>
  </r>
  <r>
    <n v="384"/>
    <x v="0"/>
    <x v="0"/>
    <s v="Holverson, Mrs. Alexander Oskar (Mary Aline Towner)"/>
    <x v="0"/>
    <x v="20"/>
    <n v="35"/>
    <n v="1"/>
    <n v="0"/>
    <n v="113789"/>
    <n v="52"/>
    <m/>
    <s v="S"/>
  </r>
  <r>
    <n v="605"/>
    <x v="0"/>
    <x v="0"/>
    <s v="Homer, Mr. Harry (&quot;Mr E Haven&quot;)"/>
    <x v="1"/>
    <x v="20"/>
    <n v="35"/>
    <n v="0"/>
    <n v="0"/>
    <n v="111426"/>
    <n v="26.55"/>
    <m/>
    <s v="C"/>
  </r>
  <r>
    <n v="225"/>
    <x v="0"/>
    <x v="0"/>
    <s v="Hoyt, Mr. Frederick Maxfield"/>
    <x v="1"/>
    <x v="36"/>
    <n v="38"/>
    <n v="1"/>
    <n v="0"/>
    <n v="19943"/>
    <n v="90"/>
    <s v="C93"/>
    <s v="S"/>
  </r>
  <r>
    <n v="794"/>
    <x v="1"/>
    <x v="0"/>
    <s v="Hoyt, Mr. William Fisher"/>
    <x v="1"/>
    <x v="13"/>
    <n v="43.6953125"/>
    <n v="0"/>
    <n v="0"/>
    <s v="PC 17600"/>
    <n v="30.695799999999998"/>
    <m/>
    <s v="C"/>
  </r>
  <r>
    <n v="487"/>
    <x v="0"/>
    <x v="0"/>
    <s v="Hoyt, Mrs. Frederick Maxfield (Jane Anne Forby)"/>
    <x v="0"/>
    <x v="20"/>
    <n v="35"/>
    <n v="1"/>
    <n v="0"/>
    <n v="19943"/>
    <n v="90"/>
    <s v="C93"/>
    <s v="S"/>
  </r>
  <r>
    <n v="62"/>
    <x v="0"/>
    <x v="0"/>
    <s v="Icard, Miss. Amelie"/>
    <x v="0"/>
    <x v="36"/>
    <n v="38"/>
    <n v="0"/>
    <n v="0"/>
    <n v="113572"/>
    <n v="80"/>
    <s v="B28"/>
    <m/>
  </r>
  <r>
    <n v="178"/>
    <x v="1"/>
    <x v="0"/>
    <s v="Isham, Miss. Ann Elizabeth"/>
    <x v="0"/>
    <x v="14"/>
    <n v="50"/>
    <n v="0"/>
    <n v="0"/>
    <s v="PC 17595"/>
    <n v="28.712499999999999"/>
    <s v="C49"/>
    <s v="C"/>
  </r>
  <r>
    <n v="488"/>
    <x v="1"/>
    <x v="0"/>
    <s v="Kent, Mr. Edward Austin"/>
    <x v="1"/>
    <x v="24"/>
    <n v="58"/>
    <n v="0"/>
    <n v="0"/>
    <n v="11771"/>
    <n v="29.7"/>
    <s v="B37"/>
    <s v="C"/>
  </r>
  <r>
    <n v="458"/>
    <x v="0"/>
    <x v="0"/>
    <s v="Kenyon, Mrs. Frederick R (Marion)"/>
    <x v="0"/>
    <x v="13"/>
    <n v="35.36819672"/>
    <n v="1"/>
    <n v="0"/>
    <n v="17464"/>
    <n v="51.862499999999997"/>
    <s v="D21"/>
    <s v="S"/>
  </r>
  <r>
    <n v="622"/>
    <x v="0"/>
    <x v="0"/>
    <s v="Kimball, Mr. Edwin Nelson Jr"/>
    <x v="1"/>
    <x v="18"/>
    <n v="42"/>
    <n v="1"/>
    <n v="0"/>
    <n v="11753"/>
    <n v="52.554200000000002"/>
    <s v="D19"/>
    <s v="S"/>
  </r>
  <r>
    <n v="712"/>
    <x v="1"/>
    <x v="0"/>
    <s v="Klaber, Mr. Herman"/>
    <x v="1"/>
    <x v="13"/>
    <n v="43.6953125"/>
    <n v="0"/>
    <n v="0"/>
    <n v="113028"/>
    <n v="26.55"/>
    <s v="C124"/>
    <s v="S"/>
  </r>
  <r>
    <n v="797"/>
    <x v="0"/>
    <x v="0"/>
    <s v="Leader, Dr. Alice (Farnham)"/>
    <x v="0"/>
    <x v="41"/>
    <n v="49"/>
    <n v="0"/>
    <n v="0"/>
    <n v="17465"/>
    <n v="25.929200000000002"/>
    <s v="D17"/>
    <s v="S"/>
  </r>
  <r>
    <n v="538"/>
    <x v="0"/>
    <x v="0"/>
    <s v="LeRoy, Miss. Bertha"/>
    <x v="0"/>
    <x v="34"/>
    <n v="30"/>
    <n v="0"/>
    <n v="0"/>
    <s v="PC 17761"/>
    <n v="106.425"/>
    <m/>
    <s v="C"/>
  </r>
  <r>
    <n v="738"/>
    <x v="0"/>
    <x v="0"/>
    <s v="Lesurer, Mr. Gustave J"/>
    <x v="1"/>
    <x v="20"/>
    <n v="35"/>
    <n v="0"/>
    <n v="0"/>
    <s v="PC 17755"/>
    <n v="512.32920000000001"/>
    <s v="B101"/>
    <s v="C"/>
  </r>
  <r>
    <n v="296"/>
    <x v="1"/>
    <x v="0"/>
    <s v="Lewy, Mr. Ervin G"/>
    <x v="1"/>
    <x v="13"/>
    <n v="43.6953125"/>
    <n v="0"/>
    <n v="0"/>
    <s v="PC 17612"/>
    <n v="27.720800000000001"/>
    <m/>
    <s v="C"/>
  </r>
  <r>
    <n v="854"/>
    <x v="0"/>
    <x v="0"/>
    <s v="Lines, Miss. Mary Conover"/>
    <x v="0"/>
    <x v="47"/>
    <n v="16"/>
    <n v="0"/>
    <n v="1"/>
    <s v="PC 17592"/>
    <n v="39.4"/>
    <s v="D28"/>
    <s v="S"/>
  </r>
  <r>
    <n v="783"/>
    <x v="1"/>
    <x v="0"/>
    <s v="Long, Mr. Milton Clyde"/>
    <x v="1"/>
    <x v="0"/>
    <n v="29"/>
    <n v="0"/>
    <n v="0"/>
    <n v="113501"/>
    <n v="30"/>
    <s v="D6"/>
    <s v="S"/>
  </r>
  <r>
    <n v="628"/>
    <x v="0"/>
    <x v="0"/>
    <s v="Longley, Miss. Gretchen Fiske"/>
    <x v="0"/>
    <x v="48"/>
    <n v="21"/>
    <n v="0"/>
    <n v="0"/>
    <n v="13502"/>
    <n v="77.958299999999994"/>
    <s v="D9"/>
    <s v="S"/>
  </r>
  <r>
    <n v="196"/>
    <x v="0"/>
    <x v="0"/>
    <s v="Lurette, Miss. Elise"/>
    <x v="0"/>
    <x v="24"/>
    <n v="58"/>
    <n v="0"/>
    <n v="0"/>
    <s v="PC 17569"/>
    <n v="146.52080000000001"/>
    <s v="B80"/>
    <s v="C"/>
  </r>
  <r>
    <n v="690"/>
    <x v="0"/>
    <x v="0"/>
    <s v="Madill, Miss. Georgette Alexandra"/>
    <x v="0"/>
    <x v="49"/>
    <n v="15"/>
    <n v="0"/>
    <n v="1"/>
    <n v="24160"/>
    <n v="211.33750000000001"/>
    <s v="B5"/>
    <s v="S"/>
  </r>
  <r>
    <n v="505"/>
    <x v="0"/>
    <x v="0"/>
    <s v="Maioni, Miss. Roberta"/>
    <x v="0"/>
    <x v="47"/>
    <n v="16"/>
    <n v="0"/>
    <n v="0"/>
    <n v="110152"/>
    <n v="86.5"/>
    <s v="B79"/>
    <s v="S"/>
  </r>
  <r>
    <n v="840"/>
    <x v="0"/>
    <x v="0"/>
    <s v="Marechal, Mr. Pierre"/>
    <x v="1"/>
    <x v="13"/>
    <n v="35.36819672"/>
    <n v="0"/>
    <n v="0"/>
    <n v="11774"/>
    <n v="29.7"/>
    <s v="C47"/>
    <s v="C"/>
  </r>
  <r>
    <n v="749"/>
    <x v="1"/>
    <x v="0"/>
    <s v="Marvin, Mr. Daniel Warner"/>
    <x v="1"/>
    <x v="19"/>
    <n v="19"/>
    <n v="1"/>
    <n v="0"/>
    <n v="113773"/>
    <n v="53.1"/>
    <s v="D30"/>
    <s v="S"/>
  </r>
  <r>
    <n v="711"/>
    <x v="0"/>
    <x v="0"/>
    <s v="Mayne, Mlle. Berthe Antonine (&quot;Mrs de Villiers&quot;)"/>
    <x v="0"/>
    <x v="10"/>
    <n v="24"/>
    <n v="0"/>
    <n v="0"/>
    <s v="PC 17482"/>
    <n v="49.504199999999997"/>
    <s v="C90"/>
    <s v="C"/>
  </r>
  <r>
    <n v="7"/>
    <x v="1"/>
    <x v="0"/>
    <s v="McCarthy, Mr. Timothy J"/>
    <x v="1"/>
    <x v="42"/>
    <n v="54"/>
    <n v="0"/>
    <n v="0"/>
    <n v="17463"/>
    <n v="51.862499999999997"/>
    <s v="E46"/>
    <s v="S"/>
  </r>
  <r>
    <n v="513"/>
    <x v="0"/>
    <x v="0"/>
    <s v="McGough, Mr. James Robert"/>
    <x v="1"/>
    <x v="28"/>
    <n v="36"/>
    <n v="0"/>
    <n v="0"/>
    <s v="PC 17473"/>
    <n v="26.287500000000001"/>
    <s v="E25"/>
    <s v="S"/>
  </r>
  <r>
    <n v="35"/>
    <x v="1"/>
    <x v="0"/>
    <s v="Meyer, Mr. Edgar Joseph"/>
    <x v="1"/>
    <x v="21"/>
    <n v="28"/>
    <n v="1"/>
    <n v="0"/>
    <s v="PC 17604"/>
    <n v="82.1708"/>
    <m/>
    <s v="C"/>
  </r>
  <r>
    <n v="376"/>
    <x v="0"/>
    <x v="0"/>
    <s v="Meyer, Mrs. Edgar Joseph (Leila Saks)"/>
    <x v="0"/>
    <x v="13"/>
    <n v="35.36819672"/>
    <n v="1"/>
    <n v="0"/>
    <s v="PC 17604"/>
    <n v="82.1708"/>
    <m/>
    <s v="C"/>
  </r>
  <r>
    <n v="457"/>
    <x v="1"/>
    <x v="0"/>
    <s v="Millet, Mr. Francis Davis"/>
    <x v="1"/>
    <x v="50"/>
    <n v="65"/>
    <n v="0"/>
    <n v="0"/>
    <n v="13509"/>
    <n v="26.55"/>
    <s v="E38"/>
    <s v="S"/>
  </r>
  <r>
    <n v="246"/>
    <x v="1"/>
    <x v="0"/>
    <s v="Minahan, Dr. William Edward"/>
    <x v="1"/>
    <x v="26"/>
    <n v="44"/>
    <n v="2"/>
    <n v="0"/>
    <n v="19928"/>
    <n v="90"/>
    <s v="C78"/>
    <s v="Q"/>
  </r>
  <r>
    <n v="413"/>
    <x v="0"/>
    <x v="0"/>
    <s v="Minahan, Miss. Daisy E"/>
    <x v="0"/>
    <x v="29"/>
    <n v="33"/>
    <n v="1"/>
    <n v="0"/>
    <n v="19928"/>
    <n v="90"/>
    <s v="C78"/>
    <s v="Q"/>
  </r>
  <r>
    <n v="493"/>
    <x v="1"/>
    <x v="0"/>
    <s v="Molson, Mr. Harry Markland"/>
    <x v="1"/>
    <x v="51"/>
    <n v="55"/>
    <n v="0"/>
    <n v="0"/>
    <n v="113787"/>
    <n v="30.5"/>
    <s v="C30"/>
    <s v="S"/>
  </r>
  <r>
    <n v="274"/>
    <x v="1"/>
    <x v="0"/>
    <s v="Natsch, Mr. Charles H"/>
    <x v="1"/>
    <x v="16"/>
    <n v="37"/>
    <n v="0"/>
    <n v="1"/>
    <s v="PC 17596"/>
    <n v="29.7"/>
    <s v="C118"/>
    <s v="C"/>
  </r>
  <r>
    <n v="216"/>
    <x v="0"/>
    <x v="0"/>
    <s v="Newell, Miss. Madeleine"/>
    <x v="0"/>
    <x v="38"/>
    <n v="31"/>
    <n v="1"/>
    <n v="0"/>
    <n v="35273"/>
    <n v="113.27500000000001"/>
    <s v="D36"/>
    <s v="C"/>
  </r>
  <r>
    <n v="394"/>
    <x v="0"/>
    <x v="0"/>
    <s v="Newell, Miss. Marjorie"/>
    <x v="0"/>
    <x v="43"/>
    <n v="23"/>
    <n v="1"/>
    <n v="0"/>
    <n v="35273"/>
    <n v="113.27500000000001"/>
    <s v="D36"/>
    <s v="C"/>
  </r>
  <r>
    <n v="660"/>
    <x v="1"/>
    <x v="0"/>
    <s v="Newell, Mr. Arthur Webster"/>
    <x v="1"/>
    <x v="24"/>
    <n v="58"/>
    <n v="0"/>
    <n v="2"/>
    <n v="35273"/>
    <n v="113.27500000000001"/>
    <s v="D48"/>
    <s v="C"/>
  </r>
  <r>
    <n v="137"/>
    <x v="0"/>
    <x v="0"/>
    <s v="Newsom, Miss. Helen Monypeny"/>
    <x v="0"/>
    <x v="19"/>
    <n v="19"/>
    <n v="0"/>
    <n v="2"/>
    <n v="11752"/>
    <n v="26.283300000000001"/>
    <s v="D47"/>
    <s v="S"/>
  </r>
  <r>
    <n v="546"/>
    <x v="1"/>
    <x v="0"/>
    <s v="Nicholson, Mr. Arthur Ernest"/>
    <x v="1"/>
    <x v="44"/>
    <n v="64"/>
    <n v="0"/>
    <n v="0"/>
    <n v="693"/>
    <n v="26"/>
    <m/>
    <s v="S"/>
  </r>
  <r>
    <n v="55"/>
    <x v="1"/>
    <x v="0"/>
    <s v="Ostby, Mr. Engelhart Cornelius"/>
    <x v="1"/>
    <x v="50"/>
    <n v="65"/>
    <n v="0"/>
    <n v="1"/>
    <n v="113509"/>
    <n v="61.979199999999999"/>
    <s v="B30"/>
    <s v="C"/>
  </r>
  <r>
    <n v="634"/>
    <x v="1"/>
    <x v="0"/>
    <s v="Parr, Mr. William Henry Marsh"/>
    <x v="1"/>
    <x v="13"/>
    <n v="43.6953125"/>
    <n v="0"/>
    <n v="0"/>
    <n v="112052"/>
    <n v="0"/>
    <m/>
    <s v="S"/>
  </r>
  <r>
    <n v="332"/>
    <x v="1"/>
    <x v="0"/>
    <s v="Partner, Mr. Austen"/>
    <x v="1"/>
    <x v="52"/>
    <n v="45.5"/>
    <n v="0"/>
    <n v="0"/>
    <n v="113043"/>
    <n v="28.5"/>
    <s v="C124"/>
    <s v="S"/>
  </r>
  <r>
    <n v="337"/>
    <x v="1"/>
    <x v="0"/>
    <s v="Pears, Mr. Thomas Clinton"/>
    <x v="1"/>
    <x v="0"/>
    <n v="29"/>
    <n v="1"/>
    <n v="0"/>
    <n v="113776"/>
    <n v="66.599999999999994"/>
    <s v="C2"/>
    <s v="S"/>
  </r>
  <r>
    <n v="152"/>
    <x v="0"/>
    <x v="0"/>
    <s v="Pears, Mrs. Thomas (Edith Wearne)"/>
    <x v="0"/>
    <x v="25"/>
    <n v="22"/>
    <n v="1"/>
    <n v="0"/>
    <n v="113776"/>
    <n v="66.599999999999994"/>
    <s v="C2"/>
    <s v="S"/>
  </r>
  <r>
    <n v="506"/>
    <x v="1"/>
    <x v="0"/>
    <s v="Penasco y Castellana, Mr. Victor de Satode"/>
    <x v="1"/>
    <x v="9"/>
    <n v="18"/>
    <n v="1"/>
    <n v="0"/>
    <s v="PC 17758"/>
    <n v="108.9"/>
    <s v="C65"/>
    <s v="C"/>
  </r>
  <r>
    <n v="308"/>
    <x v="0"/>
    <x v="0"/>
    <s v="Penasco y Castellana, Mrs. Victor de Satode (Maria Josefa Perez de Soto y Vallejo)"/>
    <x v="0"/>
    <x v="39"/>
    <n v="17"/>
    <n v="1"/>
    <n v="0"/>
    <s v="PC 17758"/>
    <n v="108.9"/>
    <s v="C65"/>
    <s v="C"/>
  </r>
  <r>
    <n v="521"/>
    <x v="0"/>
    <x v="0"/>
    <s v="Perreault, Miss. Anne"/>
    <x v="0"/>
    <x v="34"/>
    <n v="30"/>
    <n v="0"/>
    <n v="0"/>
    <n v="12749"/>
    <n v="93.5"/>
    <s v="B73"/>
    <s v="S"/>
  </r>
  <r>
    <n v="450"/>
    <x v="0"/>
    <x v="0"/>
    <s v="Peuchen, Major. Arthur Godfrey"/>
    <x v="1"/>
    <x v="46"/>
    <n v="52"/>
    <n v="0"/>
    <n v="0"/>
    <n v="113786"/>
    <n v="30.5"/>
    <s v="C104"/>
    <s v="S"/>
  </r>
  <r>
    <n v="111"/>
    <x v="1"/>
    <x v="0"/>
    <s v="Porter, Mr. Walter Chamberlain"/>
    <x v="1"/>
    <x v="17"/>
    <n v="47"/>
    <n v="0"/>
    <n v="0"/>
    <n v="110465"/>
    <n v="52"/>
    <s v="C110"/>
    <s v="S"/>
  </r>
  <r>
    <n v="880"/>
    <x v="0"/>
    <x v="0"/>
    <s v="Potter, Mrs. Thomas Jr (Lily Alexenia Wilson)"/>
    <x v="0"/>
    <x v="53"/>
    <n v="56"/>
    <n v="0"/>
    <n v="1"/>
    <n v="11767"/>
    <n v="83.158299999999997"/>
    <s v="C50"/>
    <s v="C"/>
  </r>
  <r>
    <n v="823"/>
    <x v="1"/>
    <x v="0"/>
    <s v="Reuchlin, Jonkheer. John George"/>
    <x v="1"/>
    <x v="36"/>
    <n v="38"/>
    <n v="0"/>
    <n v="0"/>
    <n v="19972"/>
    <n v="0"/>
    <m/>
    <s v="S"/>
  </r>
  <r>
    <n v="374"/>
    <x v="1"/>
    <x v="0"/>
    <s v="Ringhini, Mr. Sante"/>
    <x v="1"/>
    <x v="25"/>
    <n v="22"/>
    <n v="0"/>
    <n v="0"/>
    <s v="PC 17760"/>
    <n v="135.63329999999999"/>
    <m/>
    <s v="C"/>
  </r>
  <r>
    <n v="558"/>
    <x v="1"/>
    <x v="0"/>
    <s v="Robbins, Mr. Victor"/>
    <x v="1"/>
    <x v="13"/>
    <n v="43.6953125"/>
    <n v="0"/>
    <n v="0"/>
    <s v="PC 17757"/>
    <n v="227.52500000000001"/>
    <m/>
    <s v="C"/>
  </r>
  <r>
    <n v="780"/>
    <x v="0"/>
    <x v="0"/>
    <s v="Robert, Mrs. Edward Scott (Elisabeth Walton McMillan)"/>
    <x v="0"/>
    <x v="54"/>
    <n v="43"/>
    <n v="0"/>
    <n v="1"/>
    <n v="24160"/>
    <n v="211.33750000000001"/>
    <s v="B3"/>
    <s v="S"/>
  </r>
  <r>
    <n v="868"/>
    <x v="1"/>
    <x v="0"/>
    <s v="Roebling, Mr. Washington Augustus II"/>
    <x v="1"/>
    <x v="38"/>
    <n v="31"/>
    <n v="0"/>
    <n v="0"/>
    <s v="PC 17590"/>
    <n v="50.495800000000003"/>
    <s v="A24"/>
    <s v="S"/>
  </r>
  <r>
    <n v="188"/>
    <x v="0"/>
    <x v="0"/>
    <s v="Romaine, Mr. Charles Hallace (&quot;Mr C Rolmane&quot;)"/>
    <x v="1"/>
    <x v="22"/>
    <n v="45"/>
    <n v="0"/>
    <n v="0"/>
    <n v="111428"/>
    <n v="26.55"/>
    <m/>
    <s v="S"/>
  </r>
  <r>
    <n v="186"/>
    <x v="1"/>
    <x v="0"/>
    <s v="Rood, Mr. Hugh Roscoe"/>
    <x v="1"/>
    <x v="13"/>
    <n v="43.6953125"/>
    <n v="0"/>
    <n v="0"/>
    <n v="113767"/>
    <n v="50"/>
    <s v="A32"/>
    <s v="S"/>
  </r>
  <r>
    <n v="584"/>
    <x v="1"/>
    <x v="0"/>
    <s v="Ross, Mr. John Hugo"/>
    <x v="1"/>
    <x v="28"/>
    <n v="36"/>
    <n v="0"/>
    <n v="0"/>
    <n v="13049"/>
    <n v="40.125"/>
    <s v="A10"/>
    <s v="C"/>
  </r>
  <r>
    <n v="760"/>
    <x v="0"/>
    <x v="0"/>
    <s v="Rothes, the Countess. of (Lucy Noel Martha Dyer-Edwards)"/>
    <x v="0"/>
    <x v="29"/>
    <n v="33"/>
    <n v="0"/>
    <n v="0"/>
    <n v="110152"/>
    <n v="86.5"/>
    <s v="B77"/>
    <s v="S"/>
  </r>
  <r>
    <n v="514"/>
    <x v="0"/>
    <x v="0"/>
    <s v="Rothschild, Mrs. Martin (Elizabeth L. Barrett)"/>
    <x v="0"/>
    <x v="42"/>
    <n v="54"/>
    <n v="1"/>
    <n v="0"/>
    <s v="PC 17603"/>
    <n v="59.4"/>
    <m/>
    <s v="C"/>
  </r>
  <r>
    <n v="312"/>
    <x v="0"/>
    <x v="0"/>
    <s v="Ryerson, Miss. Emily Borie"/>
    <x v="0"/>
    <x v="9"/>
    <n v="18"/>
    <n v="2"/>
    <n v="2"/>
    <s v="PC 17608"/>
    <n v="262.375"/>
    <s v="B57 B59 B63 B66"/>
    <s v="C"/>
  </r>
  <r>
    <n v="743"/>
    <x v="0"/>
    <x v="0"/>
    <s v="Ryerson, Miss. Susan Parker &quot;Suzette&quot;"/>
    <x v="0"/>
    <x v="48"/>
    <n v="21"/>
    <n v="2"/>
    <n v="2"/>
    <s v="PC 17608"/>
    <n v="262.375"/>
    <s v="B57 B59 B63 B66"/>
    <s v="C"/>
  </r>
  <r>
    <n v="299"/>
    <x v="0"/>
    <x v="0"/>
    <s v="Saalfeld, Mr. Adolphe"/>
    <x v="1"/>
    <x v="13"/>
    <n v="35.36819672"/>
    <n v="0"/>
    <n v="0"/>
    <n v="19988"/>
    <n v="30.5"/>
    <s v="C106"/>
    <s v="S"/>
  </r>
  <r>
    <n v="642"/>
    <x v="0"/>
    <x v="0"/>
    <s v="Sagesser, Mlle. Emma"/>
    <x v="0"/>
    <x v="10"/>
    <n v="24"/>
    <n v="0"/>
    <n v="0"/>
    <s v="PC 17477"/>
    <n v="69.3"/>
    <s v="B35"/>
    <s v="C"/>
  </r>
  <r>
    <n v="843"/>
    <x v="0"/>
    <x v="0"/>
    <s v="Serepeca, Miss. Augusta"/>
    <x v="0"/>
    <x v="34"/>
    <n v="30"/>
    <n v="0"/>
    <n v="0"/>
    <n v="113798"/>
    <n v="31"/>
    <m/>
    <s v="C"/>
  </r>
  <r>
    <n v="448"/>
    <x v="0"/>
    <x v="0"/>
    <s v="Seward, Mr. Frederic Kimber"/>
    <x v="1"/>
    <x v="55"/>
    <n v="34"/>
    <n v="0"/>
    <n v="0"/>
    <n v="113794"/>
    <n v="26.55"/>
    <m/>
    <s v="S"/>
  </r>
  <r>
    <n v="610"/>
    <x v="0"/>
    <x v="0"/>
    <s v="Shutes, Miss. Elizabeth W"/>
    <x v="0"/>
    <x v="23"/>
    <n v="40"/>
    <n v="0"/>
    <n v="0"/>
    <s v="PC 17582"/>
    <n v="153.46250000000001"/>
    <s v="C125"/>
    <s v="S"/>
  </r>
  <r>
    <n v="702"/>
    <x v="0"/>
    <x v="0"/>
    <s v="Silverthorne, Mr. Spencer Victor"/>
    <x v="1"/>
    <x v="20"/>
    <n v="35"/>
    <n v="0"/>
    <n v="0"/>
    <s v="PC 17475"/>
    <n v="26.287500000000001"/>
    <s v="E24"/>
    <s v="S"/>
  </r>
  <r>
    <n v="435"/>
    <x v="1"/>
    <x v="0"/>
    <s v="Silvey, Mr. William Baird"/>
    <x v="1"/>
    <x v="14"/>
    <n v="50"/>
    <n v="1"/>
    <n v="0"/>
    <n v="13507"/>
    <n v="55.9"/>
    <s v="E44"/>
    <s v="S"/>
  </r>
  <r>
    <n v="578"/>
    <x v="0"/>
    <x v="0"/>
    <s v="Silvey, Mrs. William Baird (Alice Munger)"/>
    <x v="0"/>
    <x v="6"/>
    <n v="39"/>
    <n v="1"/>
    <n v="0"/>
    <n v="13507"/>
    <n v="55.9"/>
    <s v="E44"/>
    <s v="S"/>
  </r>
  <r>
    <n v="648"/>
    <x v="0"/>
    <x v="0"/>
    <s v="Simonius-Blumer, Col. Oberst Alfons"/>
    <x v="1"/>
    <x v="53"/>
    <n v="56"/>
    <n v="0"/>
    <n v="0"/>
    <n v="13213"/>
    <n v="35.5"/>
    <s v="A26"/>
    <s v="C"/>
  </r>
  <r>
    <n v="24"/>
    <x v="0"/>
    <x v="0"/>
    <s v="Sloper, Mr. William Thompson"/>
    <x v="1"/>
    <x v="21"/>
    <n v="28"/>
    <n v="0"/>
    <n v="0"/>
    <n v="113788"/>
    <n v="35.5"/>
    <s v="A6"/>
    <s v="S"/>
  </r>
  <r>
    <n v="468"/>
    <x v="1"/>
    <x v="0"/>
    <s v="Smart, Mr. John Montgomery"/>
    <x v="1"/>
    <x v="53"/>
    <n v="56"/>
    <n v="0"/>
    <n v="0"/>
    <n v="113792"/>
    <n v="26.55"/>
    <m/>
    <s v="S"/>
  </r>
  <r>
    <n v="175"/>
    <x v="1"/>
    <x v="0"/>
    <s v="Smith, Mr. James Clinch"/>
    <x v="1"/>
    <x v="53"/>
    <n v="56"/>
    <n v="0"/>
    <n v="0"/>
    <n v="17764"/>
    <n v="30.695799999999998"/>
    <s v="A7"/>
    <s v="C"/>
  </r>
  <r>
    <n v="285"/>
    <x v="1"/>
    <x v="0"/>
    <s v="Smith, Mr. Richard William"/>
    <x v="1"/>
    <x v="13"/>
    <n v="43.6953125"/>
    <n v="0"/>
    <n v="0"/>
    <n v="113056"/>
    <n v="26"/>
    <s v="A19"/>
    <s v="S"/>
  </r>
  <r>
    <n v="320"/>
    <x v="0"/>
    <x v="0"/>
    <s v="Spedden, Mrs. Frederic Oakley (Margaretta Corning Stone)"/>
    <x v="0"/>
    <x v="23"/>
    <n v="40"/>
    <n v="1"/>
    <n v="1"/>
    <n v="16966"/>
    <n v="134.5"/>
    <s v="E34"/>
    <s v="C"/>
  </r>
  <r>
    <n v="32"/>
    <x v="0"/>
    <x v="0"/>
    <s v="Spencer, Mrs. William Augustus (Marie Eugenie)"/>
    <x v="0"/>
    <x v="13"/>
    <n v="35.36819672"/>
    <n v="1"/>
    <n v="0"/>
    <s v="PC 17569"/>
    <n v="146.52080000000001"/>
    <s v="B78"/>
    <s v="C"/>
  </r>
  <r>
    <n v="633"/>
    <x v="0"/>
    <x v="0"/>
    <s v="Stahelin-Maeglin, Dr. Max"/>
    <x v="1"/>
    <x v="15"/>
    <n v="32"/>
    <n v="0"/>
    <n v="0"/>
    <n v="13214"/>
    <n v="30.5"/>
    <s v="B50"/>
    <s v="C"/>
  </r>
  <r>
    <n v="253"/>
    <x v="1"/>
    <x v="0"/>
    <s v="Stead, Mr. William Thomas"/>
    <x v="1"/>
    <x v="56"/>
    <n v="62"/>
    <n v="0"/>
    <n v="0"/>
    <n v="113514"/>
    <n v="26.55"/>
    <s v="C87"/>
    <s v="S"/>
  </r>
  <r>
    <n v="592"/>
    <x v="0"/>
    <x v="0"/>
    <s v="Stephenson, Mrs. Walter Bertram (Martha Eustis)"/>
    <x v="0"/>
    <x v="46"/>
    <n v="52"/>
    <n v="1"/>
    <n v="0"/>
    <n v="36947"/>
    <n v="78.2667"/>
    <s v="D20"/>
    <s v="C"/>
  </r>
  <r>
    <n v="65"/>
    <x v="1"/>
    <x v="0"/>
    <s v="Stewart, Mr. Albert A"/>
    <x v="1"/>
    <x v="13"/>
    <n v="43.6953125"/>
    <n v="0"/>
    <n v="0"/>
    <s v="PC 17605"/>
    <n v="27.720800000000001"/>
    <m/>
    <s v="C"/>
  </r>
  <r>
    <n v="830"/>
    <x v="0"/>
    <x v="0"/>
    <s v="Stone, Mrs. George Nelson (Martha Evelyn)"/>
    <x v="0"/>
    <x v="56"/>
    <n v="62"/>
    <n v="0"/>
    <n v="0"/>
    <n v="113572"/>
    <n v="80"/>
    <s v="B28"/>
    <m/>
  </r>
  <r>
    <n v="626"/>
    <x v="1"/>
    <x v="0"/>
    <s v="Sutton, Mr. Frederick"/>
    <x v="1"/>
    <x v="57"/>
    <n v="61"/>
    <n v="0"/>
    <n v="0"/>
    <n v="36963"/>
    <n v="32.320799999999998"/>
    <s v="D50"/>
    <s v="S"/>
  </r>
  <r>
    <n v="863"/>
    <x v="0"/>
    <x v="0"/>
    <s v="Swift, Mrs. Frederick Joel (Margaret Welles Barron)"/>
    <x v="0"/>
    <x v="4"/>
    <n v="48"/>
    <n v="0"/>
    <n v="0"/>
    <n v="17466"/>
    <n v="25.929200000000002"/>
    <s v="D17"/>
    <s v="S"/>
  </r>
  <r>
    <n v="586"/>
    <x v="0"/>
    <x v="0"/>
    <s v="Taussig, Miss. Ruth"/>
    <x v="0"/>
    <x v="9"/>
    <n v="18"/>
    <n v="0"/>
    <n v="2"/>
    <n v="110413"/>
    <n v="79.650000000000006"/>
    <s v="E68"/>
    <s v="S"/>
  </r>
  <r>
    <n v="263"/>
    <x v="1"/>
    <x v="0"/>
    <s v="Taussig, Mr. Emil"/>
    <x v="1"/>
    <x v="46"/>
    <n v="52"/>
    <n v="1"/>
    <n v="1"/>
    <n v="110413"/>
    <n v="79.650000000000006"/>
    <s v="E67"/>
    <s v="S"/>
  </r>
  <r>
    <n v="559"/>
    <x v="0"/>
    <x v="0"/>
    <s v="Taussig, Mrs. Emil (Tillie Mandelbaum)"/>
    <x v="0"/>
    <x v="6"/>
    <n v="39"/>
    <n v="1"/>
    <n v="1"/>
    <n v="110413"/>
    <n v="79.650000000000006"/>
    <s v="E67"/>
    <s v="S"/>
  </r>
  <r>
    <n v="713"/>
    <x v="0"/>
    <x v="0"/>
    <s v="Taylor, Mr. Elmer Zebley"/>
    <x v="1"/>
    <x v="4"/>
    <n v="48"/>
    <n v="1"/>
    <n v="0"/>
    <n v="19996"/>
    <n v="52"/>
    <s v="C126"/>
    <s v="S"/>
  </r>
  <r>
    <n v="670"/>
    <x v="0"/>
    <x v="0"/>
    <s v="Taylor, Mrs. Elmer Zebley (Juliet Cummins Wright)"/>
    <x v="0"/>
    <x v="13"/>
    <n v="35.36819672"/>
    <n v="1"/>
    <n v="0"/>
    <n v="19996"/>
    <n v="52"/>
    <s v="C126"/>
    <s v="S"/>
  </r>
  <r>
    <n v="699"/>
    <x v="1"/>
    <x v="0"/>
    <s v="Thayer, Mr. John Borland"/>
    <x v="1"/>
    <x v="41"/>
    <n v="49"/>
    <n v="1"/>
    <n v="1"/>
    <n v="17421"/>
    <n v="110.88330000000001"/>
    <s v="C68"/>
    <s v="C"/>
  </r>
  <r>
    <n v="551"/>
    <x v="0"/>
    <x v="0"/>
    <s v="Thayer, Mr. John Borland Jr"/>
    <x v="1"/>
    <x v="39"/>
    <n v="17"/>
    <n v="0"/>
    <n v="2"/>
    <n v="17421"/>
    <n v="110.88330000000001"/>
    <s v="C70"/>
    <s v="C"/>
  </r>
  <r>
    <n v="582"/>
    <x v="0"/>
    <x v="0"/>
    <s v="Thayer, Mrs. John Borland (Marian Longstreth Morris)"/>
    <x v="0"/>
    <x v="6"/>
    <n v="39"/>
    <n v="1"/>
    <n v="1"/>
    <n v="17421"/>
    <n v="110.88330000000001"/>
    <s v="C68"/>
    <s v="C"/>
  </r>
  <r>
    <n v="257"/>
    <x v="0"/>
    <x v="0"/>
    <s v="Thorne, Mrs. Gertrude Maybelle"/>
    <x v="0"/>
    <x v="13"/>
    <n v="35.36819672"/>
    <n v="0"/>
    <n v="0"/>
    <s v="PC 17585"/>
    <n v="79.2"/>
    <m/>
    <s v="C"/>
  </r>
  <r>
    <n v="31"/>
    <x v="1"/>
    <x v="0"/>
    <s v="Uruchurtu, Don. Manuel E"/>
    <x v="1"/>
    <x v="23"/>
    <n v="40"/>
    <n v="0"/>
    <n v="0"/>
    <s v="PC 17601"/>
    <n v="27.720800000000001"/>
    <m/>
    <s v="C"/>
  </r>
  <r>
    <n v="171"/>
    <x v="1"/>
    <x v="0"/>
    <s v="Van der hoef, Mr. Wyckoff"/>
    <x v="1"/>
    <x v="57"/>
    <n v="61"/>
    <n v="0"/>
    <n v="0"/>
    <n v="111240"/>
    <n v="33.5"/>
    <s v="B19"/>
    <s v="S"/>
  </r>
  <r>
    <n v="516"/>
    <x v="1"/>
    <x v="0"/>
    <s v="Walker, Mr. William Anderson"/>
    <x v="1"/>
    <x v="17"/>
    <n v="47"/>
    <n v="0"/>
    <n v="0"/>
    <n v="36967"/>
    <n v="34.020800000000001"/>
    <s v="D46"/>
    <s v="S"/>
  </r>
  <r>
    <n v="259"/>
    <x v="0"/>
    <x v="0"/>
    <s v="Ward, Miss. Anna"/>
    <x v="0"/>
    <x v="20"/>
    <n v="35"/>
    <n v="0"/>
    <n v="0"/>
    <s v="PC 17755"/>
    <n v="512.32920000000001"/>
    <m/>
    <s v="C"/>
  </r>
  <r>
    <n v="367"/>
    <x v="0"/>
    <x v="0"/>
    <s v="Warren, Mrs. Frank Manley (Anna Sophia Atkinson)"/>
    <x v="0"/>
    <x v="45"/>
    <n v="60"/>
    <n v="1"/>
    <n v="0"/>
    <n v="110813"/>
    <n v="75.25"/>
    <s v="D37"/>
    <s v="C"/>
  </r>
  <r>
    <n v="695"/>
    <x v="1"/>
    <x v="0"/>
    <s v="Weir, Col. John"/>
    <x v="1"/>
    <x v="45"/>
    <n v="60"/>
    <n v="0"/>
    <n v="0"/>
    <n v="113800"/>
    <n v="26.55"/>
    <m/>
    <s v="S"/>
  </r>
  <r>
    <n v="125"/>
    <x v="1"/>
    <x v="0"/>
    <s v="White, Mr. Percival Wayland"/>
    <x v="1"/>
    <x v="42"/>
    <n v="54"/>
    <n v="0"/>
    <n v="1"/>
    <n v="35281"/>
    <n v="77.287499999999994"/>
    <s v="D26"/>
    <s v="S"/>
  </r>
  <r>
    <n v="103"/>
    <x v="1"/>
    <x v="0"/>
    <s v="White, Mr. Richard Frasar"/>
    <x v="1"/>
    <x v="48"/>
    <n v="21"/>
    <n v="0"/>
    <n v="1"/>
    <n v="35281"/>
    <n v="77.287499999999994"/>
    <s v="D26"/>
    <s v="S"/>
  </r>
  <r>
    <n v="319"/>
    <x v="0"/>
    <x v="0"/>
    <s v="Wick, Miss. Mary Natalie"/>
    <x v="0"/>
    <x v="38"/>
    <n v="31"/>
    <n v="0"/>
    <n v="2"/>
    <n v="36928"/>
    <n v="164.86670000000001"/>
    <s v="C7"/>
    <s v="S"/>
  </r>
  <r>
    <n v="857"/>
    <x v="0"/>
    <x v="0"/>
    <s v="Wick, Mrs. George Dennick (Mary Hitchcock)"/>
    <x v="0"/>
    <x v="22"/>
    <n v="45"/>
    <n v="1"/>
    <n v="1"/>
    <n v="36928"/>
    <n v="164.86670000000001"/>
    <m/>
    <s v="S"/>
  </r>
  <r>
    <n v="378"/>
    <x v="1"/>
    <x v="0"/>
    <s v="Widener, Mr. Harry Elkins"/>
    <x v="1"/>
    <x v="33"/>
    <n v="27"/>
    <n v="0"/>
    <n v="2"/>
    <n v="113503"/>
    <n v="211.5"/>
    <s v="C82"/>
    <s v="C"/>
  </r>
  <r>
    <n v="156"/>
    <x v="1"/>
    <x v="0"/>
    <s v="Williams, Mr. Charles Duane"/>
    <x v="1"/>
    <x v="37"/>
    <n v="51"/>
    <n v="0"/>
    <n v="1"/>
    <s v="PC 17597"/>
    <n v="61.379199999999997"/>
    <m/>
    <s v="C"/>
  </r>
  <r>
    <n v="352"/>
    <x v="1"/>
    <x v="0"/>
    <s v="Williams-Lambert, Mr. Fletcher Fellows"/>
    <x v="1"/>
    <x v="13"/>
    <n v="43.6953125"/>
    <n v="0"/>
    <n v="0"/>
    <n v="113510"/>
    <n v="35"/>
    <s v="C128"/>
    <s v="S"/>
  </r>
  <r>
    <n v="56"/>
    <x v="0"/>
    <x v="0"/>
    <s v="Woolner, Mr. Hugh"/>
    <x v="1"/>
    <x v="13"/>
    <n v="35.36819672"/>
    <n v="0"/>
    <n v="0"/>
    <n v="19947"/>
    <n v="35.5"/>
    <s v="C52"/>
    <s v="S"/>
  </r>
  <r>
    <n v="556"/>
    <x v="1"/>
    <x v="0"/>
    <s v="Wright, Mr. George"/>
    <x v="1"/>
    <x v="56"/>
    <n v="62"/>
    <n v="0"/>
    <n v="0"/>
    <n v="113807"/>
    <n v="26.55"/>
    <m/>
    <s v="S"/>
  </r>
  <r>
    <n v="326"/>
    <x v="0"/>
    <x v="0"/>
    <s v="Young, Miss. Marie Grice"/>
    <x v="0"/>
    <x v="28"/>
    <n v="36"/>
    <n v="0"/>
    <n v="0"/>
    <s v="PC 17760"/>
    <n v="135.63329999999999"/>
    <s v="C32"/>
    <s v="C"/>
  </r>
  <r>
    <n v="309"/>
    <x v="1"/>
    <x v="1"/>
    <s v="Abelson, Mr. Samuel"/>
    <x v="1"/>
    <x v="34"/>
    <n v="30"/>
    <n v="1"/>
    <n v="0"/>
    <s v="P/PP 3381"/>
    <n v="24"/>
    <m/>
    <s v="C"/>
  </r>
  <r>
    <n v="875"/>
    <x v="0"/>
    <x v="1"/>
    <s v="Abelson, Mrs. Samuel (Hannah Wizosky)"/>
    <x v="0"/>
    <x v="21"/>
    <n v="28"/>
    <n v="1"/>
    <n v="0"/>
    <s v="P/PP 3381"/>
    <n v="24"/>
    <m/>
    <s v="C"/>
  </r>
  <r>
    <n v="145"/>
    <x v="1"/>
    <x v="1"/>
    <s v="Andrew, Mr. Edgardo Samuel"/>
    <x v="1"/>
    <x v="9"/>
    <n v="18"/>
    <n v="0"/>
    <n v="0"/>
    <n v="231945"/>
    <n v="11.5"/>
    <m/>
    <s v="S"/>
  </r>
  <r>
    <n v="519"/>
    <x v="0"/>
    <x v="1"/>
    <s v="Angle, Mrs. William A (Florence &quot;Mary&quot; Agnes Hughes)"/>
    <x v="0"/>
    <x v="28"/>
    <n v="36"/>
    <n v="1"/>
    <n v="0"/>
    <n v="226875"/>
    <n v="26"/>
    <m/>
    <s v="S"/>
  </r>
  <r>
    <n v="758"/>
    <x v="1"/>
    <x v="1"/>
    <s v="Bailey, Mr. Percy Andrew"/>
    <x v="1"/>
    <x v="9"/>
    <n v="18"/>
    <n v="0"/>
    <n v="0"/>
    <n v="29108"/>
    <n v="11.5"/>
    <m/>
    <s v="S"/>
  </r>
  <r>
    <n v="328"/>
    <x v="0"/>
    <x v="1"/>
    <s v="Ball, Mrs. (Ada E Hall)"/>
    <x v="0"/>
    <x v="28"/>
    <n v="36"/>
    <n v="0"/>
    <n v="0"/>
    <n v="28551"/>
    <n v="13"/>
    <s v="D"/>
    <s v="S"/>
  </r>
  <r>
    <n v="884"/>
    <x v="1"/>
    <x v="1"/>
    <s v="Banfield, Mr. Frederick James"/>
    <x v="1"/>
    <x v="21"/>
    <n v="28"/>
    <n v="0"/>
    <n v="0"/>
    <s v="C.A./SOTON 34068"/>
    <n v="10.5"/>
    <m/>
    <s v="S"/>
  </r>
  <r>
    <n v="151"/>
    <x v="1"/>
    <x v="1"/>
    <s v="Bateman, Rev. Robert James"/>
    <x v="1"/>
    <x v="37"/>
    <n v="51"/>
    <n v="0"/>
    <n v="0"/>
    <s v="S.O.P. 1166"/>
    <n v="12.525"/>
    <m/>
    <s v="S"/>
  </r>
  <r>
    <n v="544"/>
    <x v="0"/>
    <x v="1"/>
    <s v="Beane, Mr. Edward"/>
    <x v="1"/>
    <x v="15"/>
    <n v="32"/>
    <n v="1"/>
    <n v="0"/>
    <n v="2908"/>
    <n v="26"/>
    <m/>
    <s v="S"/>
  </r>
  <r>
    <n v="547"/>
    <x v="0"/>
    <x v="1"/>
    <s v="Beane, Mrs. Edward (Ethel Clarke)"/>
    <x v="0"/>
    <x v="19"/>
    <n v="19"/>
    <n v="1"/>
    <n v="0"/>
    <n v="2908"/>
    <n v="26"/>
    <m/>
    <s v="S"/>
  </r>
  <r>
    <n v="184"/>
    <x v="0"/>
    <x v="1"/>
    <s v="Becker, Master. Richard F"/>
    <x v="1"/>
    <x v="58"/>
    <n v="1"/>
    <n v="2"/>
    <n v="1"/>
    <n v="230136"/>
    <n v="39"/>
    <s v="F4"/>
    <s v="S"/>
  </r>
  <r>
    <n v="619"/>
    <x v="0"/>
    <x v="1"/>
    <s v="Becker, Miss. Marion Louise"/>
    <x v="0"/>
    <x v="40"/>
    <n v="4"/>
    <n v="2"/>
    <n v="1"/>
    <n v="230136"/>
    <n v="39"/>
    <s v="F4"/>
    <s v="S"/>
  </r>
  <r>
    <n v="22"/>
    <x v="0"/>
    <x v="1"/>
    <s v="Beesley, Mr. Lawrence"/>
    <x v="1"/>
    <x v="55"/>
    <n v="34"/>
    <n v="0"/>
    <n v="0"/>
    <n v="248698"/>
    <n v="13"/>
    <s v="D56"/>
    <s v="S"/>
  </r>
  <r>
    <n v="734"/>
    <x v="1"/>
    <x v="1"/>
    <s v="Berriman, Mr. William John"/>
    <x v="1"/>
    <x v="43"/>
    <n v="23"/>
    <n v="0"/>
    <n v="0"/>
    <n v="28425"/>
    <n v="13"/>
    <m/>
    <s v="S"/>
  </r>
  <r>
    <n v="222"/>
    <x v="1"/>
    <x v="1"/>
    <s v="Bracken, Mr. James H"/>
    <x v="1"/>
    <x v="33"/>
    <n v="27"/>
    <n v="0"/>
    <n v="0"/>
    <n v="220367"/>
    <n v="13"/>
    <m/>
    <s v="S"/>
  </r>
  <r>
    <n v="346"/>
    <x v="0"/>
    <x v="1"/>
    <s v="Brown, Miss. Amelia &quot;Mildred&quot;"/>
    <x v="0"/>
    <x v="10"/>
    <n v="24"/>
    <n v="0"/>
    <n v="0"/>
    <n v="248733"/>
    <n v="13"/>
    <s v="F33"/>
    <s v="S"/>
  </r>
  <r>
    <n v="685"/>
    <x v="1"/>
    <x v="1"/>
    <s v="Brown, Mr. Thomas William Solomon"/>
    <x v="1"/>
    <x v="45"/>
    <n v="60"/>
    <n v="1"/>
    <n v="1"/>
    <n v="29750"/>
    <n v="39"/>
    <m/>
    <s v="S"/>
  </r>
  <r>
    <n v="671"/>
    <x v="0"/>
    <x v="1"/>
    <s v="Brown, Mrs. Thomas William Solomon (Elizabeth Catherine Ford)"/>
    <x v="0"/>
    <x v="23"/>
    <n v="40"/>
    <n v="1"/>
    <n v="1"/>
    <n v="29750"/>
    <n v="39"/>
    <m/>
    <s v="S"/>
  </r>
  <r>
    <n v="729"/>
    <x v="1"/>
    <x v="1"/>
    <s v="Bryhl, Mr. Kurt Arnold Gottfrid"/>
    <x v="1"/>
    <x v="3"/>
    <n v="25"/>
    <n v="1"/>
    <n v="0"/>
    <n v="236853"/>
    <n v="26"/>
    <m/>
    <s v="S"/>
  </r>
  <r>
    <n v="388"/>
    <x v="0"/>
    <x v="1"/>
    <s v="Buss, Miss. Kate"/>
    <x v="0"/>
    <x v="28"/>
    <n v="36"/>
    <n v="0"/>
    <n v="0"/>
    <n v="27849"/>
    <n v="13"/>
    <m/>
    <s v="S"/>
  </r>
  <r>
    <n v="667"/>
    <x v="1"/>
    <x v="1"/>
    <s v="Butler, Mr. Reginald Fenton"/>
    <x v="1"/>
    <x v="3"/>
    <n v="25"/>
    <n v="0"/>
    <n v="0"/>
    <n v="234686"/>
    <n v="13"/>
    <m/>
    <s v="S"/>
  </r>
  <r>
    <n v="150"/>
    <x v="1"/>
    <x v="1"/>
    <s v="Byles, Rev. Thomas Roussel Davids"/>
    <x v="1"/>
    <x v="18"/>
    <n v="42"/>
    <n v="0"/>
    <n v="0"/>
    <n v="244310"/>
    <n v="13"/>
    <m/>
    <s v="S"/>
  </r>
  <r>
    <n v="866"/>
    <x v="0"/>
    <x v="1"/>
    <s v="Bystrom, Mrs. (Karolina)"/>
    <x v="0"/>
    <x v="18"/>
    <n v="42"/>
    <n v="0"/>
    <n v="0"/>
    <n v="236852"/>
    <n v="13"/>
    <m/>
    <s v="S"/>
  </r>
  <r>
    <n v="79"/>
    <x v="0"/>
    <x v="1"/>
    <s v="Caldwell, Master. Alden Gates"/>
    <x v="1"/>
    <x v="59"/>
    <n v="0.83"/>
    <n v="0"/>
    <n v="2"/>
    <n v="248738"/>
    <n v="29"/>
    <m/>
    <s v="S"/>
  </r>
  <r>
    <n v="324"/>
    <x v="0"/>
    <x v="1"/>
    <s v="Caldwell, Mrs. Albert Francis (Sylvia Mae Harbaugh)"/>
    <x v="0"/>
    <x v="25"/>
    <n v="22"/>
    <n v="1"/>
    <n v="1"/>
    <n v="248738"/>
    <n v="29"/>
    <m/>
    <s v="S"/>
  </r>
  <r>
    <n v="212"/>
    <x v="0"/>
    <x v="1"/>
    <s v="Cameron, Miss. Clear Annie"/>
    <x v="0"/>
    <x v="20"/>
    <n v="35"/>
    <n v="0"/>
    <n v="0"/>
    <s v="F.C.C. 13528"/>
    <n v="21"/>
    <m/>
    <s v="S"/>
  </r>
  <r>
    <n v="467"/>
    <x v="1"/>
    <x v="1"/>
    <s v="Campbell, Mr. William"/>
    <x v="1"/>
    <x v="13"/>
    <n v="33.544444439999999"/>
    <n v="0"/>
    <n v="0"/>
    <n v="239853"/>
    <n v="0"/>
    <m/>
    <s v="S"/>
  </r>
  <r>
    <n v="192"/>
    <x v="1"/>
    <x v="1"/>
    <s v="Carbines, Mr. William"/>
    <x v="1"/>
    <x v="19"/>
    <n v="19"/>
    <n v="0"/>
    <n v="0"/>
    <n v="28424"/>
    <n v="13"/>
    <m/>
    <s v="S"/>
  </r>
  <r>
    <n v="855"/>
    <x v="1"/>
    <x v="1"/>
    <s v="Carter, Mrs. Ernest Courtenay (Lilian Hughes)"/>
    <x v="0"/>
    <x v="26"/>
    <n v="44"/>
    <n v="1"/>
    <n v="0"/>
    <n v="244252"/>
    <n v="26"/>
    <m/>
    <s v="S"/>
  </r>
  <r>
    <n v="250"/>
    <x v="1"/>
    <x v="1"/>
    <s v="Carter, Rev. Ernest Courtenay"/>
    <x v="1"/>
    <x v="42"/>
    <n v="54"/>
    <n v="1"/>
    <n v="0"/>
    <n v="244252"/>
    <n v="26"/>
    <m/>
    <s v="S"/>
  </r>
  <r>
    <n v="696"/>
    <x v="1"/>
    <x v="1"/>
    <s v="Chapman, Mr. Charles Henry"/>
    <x v="1"/>
    <x v="46"/>
    <n v="52"/>
    <n v="0"/>
    <n v="0"/>
    <n v="248731"/>
    <n v="13.5"/>
    <m/>
    <s v="S"/>
  </r>
  <r>
    <n v="595"/>
    <x v="1"/>
    <x v="1"/>
    <s v="Chapman, Mr. John Henry"/>
    <x v="1"/>
    <x v="16"/>
    <n v="37"/>
    <n v="1"/>
    <n v="0"/>
    <s v="SC/AH 29037"/>
    <n v="26"/>
    <m/>
    <s v="S"/>
  </r>
  <r>
    <n v="581"/>
    <x v="0"/>
    <x v="1"/>
    <s v="Christy, Miss. Julie Rachel"/>
    <x v="0"/>
    <x v="3"/>
    <n v="25"/>
    <n v="1"/>
    <n v="1"/>
    <n v="237789"/>
    <n v="30"/>
    <m/>
    <s v="S"/>
  </r>
  <r>
    <n v="427"/>
    <x v="0"/>
    <x v="1"/>
    <s v="Clarke, Mrs. Charles V (Ada Maria Winfield)"/>
    <x v="0"/>
    <x v="21"/>
    <n v="28"/>
    <n v="1"/>
    <n v="0"/>
    <n v="2003"/>
    <n v="26"/>
    <m/>
    <s v="S"/>
  </r>
  <r>
    <n v="243"/>
    <x v="1"/>
    <x v="1"/>
    <s v="Coleridge, Mr. Reginald Charles"/>
    <x v="1"/>
    <x v="0"/>
    <n v="29"/>
    <n v="0"/>
    <n v="0"/>
    <s v="W./C. 14263"/>
    <n v="10.5"/>
    <m/>
    <s v="S"/>
  </r>
  <r>
    <n v="343"/>
    <x v="1"/>
    <x v="1"/>
    <s v="Collander, Mr. Erik Gustaf"/>
    <x v="1"/>
    <x v="21"/>
    <n v="28"/>
    <n v="0"/>
    <n v="0"/>
    <n v="248740"/>
    <n v="13"/>
    <m/>
    <s v="S"/>
  </r>
  <r>
    <n v="238"/>
    <x v="0"/>
    <x v="1"/>
    <s v="Collyer, Miss. Marjorie &quot;Lottie&quot;"/>
    <x v="0"/>
    <x v="60"/>
    <n v="8"/>
    <n v="0"/>
    <n v="2"/>
    <s v="C.A. 31921"/>
    <n v="26.25"/>
    <m/>
    <s v="S"/>
  </r>
  <r>
    <n v="638"/>
    <x v="1"/>
    <x v="1"/>
    <s v="Collyer, Mr. Harvey"/>
    <x v="1"/>
    <x v="38"/>
    <n v="31"/>
    <n v="1"/>
    <n v="1"/>
    <s v="C.A. 31921"/>
    <n v="26.25"/>
    <m/>
    <s v="S"/>
  </r>
  <r>
    <n v="802"/>
    <x v="0"/>
    <x v="1"/>
    <s v="Collyer, Mrs. Harvey (Charlotte Annie Tate)"/>
    <x v="0"/>
    <x v="38"/>
    <n v="31"/>
    <n v="1"/>
    <n v="1"/>
    <s v="C.A. 31921"/>
    <n v="26.25"/>
    <m/>
    <s v="S"/>
  </r>
  <r>
    <n v="414"/>
    <x v="1"/>
    <x v="1"/>
    <s v="Cunningham, Mr. Alfred Fleming"/>
    <x v="1"/>
    <x v="13"/>
    <n v="33.544444439999999"/>
    <n v="0"/>
    <n v="0"/>
    <n v="239853"/>
    <n v="0"/>
    <m/>
    <s v="S"/>
  </r>
  <r>
    <n v="550"/>
    <x v="0"/>
    <x v="1"/>
    <s v="Davies, Master. John Morgan Jr"/>
    <x v="1"/>
    <x v="60"/>
    <n v="8"/>
    <n v="1"/>
    <n v="1"/>
    <s v="C.A. 33112"/>
    <n v="36.75"/>
    <m/>
    <s v="S"/>
  </r>
  <r>
    <n v="386"/>
    <x v="1"/>
    <x v="1"/>
    <s v="Davies, Mr. Charles Henry"/>
    <x v="1"/>
    <x v="9"/>
    <n v="18"/>
    <n v="0"/>
    <n v="0"/>
    <s v="S.O.C. 14879"/>
    <n v="73.5"/>
    <m/>
    <s v="S"/>
  </r>
  <r>
    <n v="636"/>
    <x v="0"/>
    <x v="1"/>
    <s v="Davis, Miss. Mary"/>
    <x v="0"/>
    <x v="21"/>
    <n v="28"/>
    <n v="0"/>
    <n v="0"/>
    <n v="237668"/>
    <n v="13"/>
    <m/>
    <s v="S"/>
  </r>
  <r>
    <n v="362"/>
    <x v="1"/>
    <x v="1"/>
    <s v="del Carlo, Mr. Sebastiano"/>
    <x v="1"/>
    <x v="0"/>
    <n v="29"/>
    <n v="1"/>
    <n v="0"/>
    <s v="SC/PARIS 2167"/>
    <n v="27.720800000000001"/>
    <m/>
    <s v="C"/>
  </r>
  <r>
    <n v="652"/>
    <x v="0"/>
    <x v="1"/>
    <s v="Doling, Miss. Elsie"/>
    <x v="0"/>
    <x v="9"/>
    <n v="18"/>
    <n v="0"/>
    <n v="1"/>
    <n v="231919"/>
    <n v="23"/>
    <m/>
    <s v="S"/>
  </r>
  <r>
    <n v="99"/>
    <x v="0"/>
    <x v="1"/>
    <s v="Doling, Mrs. John T (Ada Julia Bone)"/>
    <x v="0"/>
    <x v="55"/>
    <n v="34"/>
    <n v="0"/>
    <n v="1"/>
    <n v="231919"/>
    <n v="23"/>
    <m/>
    <s v="S"/>
  </r>
  <r>
    <n v="583"/>
    <x v="1"/>
    <x v="1"/>
    <s v="Downton, Mr. William James"/>
    <x v="1"/>
    <x v="42"/>
    <n v="54"/>
    <n v="0"/>
    <n v="0"/>
    <n v="28403"/>
    <n v="26"/>
    <m/>
    <s v="S"/>
  </r>
  <r>
    <n v="417"/>
    <x v="0"/>
    <x v="1"/>
    <s v="Drew, Mrs. James Vivian (Lulu Thorne Christian)"/>
    <x v="0"/>
    <x v="55"/>
    <n v="34"/>
    <n v="1"/>
    <n v="1"/>
    <n v="28220"/>
    <n v="32.5"/>
    <m/>
    <s v="S"/>
  </r>
  <r>
    <n v="867"/>
    <x v="0"/>
    <x v="1"/>
    <s v="Duran y More, Miss. Asuncion"/>
    <x v="0"/>
    <x v="33"/>
    <n v="27"/>
    <n v="1"/>
    <n v="0"/>
    <s v="SC/PARIS 2149"/>
    <n v="13.8583"/>
    <m/>
    <s v="C"/>
  </r>
  <r>
    <n v="659"/>
    <x v="1"/>
    <x v="1"/>
    <s v="Eitemiller, Mr. George Floyd"/>
    <x v="1"/>
    <x v="43"/>
    <n v="23"/>
    <n v="0"/>
    <n v="0"/>
    <n v="29751"/>
    <n v="13"/>
    <m/>
    <s v="S"/>
  </r>
  <r>
    <n v="229"/>
    <x v="1"/>
    <x v="1"/>
    <s v="Fahlstrom, Mr. Arne Jonas"/>
    <x v="1"/>
    <x v="9"/>
    <n v="18"/>
    <n v="0"/>
    <n v="0"/>
    <n v="236171"/>
    <n v="13"/>
    <m/>
    <s v="S"/>
  </r>
  <r>
    <n v="54"/>
    <x v="0"/>
    <x v="1"/>
    <s v="Faunthorpe, Mrs. Lizzie (Elizabeth Anne Wilkinson)"/>
    <x v="0"/>
    <x v="0"/>
    <n v="29"/>
    <n v="1"/>
    <n v="0"/>
    <n v="2926"/>
    <n v="26"/>
    <m/>
    <s v="S"/>
  </r>
  <r>
    <n v="345"/>
    <x v="1"/>
    <x v="1"/>
    <s v="Fox, Mr. Stanley Hubert"/>
    <x v="1"/>
    <x v="28"/>
    <n v="36"/>
    <n v="0"/>
    <n v="0"/>
    <n v="229236"/>
    <n v="13"/>
    <m/>
    <s v="S"/>
  </r>
  <r>
    <n v="482"/>
    <x v="1"/>
    <x v="1"/>
    <s v="Frost, Mr. Anthony Wood &quot;Archie&quot;"/>
    <x v="1"/>
    <x v="13"/>
    <n v="33.544444439999999"/>
    <n v="0"/>
    <n v="0"/>
    <n v="239854"/>
    <n v="0"/>
    <m/>
    <s v="S"/>
  </r>
  <r>
    <n v="358"/>
    <x v="1"/>
    <x v="1"/>
    <s v="Funk, Miss. Annie Clemmer"/>
    <x v="0"/>
    <x v="36"/>
    <n v="38"/>
    <n v="0"/>
    <n v="0"/>
    <n v="237671"/>
    <n v="13"/>
    <m/>
    <s v="S"/>
  </r>
  <r>
    <n v="21"/>
    <x v="1"/>
    <x v="1"/>
    <s v="Fynney, Mr. Joseph J"/>
    <x v="1"/>
    <x v="20"/>
    <n v="35"/>
    <n v="0"/>
    <n v="0"/>
    <n v="239865"/>
    <n v="26"/>
    <m/>
    <s v="S"/>
  </r>
  <r>
    <n v="406"/>
    <x v="1"/>
    <x v="1"/>
    <s v="Gale, Mr. Shadrach"/>
    <x v="1"/>
    <x v="55"/>
    <n v="34"/>
    <n v="1"/>
    <n v="0"/>
    <n v="28664"/>
    <n v="21"/>
    <m/>
    <s v="S"/>
  </r>
  <r>
    <n v="577"/>
    <x v="0"/>
    <x v="1"/>
    <s v="Garside, Miss. Ethel"/>
    <x v="0"/>
    <x v="55"/>
    <n v="34"/>
    <n v="0"/>
    <n v="0"/>
    <n v="243880"/>
    <n v="13"/>
    <m/>
    <s v="S"/>
  </r>
  <r>
    <n v="792"/>
    <x v="1"/>
    <x v="1"/>
    <s v="Gaskell, Mr. Alfred"/>
    <x v="1"/>
    <x v="47"/>
    <n v="16"/>
    <n v="0"/>
    <n v="0"/>
    <n v="239865"/>
    <n v="26"/>
    <m/>
    <s v="S"/>
  </r>
  <r>
    <n v="620"/>
    <x v="1"/>
    <x v="1"/>
    <s v="Gavey, Mr. Lawrence"/>
    <x v="1"/>
    <x v="11"/>
    <n v="26"/>
    <n v="0"/>
    <n v="0"/>
    <n v="31028"/>
    <n v="10.5"/>
    <m/>
    <s v="S"/>
  </r>
  <r>
    <n v="862"/>
    <x v="1"/>
    <x v="1"/>
    <s v="Giles, Mr. Frederick Edward"/>
    <x v="1"/>
    <x v="48"/>
    <n v="21"/>
    <n v="1"/>
    <n v="0"/>
    <n v="28134"/>
    <n v="11.5"/>
    <m/>
    <s v="S"/>
  </r>
  <r>
    <n v="865"/>
    <x v="1"/>
    <x v="1"/>
    <s v="Gill, Mr. John William"/>
    <x v="1"/>
    <x v="10"/>
    <n v="24"/>
    <n v="0"/>
    <n v="0"/>
    <n v="233866"/>
    <n v="13"/>
    <m/>
    <s v="S"/>
  </r>
  <r>
    <n v="723"/>
    <x v="1"/>
    <x v="1"/>
    <s v="Gillespie, Mr. William Henry"/>
    <x v="1"/>
    <x v="55"/>
    <n v="34"/>
    <n v="0"/>
    <n v="0"/>
    <n v="12233"/>
    <n v="13"/>
    <m/>
    <s v="S"/>
  </r>
  <r>
    <n v="214"/>
    <x v="1"/>
    <x v="1"/>
    <s v="Givard, Mr. Hans Kristensen"/>
    <x v="1"/>
    <x v="34"/>
    <n v="30"/>
    <n v="0"/>
    <n v="0"/>
    <n v="250646"/>
    <n v="13"/>
    <m/>
    <s v="S"/>
  </r>
  <r>
    <n v="715"/>
    <x v="1"/>
    <x v="1"/>
    <s v="Greenberg, Mr. Samuel"/>
    <x v="1"/>
    <x v="46"/>
    <n v="52"/>
    <n v="0"/>
    <n v="0"/>
    <n v="250647"/>
    <n v="13"/>
    <m/>
    <s v="S"/>
  </r>
  <r>
    <n v="179"/>
    <x v="1"/>
    <x v="1"/>
    <s v="Hale, Mr. Reginald"/>
    <x v="1"/>
    <x v="34"/>
    <n v="30"/>
    <n v="0"/>
    <n v="0"/>
    <n v="250653"/>
    <n v="13"/>
    <m/>
    <s v="S"/>
  </r>
  <r>
    <n v="756"/>
    <x v="0"/>
    <x v="1"/>
    <s v="Hamalainen, Master. Viljo"/>
    <x v="1"/>
    <x v="61"/>
    <n v="0.67"/>
    <n v="1"/>
    <n v="1"/>
    <n v="250649"/>
    <n v="14.5"/>
    <m/>
    <s v="S"/>
  </r>
  <r>
    <n v="248"/>
    <x v="0"/>
    <x v="1"/>
    <s v="Hamalainen, Mrs. William (Anna)"/>
    <x v="0"/>
    <x v="10"/>
    <n v="24"/>
    <n v="0"/>
    <n v="2"/>
    <n v="250649"/>
    <n v="14.5"/>
    <m/>
    <s v="S"/>
  </r>
  <r>
    <n v="721"/>
    <x v="0"/>
    <x v="1"/>
    <s v="Harper, Miss. Annie Jessie &quot;Nina&quot;"/>
    <x v="0"/>
    <x v="62"/>
    <n v="6"/>
    <n v="0"/>
    <n v="1"/>
    <n v="248727"/>
    <n v="33"/>
    <m/>
    <s v="S"/>
  </r>
  <r>
    <n v="849"/>
    <x v="1"/>
    <x v="1"/>
    <s v="Harper, Rev. John"/>
    <x v="1"/>
    <x v="21"/>
    <n v="28"/>
    <n v="0"/>
    <n v="1"/>
    <n v="248727"/>
    <n v="33"/>
    <m/>
    <s v="S"/>
  </r>
  <r>
    <n v="571"/>
    <x v="0"/>
    <x v="1"/>
    <s v="Harris, Mr. George"/>
    <x v="1"/>
    <x v="56"/>
    <n v="62"/>
    <n v="0"/>
    <n v="0"/>
    <s v="S.W./PP 752"/>
    <n v="10.5"/>
    <m/>
    <s v="S"/>
  </r>
  <r>
    <n v="220"/>
    <x v="1"/>
    <x v="1"/>
    <s v="Harris, Mr. Walter"/>
    <x v="1"/>
    <x v="34"/>
    <n v="30"/>
    <n v="0"/>
    <n v="0"/>
    <s v="W/C 14208"/>
    <n v="10.5"/>
    <m/>
    <s v="S"/>
  </r>
  <r>
    <n v="536"/>
    <x v="0"/>
    <x v="1"/>
    <s v="Hart, Miss. Eva Miriam"/>
    <x v="0"/>
    <x v="63"/>
    <n v="7"/>
    <n v="0"/>
    <n v="2"/>
    <s v="F.C.C. 13529"/>
    <n v="26.25"/>
    <m/>
    <s v="S"/>
  </r>
  <r>
    <n v="315"/>
    <x v="1"/>
    <x v="1"/>
    <s v="Hart, Mr. Benjamin"/>
    <x v="1"/>
    <x v="54"/>
    <n v="43"/>
    <n v="1"/>
    <n v="1"/>
    <s v="F.C.C. 13529"/>
    <n v="26.25"/>
    <m/>
    <s v="S"/>
  </r>
  <r>
    <n v="441"/>
    <x v="0"/>
    <x v="1"/>
    <s v="Hart, Mrs. Benjamin (Esther Ada Bloomfield)"/>
    <x v="0"/>
    <x v="22"/>
    <n v="45"/>
    <n v="1"/>
    <n v="1"/>
    <s v="F.C.C. 13529"/>
    <n v="26.25"/>
    <m/>
    <s v="S"/>
  </r>
  <r>
    <n v="616"/>
    <x v="0"/>
    <x v="1"/>
    <s v="Herman, Miss. Alice"/>
    <x v="0"/>
    <x v="10"/>
    <n v="24"/>
    <n v="1"/>
    <n v="2"/>
    <n v="220845"/>
    <n v="65"/>
    <m/>
    <s v="S"/>
  </r>
  <r>
    <n v="755"/>
    <x v="0"/>
    <x v="1"/>
    <s v="Herman, Mrs. Samuel (Jane Laver)"/>
    <x v="0"/>
    <x v="4"/>
    <n v="48"/>
    <n v="1"/>
    <n v="2"/>
    <n v="220845"/>
    <n v="65"/>
    <m/>
    <s v="S"/>
  </r>
  <r>
    <n v="16"/>
    <x v="0"/>
    <x v="1"/>
    <s v="Hewlett, Mrs. (Mary D Kingcome) "/>
    <x v="0"/>
    <x v="51"/>
    <n v="55"/>
    <n v="0"/>
    <n v="0"/>
    <n v="248706"/>
    <n v="16"/>
    <m/>
    <s v="S"/>
  </r>
  <r>
    <n v="656"/>
    <x v="1"/>
    <x v="1"/>
    <s v="Hickman, Mr. Leonard Mark"/>
    <x v="1"/>
    <x v="10"/>
    <n v="24"/>
    <n v="2"/>
    <n v="0"/>
    <s v="S.O.C. 14879"/>
    <n v="73.5"/>
    <m/>
    <s v="S"/>
  </r>
  <r>
    <n v="666"/>
    <x v="1"/>
    <x v="1"/>
    <s v="Hickman, Mr. Lewis"/>
    <x v="1"/>
    <x v="15"/>
    <n v="32"/>
    <n v="2"/>
    <n v="0"/>
    <s v="S.O.C. 14879"/>
    <n v="73.5"/>
    <m/>
    <s v="S"/>
  </r>
  <r>
    <n v="121"/>
    <x v="1"/>
    <x v="1"/>
    <s v="Hickman, Mr. Stanley George"/>
    <x v="1"/>
    <x v="48"/>
    <n v="21"/>
    <n v="2"/>
    <n v="0"/>
    <s v="S.O.C. 14879"/>
    <n v="73.5"/>
    <m/>
    <s v="S"/>
  </r>
  <r>
    <n v="530"/>
    <x v="1"/>
    <x v="1"/>
    <s v="Hocking, Mr. Richard George"/>
    <x v="1"/>
    <x v="43"/>
    <n v="23"/>
    <n v="2"/>
    <n v="1"/>
    <n v="29104"/>
    <n v="11.5"/>
    <m/>
    <s v="S"/>
  </r>
  <r>
    <n v="775"/>
    <x v="0"/>
    <x v="1"/>
    <s v="Hocking, Mrs. Elizabeth (Eliza Needs)"/>
    <x v="0"/>
    <x v="42"/>
    <n v="54"/>
    <n v="1"/>
    <n v="3"/>
    <n v="29105"/>
    <n v="23"/>
    <m/>
    <s v="S"/>
  </r>
  <r>
    <n v="724"/>
    <x v="1"/>
    <x v="1"/>
    <s v="Hodges, Mr. Henry Price"/>
    <x v="1"/>
    <x v="14"/>
    <n v="50"/>
    <n v="0"/>
    <n v="0"/>
    <n v="250643"/>
    <n v="13"/>
    <m/>
    <s v="S"/>
  </r>
  <r>
    <n v="237"/>
    <x v="1"/>
    <x v="1"/>
    <s v="Hold, Mr. Stephen"/>
    <x v="1"/>
    <x v="26"/>
    <n v="44"/>
    <n v="1"/>
    <n v="0"/>
    <n v="26707"/>
    <n v="26"/>
    <m/>
    <s v="S"/>
  </r>
  <r>
    <n v="73"/>
    <x v="1"/>
    <x v="1"/>
    <s v="Hood, Mr. Ambrose Jr"/>
    <x v="1"/>
    <x v="48"/>
    <n v="21"/>
    <n v="0"/>
    <n v="0"/>
    <s v="S.O.C. 14879"/>
    <n v="73.5"/>
    <m/>
    <s v="S"/>
  </r>
  <r>
    <n v="289"/>
    <x v="0"/>
    <x v="1"/>
    <s v="Hosono, Mr. Masabumi"/>
    <x v="1"/>
    <x v="18"/>
    <n v="42"/>
    <n v="0"/>
    <n v="0"/>
    <n v="237798"/>
    <n v="13"/>
    <m/>
    <s v="S"/>
  </r>
  <r>
    <n v="240"/>
    <x v="1"/>
    <x v="1"/>
    <s v="Hunt, Mr. George Henry"/>
    <x v="1"/>
    <x v="29"/>
    <n v="33"/>
    <n v="0"/>
    <n v="0"/>
    <s v="SCO/W 1585"/>
    <n v="12.275"/>
    <m/>
    <s v="S"/>
  </r>
  <r>
    <n v="85"/>
    <x v="0"/>
    <x v="1"/>
    <s v="Ilett, Miss. Bertha"/>
    <x v="0"/>
    <x v="39"/>
    <n v="17"/>
    <n v="0"/>
    <n v="0"/>
    <s v="SO/C 14885"/>
    <n v="10.5"/>
    <m/>
    <s v="S"/>
  </r>
  <r>
    <n v="218"/>
    <x v="1"/>
    <x v="1"/>
    <s v="Jacobsohn, Mr. Sidney Samuel"/>
    <x v="1"/>
    <x v="18"/>
    <n v="42"/>
    <n v="1"/>
    <n v="0"/>
    <n v="243847"/>
    <n v="27"/>
    <m/>
    <s v="S"/>
  </r>
  <r>
    <n v="601"/>
    <x v="0"/>
    <x v="1"/>
    <s v="Jacobsohn, Mrs. Sidney Samuel (Amy Frances Christy)"/>
    <x v="0"/>
    <x v="10"/>
    <n v="24"/>
    <n v="2"/>
    <n v="1"/>
    <n v="243847"/>
    <n v="27"/>
    <m/>
    <s v="S"/>
  </r>
  <r>
    <n v="587"/>
    <x v="1"/>
    <x v="1"/>
    <s v="Jarvis, Mr. John Denzil"/>
    <x v="1"/>
    <x v="17"/>
    <n v="47"/>
    <n v="0"/>
    <n v="0"/>
    <n v="237565"/>
    <n v="15"/>
    <m/>
    <s v="S"/>
  </r>
  <r>
    <n v="71"/>
    <x v="1"/>
    <x v="1"/>
    <s v="Jenkin, Mr. Stephen Curnow"/>
    <x v="1"/>
    <x v="15"/>
    <n v="32"/>
    <n v="0"/>
    <n v="0"/>
    <s v="C.A. 33111"/>
    <n v="10.5"/>
    <m/>
    <s v="S"/>
  </r>
  <r>
    <n v="474"/>
    <x v="0"/>
    <x v="1"/>
    <s v="Jerwan, Mrs. Amin S (Marie Marthe Thuillard)"/>
    <x v="0"/>
    <x v="43"/>
    <n v="23"/>
    <n v="0"/>
    <n v="0"/>
    <s v="SC/AH Basle 541"/>
    <n v="13.791700000000001"/>
    <s v="D"/>
    <s v="C"/>
  </r>
  <r>
    <n v="100"/>
    <x v="1"/>
    <x v="1"/>
    <s v="Kantor, Mr. Sinai"/>
    <x v="1"/>
    <x v="55"/>
    <n v="34"/>
    <n v="1"/>
    <n v="0"/>
    <n v="244367"/>
    <n v="26"/>
    <m/>
    <s v="S"/>
  </r>
  <r>
    <n v="317"/>
    <x v="0"/>
    <x v="1"/>
    <s v="Kantor, Mrs. Sinai (Miriam Sternin)"/>
    <x v="0"/>
    <x v="10"/>
    <n v="24"/>
    <n v="1"/>
    <n v="0"/>
    <n v="244367"/>
    <n v="26"/>
    <m/>
    <s v="S"/>
  </r>
  <r>
    <n v="304"/>
    <x v="0"/>
    <x v="1"/>
    <s v="Keane, Miss. Nora A"/>
    <x v="0"/>
    <x v="13"/>
    <n v="25.90156627"/>
    <n v="0"/>
    <n v="0"/>
    <n v="226593"/>
    <n v="12.35"/>
    <s v="E101"/>
    <s v="Q"/>
  </r>
  <r>
    <n v="707"/>
    <x v="0"/>
    <x v="1"/>
    <s v="Kelly, Mrs. Florence &quot;Fannie&quot;"/>
    <x v="0"/>
    <x v="22"/>
    <n v="45"/>
    <n v="0"/>
    <n v="0"/>
    <n v="223596"/>
    <n v="13.5"/>
    <m/>
    <s v="S"/>
  </r>
  <r>
    <n v="627"/>
    <x v="1"/>
    <x v="1"/>
    <s v="Kirkland, Rev. Charles Leonard"/>
    <x v="1"/>
    <x v="64"/>
    <n v="57"/>
    <n v="0"/>
    <n v="0"/>
    <n v="219533"/>
    <n v="12.35"/>
    <m/>
    <s v="Q"/>
  </r>
  <r>
    <n v="733"/>
    <x v="1"/>
    <x v="1"/>
    <s v="Knight, Mr. Robert J"/>
    <x v="1"/>
    <x v="13"/>
    <n v="33.544444439999999"/>
    <n v="0"/>
    <n v="0"/>
    <n v="239855"/>
    <n v="0"/>
    <m/>
    <s v="S"/>
  </r>
  <r>
    <n v="440"/>
    <x v="1"/>
    <x v="1"/>
    <s v="Kvillner, Mr. Johan Henrik Johannesson"/>
    <x v="1"/>
    <x v="38"/>
    <n v="31"/>
    <n v="0"/>
    <n v="0"/>
    <s v="C.A. 18723"/>
    <n v="10.5"/>
    <m/>
    <s v="S"/>
  </r>
  <r>
    <n v="313"/>
    <x v="1"/>
    <x v="1"/>
    <s v="Lahtinen, Mrs. William (Anna Sylfven)"/>
    <x v="0"/>
    <x v="11"/>
    <n v="26"/>
    <n v="1"/>
    <n v="1"/>
    <n v="250651"/>
    <n v="26"/>
    <m/>
    <s v="S"/>
  </r>
  <r>
    <n v="44"/>
    <x v="0"/>
    <x v="1"/>
    <s v="Laroche, Miss. Simonne Marie Anne Andree"/>
    <x v="0"/>
    <x v="65"/>
    <n v="3"/>
    <n v="1"/>
    <n v="2"/>
    <s v="SC/Paris 2123"/>
    <n v="41.5792"/>
    <m/>
    <s v="C"/>
  </r>
  <r>
    <n v="686"/>
    <x v="1"/>
    <x v="1"/>
    <s v="Laroche, Mr. Joseph Philippe Lemercier"/>
    <x v="1"/>
    <x v="3"/>
    <n v="25"/>
    <n v="1"/>
    <n v="2"/>
    <s v="SC/Paris 2123"/>
    <n v="41.5792"/>
    <m/>
    <s v="C"/>
  </r>
  <r>
    <n v="609"/>
    <x v="0"/>
    <x v="1"/>
    <s v="Laroche, Mrs. Joseph (Juliette Marie Louise Lafargue)"/>
    <x v="0"/>
    <x v="25"/>
    <n v="22"/>
    <n v="1"/>
    <n v="2"/>
    <s v="SC/Paris 2123"/>
    <n v="41.5792"/>
    <m/>
    <s v="C"/>
  </r>
  <r>
    <n v="390"/>
    <x v="0"/>
    <x v="1"/>
    <s v="Lehmann, Miss. Bertha"/>
    <x v="0"/>
    <x v="39"/>
    <n v="17"/>
    <n v="0"/>
    <n v="0"/>
    <s v="SC 1748"/>
    <n v="12"/>
    <m/>
    <s v="C"/>
  </r>
  <r>
    <n v="597"/>
    <x v="0"/>
    <x v="1"/>
    <s v="Leitch, Miss. Jessie Wills"/>
    <x v="0"/>
    <x v="13"/>
    <n v="25.90156627"/>
    <n v="0"/>
    <n v="0"/>
    <n v="248727"/>
    <n v="33"/>
    <m/>
    <s v="S"/>
  </r>
  <r>
    <n v="517"/>
    <x v="0"/>
    <x v="1"/>
    <s v="Lemore, Mrs. (Amelia Milley)"/>
    <x v="0"/>
    <x v="55"/>
    <n v="34"/>
    <n v="0"/>
    <n v="0"/>
    <s v="C.A. 34260"/>
    <n v="10.5"/>
    <s v="F33"/>
    <s v="S"/>
  </r>
  <r>
    <n v="293"/>
    <x v="1"/>
    <x v="1"/>
    <s v="Levy, Mr. Rene Jacques"/>
    <x v="1"/>
    <x v="28"/>
    <n v="36"/>
    <n v="0"/>
    <n v="0"/>
    <s v="SC/Paris 2163"/>
    <n v="12.875"/>
    <s v="D"/>
    <s v="C"/>
  </r>
  <r>
    <n v="235"/>
    <x v="1"/>
    <x v="1"/>
    <s v="Leyson, Mr. Robert William Norman"/>
    <x v="1"/>
    <x v="10"/>
    <n v="24"/>
    <n v="0"/>
    <n v="0"/>
    <s v="C.A. 29566"/>
    <n v="10.5"/>
    <m/>
    <s v="S"/>
  </r>
  <r>
    <n v="433"/>
    <x v="0"/>
    <x v="1"/>
    <s v="Louch, Mrs. Charles Alexander (Alice Adelaide Slow)"/>
    <x v="0"/>
    <x v="18"/>
    <n v="42"/>
    <n v="1"/>
    <n v="0"/>
    <s v="SC/AH 3085"/>
    <n v="26"/>
    <m/>
    <s v="S"/>
  </r>
  <r>
    <n v="773"/>
    <x v="1"/>
    <x v="1"/>
    <s v="Mack, Mrs. (Mary)"/>
    <x v="0"/>
    <x v="64"/>
    <n v="57"/>
    <n v="0"/>
    <n v="0"/>
    <s v="S.O./P.P. 3"/>
    <n v="10.5"/>
    <s v="E77"/>
    <s v="S"/>
  </r>
  <r>
    <n v="828"/>
    <x v="0"/>
    <x v="1"/>
    <s v="Mallet, Master. Andre"/>
    <x v="1"/>
    <x v="58"/>
    <n v="1"/>
    <n v="0"/>
    <n v="2"/>
    <s v="S.C./PARIS 2079"/>
    <n v="37.004199999999997"/>
    <m/>
    <s v="C"/>
  </r>
  <r>
    <n v="818"/>
    <x v="1"/>
    <x v="1"/>
    <s v="Mallet, Mr. Albert"/>
    <x v="1"/>
    <x v="38"/>
    <n v="31"/>
    <n v="1"/>
    <n v="1"/>
    <s v="S.C./PARIS 2079"/>
    <n v="37.004199999999997"/>
    <m/>
    <s v="C"/>
  </r>
  <r>
    <n v="419"/>
    <x v="1"/>
    <x v="1"/>
    <s v="Matthews, Mr. William John"/>
    <x v="1"/>
    <x v="34"/>
    <n v="30"/>
    <n v="0"/>
    <n v="0"/>
    <n v="28228"/>
    <n v="13"/>
    <m/>
    <s v="S"/>
  </r>
  <r>
    <n v="398"/>
    <x v="1"/>
    <x v="1"/>
    <s v="McKane, Mr. Peter David"/>
    <x v="1"/>
    <x v="32"/>
    <n v="46"/>
    <n v="0"/>
    <n v="0"/>
    <n v="28403"/>
    <n v="26"/>
    <m/>
    <s v="S"/>
  </r>
  <r>
    <n v="447"/>
    <x v="0"/>
    <x v="1"/>
    <s v="Mellinger, Miss. Madeleine Violet"/>
    <x v="0"/>
    <x v="66"/>
    <n v="13"/>
    <n v="0"/>
    <n v="1"/>
    <n v="250644"/>
    <n v="19.5"/>
    <m/>
    <s v="S"/>
  </r>
  <r>
    <n v="273"/>
    <x v="0"/>
    <x v="1"/>
    <s v="Mellinger, Mrs. (Elizabeth Anne Maidment)"/>
    <x v="0"/>
    <x v="27"/>
    <n v="41"/>
    <n v="0"/>
    <n v="1"/>
    <n v="250644"/>
    <n v="19.5"/>
    <m/>
    <s v="S"/>
  </r>
  <r>
    <n v="227"/>
    <x v="0"/>
    <x v="1"/>
    <s v="Mellors, Mr. William John"/>
    <x v="1"/>
    <x v="19"/>
    <n v="19"/>
    <n v="0"/>
    <n v="0"/>
    <s v="SW/PP 751"/>
    <n v="10.5"/>
    <m/>
    <s v="S"/>
  </r>
  <r>
    <n v="809"/>
    <x v="1"/>
    <x v="1"/>
    <s v="Meyer, Mr. August"/>
    <x v="1"/>
    <x v="6"/>
    <n v="39"/>
    <n v="0"/>
    <n v="0"/>
    <n v="248723"/>
    <n v="13"/>
    <m/>
    <s v="S"/>
  </r>
  <r>
    <n v="464"/>
    <x v="1"/>
    <x v="1"/>
    <s v="Milling, Mr. Jacob Christian"/>
    <x v="1"/>
    <x v="4"/>
    <n v="48"/>
    <n v="0"/>
    <n v="0"/>
    <n v="234360"/>
    <n v="13"/>
    <m/>
    <s v="S"/>
  </r>
  <r>
    <n v="673"/>
    <x v="1"/>
    <x v="1"/>
    <s v="Mitchell, Mr. Henry Michael"/>
    <x v="1"/>
    <x v="35"/>
    <n v="70"/>
    <n v="0"/>
    <n v="0"/>
    <s v="C.A. 24580"/>
    <n v="10.5"/>
    <m/>
    <s v="S"/>
  </r>
  <r>
    <n v="887"/>
    <x v="1"/>
    <x v="1"/>
    <s v="Montvila, Rev. Juozas"/>
    <x v="1"/>
    <x v="33"/>
    <n v="27"/>
    <n v="0"/>
    <n v="0"/>
    <n v="211536"/>
    <n v="13"/>
    <m/>
    <s v="S"/>
  </r>
  <r>
    <n v="318"/>
    <x v="1"/>
    <x v="1"/>
    <s v="Moraweck, Dr. Ernest"/>
    <x v="1"/>
    <x v="42"/>
    <n v="54"/>
    <n v="0"/>
    <n v="0"/>
    <n v="29011"/>
    <n v="14"/>
    <m/>
    <s v="S"/>
  </r>
  <r>
    <n v="706"/>
    <x v="1"/>
    <x v="1"/>
    <s v="Morley, Mr. Henry Samuel (&quot;Mr Henry Marshall&quot;)"/>
    <x v="1"/>
    <x v="6"/>
    <n v="39"/>
    <n v="0"/>
    <n v="0"/>
    <n v="250655"/>
    <n v="26"/>
    <m/>
    <s v="S"/>
  </r>
  <r>
    <n v="842"/>
    <x v="1"/>
    <x v="1"/>
    <s v="Mudd, Mr. Thomas Charles"/>
    <x v="1"/>
    <x v="47"/>
    <n v="16"/>
    <n v="0"/>
    <n v="0"/>
    <s v="S.O./P.P. 3"/>
    <n v="10.5"/>
    <m/>
    <s v="S"/>
  </r>
  <r>
    <n v="123"/>
    <x v="1"/>
    <x v="1"/>
    <s v="Nasser, Mr. Nicholas"/>
    <x v="1"/>
    <x v="67"/>
    <n v="32.5"/>
    <n v="1"/>
    <n v="0"/>
    <n v="237736"/>
    <n v="30.070799999999998"/>
    <m/>
    <s v="C"/>
  </r>
  <r>
    <n v="10"/>
    <x v="0"/>
    <x v="1"/>
    <s v="Nasser, Mrs. Nicholas (Adele Achem)"/>
    <x v="0"/>
    <x v="31"/>
    <n v="14"/>
    <n v="1"/>
    <n v="0"/>
    <n v="237736"/>
    <n v="30.070799999999998"/>
    <m/>
    <s v="C"/>
  </r>
  <r>
    <n v="341"/>
    <x v="0"/>
    <x v="1"/>
    <s v="Navratil, Master. Edmond Roger"/>
    <x v="1"/>
    <x v="2"/>
    <n v="2"/>
    <n v="1"/>
    <n v="1"/>
    <n v="230080"/>
    <n v="26"/>
    <s v="F2"/>
    <s v="S"/>
  </r>
  <r>
    <n v="194"/>
    <x v="0"/>
    <x v="1"/>
    <s v="Navratil, Master. Michel M"/>
    <x v="1"/>
    <x v="65"/>
    <n v="3"/>
    <n v="1"/>
    <n v="1"/>
    <n v="230080"/>
    <n v="26"/>
    <s v="F2"/>
    <s v="S"/>
  </r>
  <r>
    <n v="149"/>
    <x v="1"/>
    <x v="1"/>
    <s v="Navratil, Mr. Michel (&quot;Louis M Hoffman&quot;)"/>
    <x v="1"/>
    <x v="68"/>
    <n v="36.5"/>
    <n v="0"/>
    <n v="2"/>
    <n v="230080"/>
    <n v="26"/>
    <s v="F2"/>
    <s v="S"/>
  </r>
  <r>
    <n v="146"/>
    <x v="1"/>
    <x v="1"/>
    <s v="Nicholls, Mr. Joseph Charles"/>
    <x v="1"/>
    <x v="19"/>
    <n v="19"/>
    <n v="1"/>
    <n v="1"/>
    <s v="C.A. 33112"/>
    <n v="36.75"/>
    <m/>
    <s v="S"/>
  </r>
  <r>
    <n v="563"/>
    <x v="1"/>
    <x v="1"/>
    <s v="Norman, Mr. Robert Douglas"/>
    <x v="1"/>
    <x v="21"/>
    <n v="28"/>
    <n v="0"/>
    <n v="0"/>
    <n v="218629"/>
    <n v="13.5"/>
    <m/>
    <s v="S"/>
  </r>
  <r>
    <n v="67"/>
    <x v="0"/>
    <x v="1"/>
    <s v="Nye, Mrs. (Elizabeth Ramell)"/>
    <x v="0"/>
    <x v="0"/>
    <n v="29"/>
    <n v="0"/>
    <n v="0"/>
    <s v="C.A. 29395"/>
    <n v="10.5"/>
    <s v="F33"/>
    <s v="S"/>
  </r>
  <r>
    <n v="796"/>
    <x v="1"/>
    <x v="1"/>
    <s v="Otter, Mr. Richard"/>
    <x v="1"/>
    <x v="6"/>
    <n v="39"/>
    <n v="0"/>
    <n v="0"/>
    <n v="28213"/>
    <n v="13"/>
    <m/>
    <s v="S"/>
  </r>
  <r>
    <n v="548"/>
    <x v="0"/>
    <x v="1"/>
    <s v="Padro y Manent, Mr. Julian"/>
    <x v="1"/>
    <x v="13"/>
    <n v="25.90156627"/>
    <n v="0"/>
    <n v="0"/>
    <s v="SC/PARIS 2146"/>
    <n v="13.862500000000001"/>
    <m/>
    <s v="C"/>
  </r>
  <r>
    <n v="399"/>
    <x v="1"/>
    <x v="1"/>
    <s v="Pain, Dr. Alfred"/>
    <x v="1"/>
    <x v="43"/>
    <n v="23"/>
    <n v="0"/>
    <n v="0"/>
    <n v="244278"/>
    <n v="10.5"/>
    <m/>
    <s v="S"/>
  </r>
  <r>
    <n v="278"/>
    <x v="1"/>
    <x v="1"/>
    <s v="Parkes, Mr. Francis &quot;Frank&quot;"/>
    <x v="1"/>
    <x v="13"/>
    <n v="33.544444439999999"/>
    <n v="0"/>
    <n v="0"/>
    <n v="239853"/>
    <n v="0"/>
    <m/>
    <s v="S"/>
  </r>
  <r>
    <n v="260"/>
    <x v="0"/>
    <x v="1"/>
    <s v="Parrish, Mrs. (Lutie Davis)"/>
    <x v="0"/>
    <x v="14"/>
    <n v="50"/>
    <n v="0"/>
    <n v="1"/>
    <n v="230433"/>
    <n v="26"/>
    <m/>
    <s v="S"/>
  </r>
  <r>
    <n v="239"/>
    <x v="1"/>
    <x v="1"/>
    <s v="Pengelly, Mr. Frederick William"/>
    <x v="1"/>
    <x v="19"/>
    <n v="19"/>
    <n v="0"/>
    <n v="0"/>
    <n v="28665"/>
    <n v="10.5"/>
    <m/>
    <s v="S"/>
  </r>
  <r>
    <n v="182"/>
    <x v="1"/>
    <x v="1"/>
    <s v="Pernot, Mr. Rene"/>
    <x v="1"/>
    <x v="13"/>
    <n v="33.544444439999999"/>
    <n v="0"/>
    <n v="0"/>
    <s v="SC/PARIS 2131"/>
    <n v="15.05"/>
    <m/>
    <s v="C"/>
  </r>
  <r>
    <n v="428"/>
    <x v="0"/>
    <x v="1"/>
    <s v="Phillips, Miss. Kate Florence (&quot;Mrs Kate Louise Phillips Marshall&quot;)"/>
    <x v="0"/>
    <x v="19"/>
    <n v="19"/>
    <n v="0"/>
    <n v="0"/>
    <n v="250655"/>
    <n v="26"/>
    <m/>
    <s v="S"/>
  </r>
  <r>
    <n v="191"/>
    <x v="0"/>
    <x v="1"/>
    <s v="Pinsky, Mrs. (Rosa)"/>
    <x v="0"/>
    <x v="15"/>
    <n v="32"/>
    <n v="0"/>
    <n v="0"/>
    <n v="234604"/>
    <n v="13"/>
    <m/>
    <s v="S"/>
  </r>
  <r>
    <n v="801"/>
    <x v="1"/>
    <x v="1"/>
    <s v="Ponesell, Mr. Martin"/>
    <x v="1"/>
    <x v="55"/>
    <n v="34"/>
    <n v="0"/>
    <n v="0"/>
    <n v="250647"/>
    <n v="13"/>
    <m/>
    <s v="S"/>
  </r>
  <r>
    <n v="531"/>
    <x v="0"/>
    <x v="1"/>
    <s v="Quick, Miss. Phyllis May"/>
    <x v="0"/>
    <x v="2"/>
    <n v="2"/>
    <n v="1"/>
    <n v="1"/>
    <n v="26360"/>
    <n v="26"/>
    <m/>
    <s v="S"/>
  </r>
  <r>
    <n v="507"/>
    <x v="0"/>
    <x v="1"/>
    <s v="Quick, Mrs. Frederick Charles (Jane Richards)"/>
    <x v="0"/>
    <x v="29"/>
    <n v="33"/>
    <n v="0"/>
    <n v="2"/>
    <n v="26360"/>
    <n v="26"/>
    <m/>
    <s v="S"/>
  </r>
  <r>
    <n v="266"/>
    <x v="1"/>
    <x v="1"/>
    <s v="Reeves, Mr. David"/>
    <x v="1"/>
    <x v="28"/>
    <n v="36"/>
    <n v="0"/>
    <n v="0"/>
    <s v="C.A. 17248"/>
    <n v="10.5"/>
    <m/>
    <s v="S"/>
  </r>
  <r>
    <n v="477"/>
    <x v="1"/>
    <x v="1"/>
    <s v="Renouf, Mr. Peter Henry"/>
    <x v="1"/>
    <x v="55"/>
    <n v="34"/>
    <n v="1"/>
    <n v="0"/>
    <n v="31027"/>
    <n v="21"/>
    <m/>
    <s v="S"/>
  </r>
  <r>
    <n v="727"/>
    <x v="0"/>
    <x v="1"/>
    <s v="Renouf, Mrs. Peter Henry (Lillian Jefferys)"/>
    <x v="0"/>
    <x v="34"/>
    <n v="30"/>
    <n v="3"/>
    <n v="0"/>
    <n v="31027"/>
    <n v="21"/>
    <m/>
    <s v="S"/>
  </r>
  <r>
    <n v="444"/>
    <x v="0"/>
    <x v="1"/>
    <s v="Reynaldo, Ms. Encarnacion"/>
    <x v="0"/>
    <x v="21"/>
    <n v="28"/>
    <n v="0"/>
    <n v="0"/>
    <n v="230434"/>
    <n v="13"/>
    <m/>
    <s v="S"/>
  </r>
  <r>
    <n v="136"/>
    <x v="1"/>
    <x v="1"/>
    <s v="Richard, Mr. Emile"/>
    <x v="1"/>
    <x v="43"/>
    <n v="23"/>
    <n v="0"/>
    <n v="0"/>
    <s v="SC/PARIS 2133"/>
    <n v="15.0458"/>
    <m/>
    <s v="C"/>
  </r>
  <r>
    <n v="832"/>
    <x v="0"/>
    <x v="1"/>
    <s v="Richards, Master. George Sibley"/>
    <x v="1"/>
    <x v="59"/>
    <n v="0.83"/>
    <n v="1"/>
    <n v="1"/>
    <n v="29106"/>
    <n v="18.75"/>
    <m/>
    <s v="S"/>
  </r>
  <r>
    <n v="408"/>
    <x v="0"/>
    <x v="1"/>
    <s v="Richards, Master. William Rowe"/>
    <x v="1"/>
    <x v="65"/>
    <n v="3"/>
    <n v="1"/>
    <n v="1"/>
    <n v="29106"/>
    <n v="18.75"/>
    <m/>
    <s v="S"/>
  </r>
  <r>
    <n v="438"/>
    <x v="0"/>
    <x v="1"/>
    <s v="Richards, Mrs. Sidney (Emily Hocking)"/>
    <x v="0"/>
    <x v="10"/>
    <n v="24"/>
    <n v="2"/>
    <n v="3"/>
    <n v="29106"/>
    <n v="18.75"/>
    <m/>
    <s v="S"/>
  </r>
  <r>
    <n v="527"/>
    <x v="0"/>
    <x v="1"/>
    <s v="Ridsdale, Miss. Lucy"/>
    <x v="0"/>
    <x v="14"/>
    <n v="50"/>
    <n v="0"/>
    <n v="0"/>
    <s v="W./C. 14258"/>
    <n v="10.5"/>
    <m/>
    <s v="S"/>
  </r>
  <r>
    <n v="57"/>
    <x v="0"/>
    <x v="1"/>
    <s v="Rugg, Miss. Emily"/>
    <x v="0"/>
    <x v="48"/>
    <n v="21"/>
    <n v="0"/>
    <n v="0"/>
    <s v="C.A. 31026"/>
    <n v="10.5"/>
    <m/>
    <s v="S"/>
  </r>
  <r>
    <n v="344"/>
    <x v="1"/>
    <x v="1"/>
    <s v="Sedgwick, Mr. Charles Frederick Waddington"/>
    <x v="1"/>
    <x v="3"/>
    <n v="25"/>
    <n v="0"/>
    <n v="0"/>
    <n v="244361"/>
    <n v="13"/>
    <m/>
    <s v="S"/>
  </r>
  <r>
    <n v="552"/>
    <x v="1"/>
    <x v="1"/>
    <s v="Sharp, Mr. Percival James R"/>
    <x v="1"/>
    <x v="33"/>
    <n v="27"/>
    <n v="0"/>
    <n v="0"/>
    <n v="244358"/>
    <n v="26"/>
    <m/>
    <s v="S"/>
  </r>
  <r>
    <n v="881"/>
    <x v="0"/>
    <x v="1"/>
    <s v="Shelley, Mrs. William (Imanita Parrish Hall)"/>
    <x v="0"/>
    <x v="3"/>
    <n v="25"/>
    <n v="0"/>
    <n v="1"/>
    <n v="230433"/>
    <n v="26"/>
    <m/>
    <s v="S"/>
  </r>
  <r>
    <n v="418"/>
    <x v="0"/>
    <x v="1"/>
    <s v="Silven, Miss. Lyyli Karoliina"/>
    <x v="0"/>
    <x v="9"/>
    <n v="18"/>
    <n v="0"/>
    <n v="2"/>
    <n v="250652"/>
    <n v="13"/>
    <m/>
    <s v="S"/>
  </r>
  <r>
    <n v="748"/>
    <x v="0"/>
    <x v="1"/>
    <s v="Sinkkonen, Miss. Anna"/>
    <x v="0"/>
    <x v="34"/>
    <n v="30"/>
    <n v="0"/>
    <n v="0"/>
    <n v="250648"/>
    <n v="13"/>
    <m/>
    <s v="S"/>
  </r>
  <r>
    <n v="233"/>
    <x v="1"/>
    <x v="1"/>
    <s v="Sjostedt, Mr. Ernst Adolf"/>
    <x v="1"/>
    <x v="69"/>
    <n v="59"/>
    <n v="0"/>
    <n v="0"/>
    <n v="237442"/>
    <n v="13.5"/>
    <m/>
    <s v="S"/>
  </r>
  <r>
    <n v="323"/>
    <x v="0"/>
    <x v="1"/>
    <s v="Slayter, Miss. Hilda Mary"/>
    <x v="0"/>
    <x v="34"/>
    <n v="30"/>
    <n v="0"/>
    <n v="0"/>
    <n v="234818"/>
    <n v="12.35"/>
    <m/>
    <s v="Q"/>
  </r>
  <r>
    <n v="813"/>
    <x v="1"/>
    <x v="1"/>
    <s v="Slemen, Mr. Richard James"/>
    <x v="1"/>
    <x v="20"/>
    <n v="35"/>
    <n v="0"/>
    <n v="0"/>
    <n v="28206"/>
    <n v="10.5"/>
    <m/>
    <s v="S"/>
  </r>
  <r>
    <n v="347"/>
    <x v="0"/>
    <x v="1"/>
    <s v="Smith, Miss. Marion Elsie"/>
    <x v="0"/>
    <x v="23"/>
    <n v="40"/>
    <n v="0"/>
    <n v="0"/>
    <n v="31418"/>
    <n v="13"/>
    <m/>
    <s v="S"/>
  </r>
  <r>
    <n v="135"/>
    <x v="1"/>
    <x v="1"/>
    <s v="Sobey, Mr. Samuel James Hayden"/>
    <x v="1"/>
    <x v="3"/>
    <n v="25"/>
    <n v="0"/>
    <n v="0"/>
    <s v="C.A. 29178"/>
    <n v="13"/>
    <m/>
    <s v="S"/>
  </r>
  <r>
    <n v="459"/>
    <x v="0"/>
    <x v="1"/>
    <s v="Toomey, Miss. Ellen"/>
    <x v="0"/>
    <x v="14"/>
    <n v="50"/>
    <n v="0"/>
    <n v="0"/>
    <s v="F.C.C. 13531"/>
    <n v="10.5"/>
    <m/>
    <s v="S"/>
  </r>
  <r>
    <n v="735"/>
    <x v="1"/>
    <x v="1"/>
    <s v="Troupiansky, Mr. Moses Aaron"/>
    <x v="1"/>
    <x v="43"/>
    <n v="23"/>
    <n v="0"/>
    <n v="0"/>
    <n v="233639"/>
    <n v="13"/>
    <m/>
    <s v="S"/>
  </r>
  <r>
    <n v="400"/>
    <x v="0"/>
    <x v="1"/>
    <s v="Trout, Mrs. William H (Jessie L)"/>
    <x v="0"/>
    <x v="21"/>
    <n v="28"/>
    <n v="0"/>
    <n v="0"/>
    <n v="240929"/>
    <n v="12.65"/>
    <m/>
    <s v="S"/>
  </r>
  <r>
    <n v="718"/>
    <x v="0"/>
    <x v="1"/>
    <s v="Troutt, Miss. Edwina Celia &quot;Winnie&quot;"/>
    <x v="0"/>
    <x v="33"/>
    <n v="27"/>
    <n v="0"/>
    <n v="0"/>
    <n v="34218"/>
    <n v="10.5"/>
    <s v="E101"/>
    <s v="S"/>
  </r>
  <r>
    <n v="118"/>
    <x v="1"/>
    <x v="1"/>
    <s v="Turpin, Mr. William John Robert"/>
    <x v="1"/>
    <x v="0"/>
    <n v="29"/>
    <n v="1"/>
    <n v="0"/>
    <n v="11668"/>
    <n v="21"/>
    <m/>
    <s v="S"/>
  </r>
  <r>
    <n v="42"/>
    <x v="1"/>
    <x v="1"/>
    <s v="Turpin, Mrs. William John Robert (Dorothy Ann Wonnacott)"/>
    <x v="0"/>
    <x v="33"/>
    <n v="27"/>
    <n v="1"/>
    <n v="0"/>
    <n v="11668"/>
    <n v="21"/>
    <m/>
    <s v="S"/>
  </r>
  <r>
    <n v="675"/>
    <x v="1"/>
    <x v="1"/>
    <s v="Watson, Mr. Ennis Hastings"/>
    <x v="1"/>
    <x v="13"/>
    <n v="33.544444439999999"/>
    <n v="0"/>
    <n v="0"/>
    <n v="239856"/>
    <n v="0"/>
    <m/>
    <s v="S"/>
  </r>
  <r>
    <n v="162"/>
    <x v="0"/>
    <x v="1"/>
    <s v="Watt, Mrs. James (Elizabeth &quot;Bessie&quot; Inglis Milne)"/>
    <x v="0"/>
    <x v="23"/>
    <n v="40"/>
    <n v="0"/>
    <n v="0"/>
    <s v="C.A. 33595"/>
    <n v="15.75"/>
    <m/>
    <s v="S"/>
  </r>
  <r>
    <n v="124"/>
    <x v="0"/>
    <x v="1"/>
    <s v="Webber, Miss. Susan"/>
    <x v="0"/>
    <x v="67"/>
    <n v="32.5"/>
    <n v="0"/>
    <n v="0"/>
    <n v="27267"/>
    <n v="13"/>
    <s v="E101"/>
    <s v="S"/>
  </r>
  <r>
    <n v="134"/>
    <x v="0"/>
    <x v="1"/>
    <s v="Weisz, Mrs. Leopold (Mathilde Francoise Pede)"/>
    <x v="0"/>
    <x v="0"/>
    <n v="29"/>
    <n v="1"/>
    <n v="0"/>
    <n v="228414"/>
    <n v="26"/>
    <m/>
    <s v="S"/>
  </r>
  <r>
    <n v="751"/>
    <x v="0"/>
    <x v="1"/>
    <s v="Wells, Miss. Joan"/>
    <x v="0"/>
    <x v="40"/>
    <n v="4"/>
    <n v="1"/>
    <n v="1"/>
    <n v="29103"/>
    <n v="23"/>
    <m/>
    <s v="S"/>
  </r>
  <r>
    <n v="59"/>
    <x v="0"/>
    <x v="1"/>
    <s v="West, Miss. Constance Mirium"/>
    <x v="0"/>
    <x v="70"/>
    <n v="5"/>
    <n v="1"/>
    <n v="2"/>
    <s v="C.A. 34651"/>
    <n v="27.75"/>
    <m/>
    <s v="S"/>
  </r>
  <r>
    <n v="451"/>
    <x v="1"/>
    <x v="1"/>
    <s v="West, Mr. Edwy Arthur"/>
    <x v="1"/>
    <x v="28"/>
    <n v="36"/>
    <n v="1"/>
    <n v="2"/>
    <s v="C.A. 34651"/>
    <n v="27.75"/>
    <m/>
    <s v="S"/>
  </r>
  <r>
    <n v="473"/>
    <x v="0"/>
    <x v="1"/>
    <s v="West, Mrs. Edwy Arthur (Ada Mary Worth)"/>
    <x v="0"/>
    <x v="29"/>
    <n v="33"/>
    <n v="1"/>
    <n v="2"/>
    <s v="C.A. 34651"/>
    <n v="27.75"/>
    <m/>
    <s v="S"/>
  </r>
  <r>
    <n v="34"/>
    <x v="1"/>
    <x v="1"/>
    <s v="Wheadon, Mr. Edward H"/>
    <x v="1"/>
    <x v="71"/>
    <n v="66"/>
    <n v="0"/>
    <n v="0"/>
    <s v="C.A. 24579"/>
    <n v="10.5"/>
    <m/>
    <s v="S"/>
  </r>
  <r>
    <n v="674"/>
    <x v="0"/>
    <x v="1"/>
    <s v="Wilhelms, Mr. Charles"/>
    <x v="1"/>
    <x v="38"/>
    <n v="31"/>
    <n v="0"/>
    <n v="0"/>
    <n v="244270"/>
    <n v="13"/>
    <m/>
    <s v="S"/>
  </r>
  <r>
    <n v="18"/>
    <x v="0"/>
    <x v="1"/>
    <s v="Williams, Mr. Charles Eugene"/>
    <x v="1"/>
    <x v="13"/>
    <n v="25.90156627"/>
    <n v="0"/>
    <n v="0"/>
    <n v="244373"/>
    <n v="13"/>
    <m/>
    <s v="S"/>
  </r>
  <r>
    <n v="200"/>
    <x v="1"/>
    <x v="1"/>
    <s v="Yrois, Miss. Henriette (&quot;Mrs Harbeck&quot;)"/>
    <x v="0"/>
    <x v="10"/>
    <n v="24"/>
    <n v="0"/>
    <n v="0"/>
    <n v="248747"/>
    <n v="13"/>
    <m/>
    <s v="S"/>
  </r>
  <r>
    <n v="846"/>
    <x v="1"/>
    <x v="2"/>
    <s v="Abbing, Mr. Anthony"/>
    <x v="1"/>
    <x v="18"/>
    <n v="42"/>
    <n v="0"/>
    <n v="0"/>
    <s v="C.A. 5547"/>
    <n v="7.55"/>
    <m/>
    <s v="S"/>
  </r>
  <r>
    <n v="747"/>
    <x v="1"/>
    <x v="2"/>
    <s v="Abbott, Mr. Rossmore Edward"/>
    <x v="1"/>
    <x v="47"/>
    <n v="16"/>
    <n v="1"/>
    <n v="1"/>
    <s v="C.A. 2673"/>
    <n v="20.25"/>
    <m/>
    <s v="S"/>
  </r>
  <r>
    <n v="280"/>
    <x v="0"/>
    <x v="2"/>
    <s v="Abbott, Mrs. Stanton (Rosa Hunt)"/>
    <x v="0"/>
    <x v="20"/>
    <n v="35"/>
    <n v="1"/>
    <n v="1"/>
    <s v="C.A. 2673"/>
    <n v="20.25"/>
    <m/>
    <s v="S"/>
  </r>
  <r>
    <n v="366"/>
    <x v="1"/>
    <x v="2"/>
    <s v="Adahl, Mr. Mauritz Nils Martin"/>
    <x v="1"/>
    <x v="34"/>
    <n v="30"/>
    <n v="0"/>
    <n v="0"/>
    <s v="C 7076"/>
    <n v="7.25"/>
    <m/>
    <s v="S"/>
  </r>
  <r>
    <n v="402"/>
    <x v="1"/>
    <x v="2"/>
    <s v="Adams, Mr. John"/>
    <x v="1"/>
    <x v="11"/>
    <n v="26"/>
    <n v="0"/>
    <n v="0"/>
    <n v="341826"/>
    <n v="8.0500000000000007"/>
    <m/>
    <s v="S"/>
  </r>
  <r>
    <n v="41"/>
    <x v="1"/>
    <x v="2"/>
    <s v="Ahlin, Mrs. Johan (Johanna Persdotter Larsson)"/>
    <x v="0"/>
    <x v="23"/>
    <n v="40"/>
    <n v="1"/>
    <n v="0"/>
    <n v="7546"/>
    <n v="9.4749999999999996"/>
    <m/>
    <s v="S"/>
  </r>
  <r>
    <n v="856"/>
    <x v="0"/>
    <x v="2"/>
    <s v="Aks, Mrs. Sam (Leah Rosen)"/>
    <x v="0"/>
    <x v="9"/>
    <n v="18"/>
    <n v="0"/>
    <n v="1"/>
    <n v="392091"/>
    <n v="9.35"/>
    <m/>
    <s v="S"/>
  </r>
  <r>
    <n v="208"/>
    <x v="0"/>
    <x v="2"/>
    <s v="Albimona, Mr. Nassef Cassem"/>
    <x v="1"/>
    <x v="11"/>
    <n v="26"/>
    <n v="0"/>
    <n v="0"/>
    <n v="2699"/>
    <n v="18.787500000000001"/>
    <m/>
    <s v="C"/>
  </r>
  <r>
    <n v="811"/>
    <x v="1"/>
    <x v="2"/>
    <s v="Alexander, Mr. William"/>
    <x v="1"/>
    <x v="11"/>
    <n v="26"/>
    <n v="0"/>
    <n v="0"/>
    <n v="3474"/>
    <n v="7.8875000000000002"/>
    <m/>
    <s v="S"/>
  </r>
  <r>
    <n v="841"/>
    <x v="1"/>
    <x v="2"/>
    <s v="Alhomaki, Mr. Ilmari Rudolf"/>
    <x v="1"/>
    <x v="72"/>
    <n v="20"/>
    <n v="0"/>
    <n v="0"/>
    <s v="SOTON/O2 3101287"/>
    <n v="7.9249999999999998"/>
    <m/>
    <s v="S"/>
  </r>
  <r>
    <n v="211"/>
    <x v="1"/>
    <x v="2"/>
    <s v="Ali, Mr. Ahmed"/>
    <x v="1"/>
    <x v="10"/>
    <n v="24"/>
    <n v="0"/>
    <n v="0"/>
    <s v="SOTON/O.Q. 3101311"/>
    <n v="7.05"/>
    <m/>
    <s v="S"/>
  </r>
  <r>
    <n v="785"/>
    <x v="1"/>
    <x v="2"/>
    <s v="Ali, Mr. William"/>
    <x v="1"/>
    <x v="3"/>
    <n v="25"/>
    <n v="0"/>
    <n v="0"/>
    <s v="SOTON/O.Q. 3101312"/>
    <n v="7.05"/>
    <m/>
    <s v="S"/>
  </r>
  <r>
    <n v="5"/>
    <x v="1"/>
    <x v="2"/>
    <s v="Allen, Mr. William Henry"/>
    <x v="1"/>
    <x v="20"/>
    <n v="35"/>
    <n v="0"/>
    <n v="0"/>
    <n v="373450"/>
    <n v="8.0500000000000007"/>
    <m/>
    <s v="S"/>
  </r>
  <r>
    <n v="835"/>
    <x v="1"/>
    <x v="2"/>
    <s v="Allum, Mr. Owen George"/>
    <x v="1"/>
    <x v="9"/>
    <n v="18"/>
    <n v="0"/>
    <n v="0"/>
    <n v="2223"/>
    <n v="8.3000000000000007"/>
    <m/>
    <s v="S"/>
  </r>
  <r>
    <n v="193"/>
    <x v="0"/>
    <x v="2"/>
    <s v="Andersen-Jensen, Miss. Carla Christine Nielsine"/>
    <x v="0"/>
    <x v="19"/>
    <n v="19"/>
    <n v="1"/>
    <n v="0"/>
    <n v="350046"/>
    <n v="7.8541999999999996"/>
    <m/>
    <s v="S"/>
  </r>
  <r>
    <n v="851"/>
    <x v="1"/>
    <x v="2"/>
    <s v="Andersson, Master. Sigvard Harald Elias"/>
    <x v="1"/>
    <x v="40"/>
    <n v="4"/>
    <n v="4"/>
    <n v="2"/>
    <n v="347082"/>
    <n v="31.274999999999999"/>
    <m/>
    <s v="S"/>
  </r>
  <r>
    <n v="814"/>
    <x v="1"/>
    <x v="2"/>
    <s v="Andersson, Miss. Ebba Iris Alfrida"/>
    <x v="0"/>
    <x v="62"/>
    <n v="6"/>
    <n v="4"/>
    <n v="2"/>
    <n v="347082"/>
    <n v="31.274999999999999"/>
    <m/>
    <s v="S"/>
  </r>
  <r>
    <n v="120"/>
    <x v="1"/>
    <x v="2"/>
    <s v="Andersson, Miss. Ellis Anna Maria"/>
    <x v="0"/>
    <x v="2"/>
    <n v="2"/>
    <n v="4"/>
    <n v="2"/>
    <n v="347082"/>
    <n v="31.274999999999999"/>
    <m/>
    <s v="S"/>
  </r>
  <r>
    <n v="69"/>
    <x v="0"/>
    <x v="2"/>
    <s v="Andersson, Miss. Erna Alexandra"/>
    <x v="0"/>
    <x v="39"/>
    <n v="17"/>
    <n v="4"/>
    <n v="2"/>
    <n v="3101281"/>
    <n v="7.9249999999999998"/>
    <m/>
    <s v="S"/>
  </r>
  <r>
    <n v="542"/>
    <x v="1"/>
    <x v="2"/>
    <s v="Andersson, Miss. Ingeborg Constanzia"/>
    <x v="0"/>
    <x v="73"/>
    <n v="9"/>
    <n v="4"/>
    <n v="2"/>
    <n v="347082"/>
    <n v="31.274999999999999"/>
    <m/>
    <s v="S"/>
  </r>
  <r>
    <n v="543"/>
    <x v="1"/>
    <x v="2"/>
    <s v="Andersson, Miss. Sigrid Elisabeth"/>
    <x v="0"/>
    <x v="30"/>
    <n v="11"/>
    <n v="4"/>
    <n v="2"/>
    <n v="347082"/>
    <n v="31.274999999999999"/>
    <m/>
    <s v="S"/>
  </r>
  <r>
    <n v="14"/>
    <x v="1"/>
    <x v="2"/>
    <s v="Andersson, Mr. Anders Johan"/>
    <x v="1"/>
    <x v="6"/>
    <n v="39"/>
    <n v="1"/>
    <n v="5"/>
    <n v="347082"/>
    <n v="31.274999999999999"/>
    <m/>
    <s v="S"/>
  </r>
  <r>
    <n v="147"/>
    <x v="0"/>
    <x v="2"/>
    <s v="Andersson, Mr. August Edvard (&quot;Wennerstrom&quot;)"/>
    <x v="1"/>
    <x v="33"/>
    <n v="27"/>
    <n v="0"/>
    <n v="0"/>
    <n v="350043"/>
    <n v="7.7957999999999998"/>
    <m/>
    <s v="S"/>
  </r>
  <r>
    <n v="611"/>
    <x v="1"/>
    <x v="2"/>
    <s v="Andersson, Mrs. Anders Johan (Alfrida Konstantia Brogren)"/>
    <x v="0"/>
    <x v="6"/>
    <n v="39"/>
    <n v="1"/>
    <n v="5"/>
    <n v="347082"/>
    <n v="31.274999999999999"/>
    <m/>
    <s v="S"/>
  </r>
  <r>
    <n v="92"/>
    <x v="1"/>
    <x v="2"/>
    <s v="Andreasson, Mr. Paul Edvin"/>
    <x v="1"/>
    <x v="72"/>
    <n v="20"/>
    <n v="0"/>
    <n v="0"/>
    <n v="347466"/>
    <n v="7.8541999999999996"/>
    <m/>
    <s v="S"/>
  </r>
  <r>
    <n v="354"/>
    <x v="1"/>
    <x v="2"/>
    <s v="Arnold-Franchi, Mr. Josef"/>
    <x v="1"/>
    <x v="3"/>
    <n v="25"/>
    <n v="1"/>
    <n v="0"/>
    <n v="349237"/>
    <n v="17.8"/>
    <m/>
    <s v="S"/>
  </r>
  <r>
    <n v="50"/>
    <x v="1"/>
    <x v="2"/>
    <s v="Arnold-Franchi, Mrs. Josef (Josefine Franchi)"/>
    <x v="0"/>
    <x v="9"/>
    <n v="18"/>
    <n v="1"/>
    <n v="0"/>
    <n v="349237"/>
    <n v="17.8"/>
    <m/>
    <s v="S"/>
  </r>
  <r>
    <n v="364"/>
    <x v="1"/>
    <x v="2"/>
    <s v="Asim, Mr. Adola"/>
    <x v="1"/>
    <x v="20"/>
    <n v="35"/>
    <n v="0"/>
    <n v="0"/>
    <s v="SOTON/O.Q. 3101310"/>
    <n v="7.05"/>
    <m/>
    <s v="S"/>
  </r>
  <r>
    <n v="183"/>
    <x v="1"/>
    <x v="2"/>
    <s v="Asplund, Master. Clarence Gustaf Hugo"/>
    <x v="1"/>
    <x v="73"/>
    <n v="9"/>
    <n v="4"/>
    <n v="2"/>
    <n v="347077"/>
    <n v="31.387499999999999"/>
    <m/>
    <s v="S"/>
  </r>
  <r>
    <n v="262"/>
    <x v="0"/>
    <x v="2"/>
    <s v="Asplund, Master. Edvin Rojj Felix"/>
    <x v="1"/>
    <x v="65"/>
    <n v="3"/>
    <n v="4"/>
    <n v="2"/>
    <n v="347077"/>
    <n v="31.387499999999999"/>
    <m/>
    <s v="S"/>
  </r>
  <r>
    <n v="234"/>
    <x v="0"/>
    <x v="2"/>
    <s v="Asplund, Miss. Lillian Gertrud"/>
    <x v="0"/>
    <x v="70"/>
    <n v="5"/>
    <n v="4"/>
    <n v="2"/>
    <n v="347077"/>
    <n v="31.387499999999999"/>
    <m/>
    <s v="S"/>
  </r>
  <r>
    <n v="26"/>
    <x v="0"/>
    <x v="2"/>
    <s v="Asplund, Mrs. Carl Oscar (Selma Augusta Emilia Johansson)"/>
    <x v="0"/>
    <x v="36"/>
    <n v="38"/>
    <n v="1"/>
    <n v="5"/>
    <n v="347077"/>
    <n v="31.387499999999999"/>
    <m/>
    <s v="S"/>
  </r>
  <r>
    <n v="115"/>
    <x v="1"/>
    <x v="2"/>
    <s v="Attalah, Miss. Malake"/>
    <x v="0"/>
    <x v="39"/>
    <n v="17"/>
    <n v="0"/>
    <n v="0"/>
    <n v="2627"/>
    <n v="14.458299999999999"/>
    <m/>
    <s v="C"/>
  </r>
  <r>
    <n v="245"/>
    <x v="1"/>
    <x v="2"/>
    <s v="Attalah, Mr. Sleiman"/>
    <x v="1"/>
    <x v="34"/>
    <n v="30"/>
    <n v="0"/>
    <n v="0"/>
    <n v="2694"/>
    <n v="7.2249999999999996"/>
    <m/>
    <s v="C"/>
  </r>
  <r>
    <n v="834"/>
    <x v="1"/>
    <x v="2"/>
    <s v="Augustsson, Mr. Albert"/>
    <x v="1"/>
    <x v="43"/>
    <n v="23"/>
    <n v="0"/>
    <n v="0"/>
    <n v="347468"/>
    <n v="7.8541999999999996"/>
    <m/>
    <s v="S"/>
  </r>
  <r>
    <n v="781"/>
    <x v="0"/>
    <x v="2"/>
    <s v="Ayoub, Miss. Banoura"/>
    <x v="0"/>
    <x v="66"/>
    <n v="13"/>
    <n v="0"/>
    <n v="0"/>
    <n v="2687"/>
    <n v="7.2291999999999996"/>
    <m/>
    <s v="C"/>
  </r>
  <r>
    <n v="207"/>
    <x v="1"/>
    <x v="2"/>
    <s v="Backstrom, Mr. Karl Alfred"/>
    <x v="1"/>
    <x v="15"/>
    <n v="32"/>
    <n v="1"/>
    <n v="0"/>
    <n v="3101278"/>
    <n v="15.85"/>
    <m/>
    <s v="S"/>
  </r>
  <r>
    <n v="86"/>
    <x v="0"/>
    <x v="2"/>
    <s v="Backstrom, Mrs. Karl Alfred (Maria Mathilda Gustafsson)"/>
    <x v="0"/>
    <x v="29"/>
    <n v="33"/>
    <n v="3"/>
    <n v="0"/>
    <n v="3101278"/>
    <n v="15.85"/>
    <m/>
    <s v="S"/>
  </r>
  <r>
    <n v="645"/>
    <x v="0"/>
    <x v="2"/>
    <s v="Baclini, Miss. Eugenie"/>
    <x v="0"/>
    <x v="74"/>
    <n v="0.75"/>
    <n v="2"/>
    <n v="1"/>
    <n v="2666"/>
    <n v="19.258299999999998"/>
    <m/>
    <s v="C"/>
  </r>
  <r>
    <n v="470"/>
    <x v="0"/>
    <x v="2"/>
    <s v="Baclini, Miss. Helene Barbara"/>
    <x v="0"/>
    <x v="74"/>
    <n v="0.75"/>
    <n v="2"/>
    <n v="1"/>
    <n v="2666"/>
    <n v="19.258299999999998"/>
    <m/>
    <s v="C"/>
  </r>
  <r>
    <n v="449"/>
    <x v="0"/>
    <x v="2"/>
    <s v="Baclini, Miss. Marie Catherine"/>
    <x v="0"/>
    <x v="70"/>
    <n v="5"/>
    <n v="2"/>
    <n v="1"/>
    <n v="2666"/>
    <n v="19.258299999999998"/>
    <m/>
    <s v="C"/>
  </r>
  <r>
    <n v="859"/>
    <x v="0"/>
    <x v="2"/>
    <s v="Baclini, Mrs. Solomon (Latifa Qurban)"/>
    <x v="0"/>
    <x v="10"/>
    <n v="24"/>
    <n v="0"/>
    <n v="3"/>
    <n v="2666"/>
    <n v="19.258299999999998"/>
    <m/>
    <s v="C"/>
  </r>
  <r>
    <n v="662"/>
    <x v="1"/>
    <x v="2"/>
    <s v="Badt, Mr. Mohamed"/>
    <x v="1"/>
    <x v="23"/>
    <n v="40"/>
    <n v="0"/>
    <n v="0"/>
    <n v="2623"/>
    <n v="7.2249999999999996"/>
    <m/>
    <s v="C"/>
  </r>
  <r>
    <n v="871"/>
    <x v="1"/>
    <x v="2"/>
    <s v="Balkic, Mr. Cerin"/>
    <x v="1"/>
    <x v="11"/>
    <n v="26"/>
    <n v="0"/>
    <n v="0"/>
    <n v="349248"/>
    <n v="7.8958000000000004"/>
    <m/>
    <s v="S"/>
  </r>
  <r>
    <n v="763"/>
    <x v="0"/>
    <x v="2"/>
    <s v="Barah, Mr. Hanna Assi"/>
    <x v="1"/>
    <x v="72"/>
    <n v="20"/>
    <n v="0"/>
    <n v="0"/>
    <n v="2663"/>
    <n v="7.2291999999999996"/>
    <m/>
    <s v="C"/>
  </r>
  <r>
    <n v="703"/>
    <x v="1"/>
    <x v="2"/>
    <s v="Barbara, Miss. Saiide"/>
    <x v="0"/>
    <x v="9"/>
    <n v="18"/>
    <n v="0"/>
    <n v="1"/>
    <n v="2691"/>
    <n v="14.4542"/>
    <m/>
    <s v="C"/>
  </r>
  <r>
    <n v="363"/>
    <x v="1"/>
    <x v="2"/>
    <s v="Barbara, Mrs. (Catherine David)"/>
    <x v="0"/>
    <x v="22"/>
    <n v="45"/>
    <n v="0"/>
    <n v="1"/>
    <n v="2691"/>
    <n v="14.4542"/>
    <m/>
    <s v="C"/>
  </r>
  <r>
    <n v="113"/>
    <x v="1"/>
    <x v="2"/>
    <s v="Barton, Mr. David John"/>
    <x v="1"/>
    <x v="25"/>
    <n v="22"/>
    <n v="0"/>
    <n v="0"/>
    <n v="324669"/>
    <n v="8.0500000000000007"/>
    <m/>
    <s v="S"/>
  </r>
  <r>
    <n v="373"/>
    <x v="1"/>
    <x v="2"/>
    <s v="Beavan, Mr. William Thomas"/>
    <x v="1"/>
    <x v="19"/>
    <n v="19"/>
    <n v="0"/>
    <n v="0"/>
    <n v="323951"/>
    <n v="8.0500000000000007"/>
    <m/>
    <s v="S"/>
  </r>
  <r>
    <n v="163"/>
    <x v="1"/>
    <x v="2"/>
    <s v="Bengtsson, Mr. John Viktor"/>
    <x v="1"/>
    <x v="11"/>
    <n v="26"/>
    <n v="0"/>
    <n v="0"/>
    <n v="347068"/>
    <n v="7.7750000000000004"/>
    <m/>
    <s v="S"/>
  </r>
  <r>
    <n v="226"/>
    <x v="1"/>
    <x v="2"/>
    <s v="Berglund, Mr. Karl Ivar Sven"/>
    <x v="1"/>
    <x v="25"/>
    <n v="22"/>
    <n v="0"/>
    <n v="0"/>
    <s v="PP 4348"/>
    <n v="9.35"/>
    <m/>
    <s v="S"/>
  </r>
  <r>
    <n v="379"/>
    <x v="1"/>
    <x v="2"/>
    <s v="Betros, Mr. Tannous"/>
    <x v="1"/>
    <x v="72"/>
    <n v="20"/>
    <n v="0"/>
    <n v="0"/>
    <n v="2648"/>
    <n v="4.0125000000000002"/>
    <m/>
    <s v="C"/>
  </r>
  <r>
    <n v="75"/>
    <x v="0"/>
    <x v="2"/>
    <s v="Bing, Mr. Lee"/>
    <x v="1"/>
    <x v="15"/>
    <n v="32"/>
    <n v="0"/>
    <n v="0"/>
    <n v="1601"/>
    <n v="56.495800000000003"/>
    <m/>
    <s v="S"/>
  </r>
  <r>
    <n v="409"/>
    <x v="1"/>
    <x v="2"/>
    <s v="Birkeland, Mr. Hans Martin Monsen"/>
    <x v="1"/>
    <x v="48"/>
    <n v="21"/>
    <n v="0"/>
    <n v="0"/>
    <n v="312992"/>
    <n v="7.7750000000000004"/>
    <m/>
    <s v="S"/>
  </r>
  <r>
    <n v="629"/>
    <x v="1"/>
    <x v="2"/>
    <s v="Bostandyeff, Mr. Guentcho"/>
    <x v="1"/>
    <x v="11"/>
    <n v="26"/>
    <n v="0"/>
    <n v="0"/>
    <n v="349224"/>
    <n v="7.8958000000000004"/>
    <m/>
    <s v="S"/>
  </r>
  <r>
    <n v="853"/>
    <x v="1"/>
    <x v="2"/>
    <s v="Boulos, Miss. Nourelain"/>
    <x v="0"/>
    <x v="73"/>
    <n v="9"/>
    <n v="1"/>
    <n v="1"/>
    <n v="2678"/>
    <n v="15.245799999999999"/>
    <m/>
    <s v="C"/>
  </r>
  <r>
    <n v="599"/>
    <x v="1"/>
    <x v="2"/>
    <s v="Boulos, Mr. Hanna"/>
    <x v="1"/>
    <x v="13"/>
    <n v="26.555555559999998"/>
    <n v="0"/>
    <n v="0"/>
    <n v="2664"/>
    <n v="7.2249999999999996"/>
    <m/>
    <s v="C"/>
  </r>
  <r>
    <n v="141"/>
    <x v="1"/>
    <x v="2"/>
    <s v="Boulos, Mrs. Joseph (Sultana)"/>
    <x v="0"/>
    <x v="13"/>
    <n v="26.555555559999998"/>
    <n v="0"/>
    <n v="2"/>
    <n v="2678"/>
    <n v="15.245799999999999"/>
    <m/>
    <s v="C"/>
  </r>
  <r>
    <n v="594"/>
    <x v="1"/>
    <x v="2"/>
    <s v="Bourke, Miss. Mary"/>
    <x v="0"/>
    <x v="13"/>
    <n v="26.555555559999998"/>
    <n v="0"/>
    <n v="2"/>
    <n v="364848"/>
    <n v="7.75"/>
    <m/>
    <s v="Q"/>
  </r>
  <r>
    <n v="189"/>
    <x v="1"/>
    <x v="2"/>
    <s v="Bourke, Mr. John"/>
    <x v="1"/>
    <x v="23"/>
    <n v="40"/>
    <n v="1"/>
    <n v="1"/>
    <n v="364849"/>
    <n v="15.5"/>
    <m/>
    <s v="Q"/>
  </r>
  <r>
    <n v="658"/>
    <x v="1"/>
    <x v="2"/>
    <s v="Bourke, Mrs. John (Catherine)"/>
    <x v="0"/>
    <x v="15"/>
    <n v="32"/>
    <n v="1"/>
    <n v="1"/>
    <n v="364849"/>
    <n v="15.5"/>
    <m/>
    <s v="Q"/>
  </r>
  <r>
    <n v="625"/>
    <x v="1"/>
    <x v="2"/>
    <s v="Bowen, Mr. David John &quot;Dai&quot;"/>
    <x v="1"/>
    <x v="48"/>
    <n v="21"/>
    <n v="0"/>
    <n v="0"/>
    <n v="54636"/>
    <n v="16.100000000000001"/>
    <m/>
    <s v="S"/>
  </r>
  <r>
    <n v="478"/>
    <x v="1"/>
    <x v="2"/>
    <s v="Braund, Mr. Lewis Richard"/>
    <x v="1"/>
    <x v="0"/>
    <n v="29"/>
    <n v="1"/>
    <n v="0"/>
    <n v="3460"/>
    <n v="7.0457999999999998"/>
    <m/>
    <s v="S"/>
  </r>
  <r>
    <n v="1"/>
    <x v="1"/>
    <x v="2"/>
    <s v="Braund, Mr. Owen Harris"/>
    <x v="1"/>
    <x v="25"/>
    <n v="22"/>
    <n v="1"/>
    <n v="0"/>
    <s v="A/5 21171"/>
    <n v="7.25"/>
    <m/>
    <s v="S"/>
  </r>
  <r>
    <n v="615"/>
    <x v="1"/>
    <x v="2"/>
    <s v="Brocklebank, Mr. William Alfred"/>
    <x v="1"/>
    <x v="20"/>
    <n v="35"/>
    <n v="0"/>
    <n v="0"/>
    <n v="364512"/>
    <n v="8.0500000000000007"/>
    <m/>
    <s v="S"/>
  </r>
  <r>
    <n v="144"/>
    <x v="1"/>
    <x v="2"/>
    <s v="Burke, Mr. Jeremiah"/>
    <x v="1"/>
    <x v="19"/>
    <n v="19"/>
    <n v="0"/>
    <n v="0"/>
    <n v="365222"/>
    <n v="6.75"/>
    <m/>
    <s v="Q"/>
  </r>
  <r>
    <n v="535"/>
    <x v="1"/>
    <x v="2"/>
    <s v="Cacic, Miss. Marija"/>
    <x v="0"/>
    <x v="34"/>
    <n v="30"/>
    <n v="0"/>
    <n v="0"/>
    <n v="315084"/>
    <n v="8.6624999999999996"/>
    <m/>
    <s v="S"/>
  </r>
  <r>
    <n v="472"/>
    <x v="1"/>
    <x v="2"/>
    <s v="Cacic, Mr. Luka"/>
    <x v="1"/>
    <x v="36"/>
    <n v="38"/>
    <n v="0"/>
    <n v="0"/>
    <n v="315089"/>
    <n v="8.6624999999999996"/>
    <m/>
    <s v="S"/>
  </r>
  <r>
    <n v="164"/>
    <x v="1"/>
    <x v="2"/>
    <s v="Calic, Mr. Jovo"/>
    <x v="1"/>
    <x v="39"/>
    <n v="17"/>
    <n v="0"/>
    <n v="0"/>
    <n v="315093"/>
    <n v="8.6624999999999996"/>
    <m/>
    <s v="S"/>
  </r>
  <r>
    <n v="501"/>
    <x v="1"/>
    <x v="2"/>
    <s v="Calic, Mr. Petar"/>
    <x v="1"/>
    <x v="39"/>
    <n v="17"/>
    <n v="0"/>
    <n v="0"/>
    <n v="315086"/>
    <n v="8.6624999999999996"/>
    <m/>
    <s v="S"/>
  </r>
  <r>
    <n v="502"/>
    <x v="1"/>
    <x v="2"/>
    <s v="Canavan, Miss. Mary"/>
    <x v="0"/>
    <x v="48"/>
    <n v="21"/>
    <n v="0"/>
    <n v="0"/>
    <n v="364846"/>
    <n v="7.75"/>
    <m/>
    <s v="Q"/>
  </r>
  <r>
    <n v="38"/>
    <x v="1"/>
    <x v="2"/>
    <s v="Cann, Mr. Ernest Charles"/>
    <x v="1"/>
    <x v="48"/>
    <n v="21"/>
    <n v="0"/>
    <n v="0"/>
    <s v="A./5. 2152"/>
    <n v="8.0500000000000007"/>
    <m/>
    <s v="S"/>
  </r>
  <r>
    <n v="579"/>
    <x v="1"/>
    <x v="2"/>
    <s v="Caram, Mrs. Joseph (Maria Elias)"/>
    <x v="0"/>
    <x v="13"/>
    <n v="26.555555559999998"/>
    <n v="1"/>
    <n v="0"/>
    <n v="2689"/>
    <n v="14.458299999999999"/>
    <m/>
    <s v="C"/>
  </r>
  <r>
    <n v="757"/>
    <x v="1"/>
    <x v="2"/>
    <s v="Carlsson, Mr. August Sigfrid"/>
    <x v="1"/>
    <x v="21"/>
    <n v="28"/>
    <n v="0"/>
    <n v="0"/>
    <n v="350042"/>
    <n v="7.7957999999999998"/>
    <m/>
    <s v="S"/>
  </r>
  <r>
    <n v="209"/>
    <x v="0"/>
    <x v="2"/>
    <s v="Carr, Miss. Helen &quot;Ellen&quot;"/>
    <x v="0"/>
    <x v="47"/>
    <n v="16"/>
    <n v="0"/>
    <n v="0"/>
    <n v="367231"/>
    <n v="7.75"/>
    <m/>
    <s v="Q"/>
  </r>
  <r>
    <n v="90"/>
    <x v="1"/>
    <x v="2"/>
    <s v="Celotti, Mr. Francesco"/>
    <x v="1"/>
    <x v="10"/>
    <n v="24"/>
    <n v="0"/>
    <n v="0"/>
    <n v="343275"/>
    <n v="8.0500000000000007"/>
    <m/>
    <s v="S"/>
  </r>
  <r>
    <n v="422"/>
    <x v="1"/>
    <x v="2"/>
    <s v="Charters, Mr. David"/>
    <x v="1"/>
    <x v="48"/>
    <n v="21"/>
    <n v="0"/>
    <n v="0"/>
    <s v="A/5. 13032"/>
    <n v="7.7332999999999998"/>
    <m/>
    <s v="Q"/>
  </r>
  <r>
    <n v="839"/>
    <x v="0"/>
    <x v="2"/>
    <s v="Chip, Mr. Chang"/>
    <x v="1"/>
    <x v="15"/>
    <n v="32"/>
    <n v="0"/>
    <n v="0"/>
    <n v="1601"/>
    <n v="56.495800000000003"/>
    <m/>
    <s v="S"/>
  </r>
  <r>
    <n v="91"/>
    <x v="1"/>
    <x v="2"/>
    <s v="Christmann, Mr. Emil"/>
    <x v="1"/>
    <x v="0"/>
    <n v="29"/>
    <n v="0"/>
    <n v="0"/>
    <n v="343276"/>
    <n v="8.0500000000000007"/>
    <m/>
    <s v="S"/>
  </r>
  <r>
    <n v="74"/>
    <x v="1"/>
    <x v="2"/>
    <s v="Chronopoulos, Mr. Apostolos"/>
    <x v="1"/>
    <x v="11"/>
    <n v="26"/>
    <n v="1"/>
    <n v="0"/>
    <n v="2680"/>
    <n v="14.4542"/>
    <m/>
    <s v="C"/>
  </r>
  <r>
    <n v="132"/>
    <x v="1"/>
    <x v="2"/>
    <s v="Coelho, Mr. Domingos Fernandeo"/>
    <x v="1"/>
    <x v="72"/>
    <n v="20"/>
    <n v="0"/>
    <n v="0"/>
    <s v="SOTON/O.Q. 3101307"/>
    <n v="7.05"/>
    <m/>
    <s v="S"/>
  </r>
  <r>
    <n v="205"/>
    <x v="0"/>
    <x v="2"/>
    <s v="Cohen, Mr. Gurshon &quot;Gus&quot;"/>
    <x v="1"/>
    <x v="9"/>
    <n v="18"/>
    <n v="0"/>
    <n v="0"/>
    <s v="A/5 3540"/>
    <n v="8.0500000000000007"/>
    <m/>
    <s v="S"/>
  </r>
  <r>
    <n v="664"/>
    <x v="1"/>
    <x v="2"/>
    <s v="Coleff, Mr. Peju"/>
    <x v="1"/>
    <x v="28"/>
    <n v="36"/>
    <n v="0"/>
    <n v="0"/>
    <n v="349210"/>
    <n v="7.4958"/>
    <m/>
    <s v="S"/>
  </r>
  <r>
    <n v="515"/>
    <x v="1"/>
    <x v="2"/>
    <s v="Coleff, Mr. Satio"/>
    <x v="1"/>
    <x v="10"/>
    <n v="24"/>
    <n v="0"/>
    <n v="0"/>
    <n v="349209"/>
    <n v="7.4958"/>
    <m/>
    <s v="S"/>
  </r>
  <r>
    <n v="750"/>
    <x v="1"/>
    <x v="2"/>
    <s v="Connaghton, Mr. Michael"/>
    <x v="1"/>
    <x v="38"/>
    <n v="31"/>
    <n v="0"/>
    <n v="0"/>
    <n v="335097"/>
    <n v="7.75"/>
    <m/>
    <s v="Q"/>
  </r>
  <r>
    <n v="290"/>
    <x v="0"/>
    <x v="2"/>
    <s v="Connolly, Miss. Kate"/>
    <x v="0"/>
    <x v="25"/>
    <n v="22"/>
    <n v="0"/>
    <n v="0"/>
    <n v="370373"/>
    <n v="7.75"/>
    <m/>
    <s v="Q"/>
  </r>
  <r>
    <n v="117"/>
    <x v="1"/>
    <x v="2"/>
    <s v="Connors, Mr. Patrick"/>
    <x v="1"/>
    <x v="75"/>
    <n v="70.5"/>
    <n v="0"/>
    <n v="0"/>
    <n v="370369"/>
    <n v="7.75"/>
    <m/>
    <s v="Q"/>
  </r>
  <r>
    <n v="669"/>
    <x v="1"/>
    <x v="2"/>
    <s v="Cook, Mr. Jacob"/>
    <x v="1"/>
    <x v="54"/>
    <n v="43"/>
    <n v="0"/>
    <n v="0"/>
    <s v="A/5 3536"/>
    <n v="8.0500000000000007"/>
    <m/>
    <s v="S"/>
  </r>
  <r>
    <n v="647"/>
    <x v="1"/>
    <x v="2"/>
    <s v="Cor, Mr. Liudevit"/>
    <x v="1"/>
    <x v="19"/>
    <n v="19"/>
    <n v="0"/>
    <n v="0"/>
    <n v="349231"/>
    <n v="7.8958000000000004"/>
    <m/>
    <s v="S"/>
  </r>
  <r>
    <n v="158"/>
    <x v="1"/>
    <x v="2"/>
    <s v="Corn, Mr. Harry"/>
    <x v="1"/>
    <x v="34"/>
    <n v="30"/>
    <n v="0"/>
    <n v="0"/>
    <s v="SOTON/OQ 392090"/>
    <n v="8.0500000000000007"/>
    <m/>
    <s v="S"/>
  </r>
  <r>
    <n v="490"/>
    <x v="0"/>
    <x v="2"/>
    <s v="Coutts, Master. Eden Leslie &quot;Neville&quot;"/>
    <x v="1"/>
    <x v="73"/>
    <n v="9"/>
    <n v="1"/>
    <n v="1"/>
    <s v="C.A. 37671"/>
    <n v="15.9"/>
    <m/>
    <s v="S"/>
  </r>
  <r>
    <n v="349"/>
    <x v="0"/>
    <x v="2"/>
    <s v="Coutts, Master. William Loch &quot;William&quot;"/>
    <x v="1"/>
    <x v="65"/>
    <n v="3"/>
    <n v="1"/>
    <n v="1"/>
    <s v="C.A. 37671"/>
    <n v="15.9"/>
    <m/>
    <s v="S"/>
  </r>
  <r>
    <n v="95"/>
    <x v="1"/>
    <x v="2"/>
    <s v="Coxon, Mr. Daniel"/>
    <x v="1"/>
    <x v="69"/>
    <n v="59"/>
    <n v="0"/>
    <n v="0"/>
    <n v="364500"/>
    <n v="7.25"/>
    <m/>
    <s v="S"/>
  </r>
  <r>
    <n v="68"/>
    <x v="1"/>
    <x v="2"/>
    <s v="Crease, Mr. Ernest James"/>
    <x v="1"/>
    <x v="19"/>
    <n v="19"/>
    <n v="0"/>
    <n v="0"/>
    <s v="S.P. 3464"/>
    <n v="8.1583000000000006"/>
    <m/>
    <s v="S"/>
  </r>
  <r>
    <n v="161"/>
    <x v="1"/>
    <x v="2"/>
    <s v="Cribb, Mr. John Hatfield"/>
    <x v="1"/>
    <x v="26"/>
    <n v="44"/>
    <n v="0"/>
    <n v="1"/>
    <n v="371362"/>
    <n v="16.100000000000001"/>
    <m/>
    <s v="S"/>
  </r>
  <r>
    <n v="845"/>
    <x v="1"/>
    <x v="2"/>
    <s v="Culumovic, Mr. Jeso"/>
    <x v="1"/>
    <x v="39"/>
    <n v="17"/>
    <n v="0"/>
    <n v="0"/>
    <n v="315090"/>
    <n v="8.6624999999999996"/>
    <m/>
    <s v="S"/>
  </r>
  <r>
    <n v="339"/>
    <x v="0"/>
    <x v="2"/>
    <s v="Dahl, Mr. Karl Edwart"/>
    <x v="1"/>
    <x v="22"/>
    <n v="45"/>
    <n v="0"/>
    <n v="0"/>
    <n v="7598"/>
    <n v="8.0500000000000007"/>
    <m/>
    <s v="S"/>
  </r>
  <r>
    <n v="883"/>
    <x v="1"/>
    <x v="2"/>
    <s v="Dahlberg, Miss. Gerda Ulrika"/>
    <x v="0"/>
    <x v="25"/>
    <n v="22"/>
    <n v="0"/>
    <n v="0"/>
    <n v="7552"/>
    <n v="10.5167"/>
    <m/>
    <s v="S"/>
  </r>
  <r>
    <n v="688"/>
    <x v="1"/>
    <x v="2"/>
    <s v="Dakic, Mr. Branko"/>
    <x v="1"/>
    <x v="19"/>
    <n v="19"/>
    <n v="0"/>
    <n v="0"/>
    <n v="349228"/>
    <n v="10.1708"/>
    <m/>
    <s v="S"/>
  </r>
  <r>
    <n v="511"/>
    <x v="0"/>
    <x v="2"/>
    <s v="Daly, Mr. Eugene Patrick"/>
    <x v="1"/>
    <x v="0"/>
    <n v="29"/>
    <n v="0"/>
    <n v="0"/>
    <n v="382651"/>
    <n v="7.75"/>
    <m/>
    <s v="Q"/>
  </r>
  <r>
    <n v="617"/>
    <x v="1"/>
    <x v="2"/>
    <s v="Danbom, Mr. Ernst Gilbert"/>
    <x v="1"/>
    <x v="55"/>
    <n v="34"/>
    <n v="1"/>
    <n v="1"/>
    <n v="347080"/>
    <n v="14.4"/>
    <m/>
    <s v="S"/>
  </r>
  <r>
    <n v="424"/>
    <x v="1"/>
    <x v="2"/>
    <s v="Danbom, Mrs. Ernst Gilbert (Anna Sigrid Maria Brogren)"/>
    <x v="0"/>
    <x v="21"/>
    <n v="28"/>
    <n v="1"/>
    <n v="1"/>
    <n v="347080"/>
    <n v="14.4"/>
    <m/>
    <s v="S"/>
  </r>
  <r>
    <n v="322"/>
    <x v="1"/>
    <x v="2"/>
    <s v="Danoff, Mr. Yoto"/>
    <x v="1"/>
    <x v="33"/>
    <n v="27"/>
    <n v="0"/>
    <n v="0"/>
    <n v="349219"/>
    <n v="7.8958000000000004"/>
    <m/>
    <s v="S"/>
  </r>
  <r>
    <n v="795"/>
    <x v="1"/>
    <x v="2"/>
    <s v="Dantcheff, Mr. Ristiu"/>
    <x v="1"/>
    <x v="3"/>
    <n v="25"/>
    <n v="0"/>
    <n v="0"/>
    <n v="349203"/>
    <n v="7.8958000000000004"/>
    <m/>
    <s v="S"/>
  </r>
  <r>
    <n v="566"/>
    <x v="1"/>
    <x v="2"/>
    <s v="Davies, Mr. Alfred J"/>
    <x v="1"/>
    <x v="10"/>
    <n v="24"/>
    <n v="2"/>
    <n v="0"/>
    <s v="A/4 48871"/>
    <n v="24.15"/>
    <m/>
    <s v="S"/>
  </r>
  <r>
    <n v="348"/>
    <x v="0"/>
    <x v="2"/>
    <s v="Davison, Mrs. Thomas Henry (Mary E Finck)"/>
    <x v="0"/>
    <x v="13"/>
    <n v="20.646117650000001"/>
    <n v="1"/>
    <n v="0"/>
    <n v="386525"/>
    <n v="16.100000000000001"/>
    <m/>
    <s v="S"/>
  </r>
  <r>
    <n v="560"/>
    <x v="0"/>
    <x v="2"/>
    <s v="de Messemaeker, Mrs. Guillaume Joseph (Emma)"/>
    <x v="0"/>
    <x v="28"/>
    <n v="36"/>
    <n v="1"/>
    <n v="0"/>
    <n v="345572"/>
    <n v="17.399999999999999"/>
    <m/>
    <s v="S"/>
  </r>
  <r>
    <n v="287"/>
    <x v="0"/>
    <x v="2"/>
    <s v="de Mulder, Mr. Theodore"/>
    <x v="1"/>
    <x v="34"/>
    <n v="30"/>
    <n v="0"/>
    <n v="0"/>
    <n v="345774"/>
    <n v="9.5"/>
    <m/>
    <s v="S"/>
  </r>
  <r>
    <n v="283"/>
    <x v="1"/>
    <x v="2"/>
    <s v="de Pelsmaeker, Mr. Alfons"/>
    <x v="1"/>
    <x v="47"/>
    <n v="16"/>
    <n v="0"/>
    <n v="0"/>
    <n v="345778"/>
    <n v="9.5"/>
    <m/>
    <s v="S"/>
  </r>
  <r>
    <n v="789"/>
    <x v="0"/>
    <x v="2"/>
    <s v="Dean, Master. Bertram Vere"/>
    <x v="1"/>
    <x v="58"/>
    <n v="1"/>
    <n v="1"/>
    <n v="2"/>
    <s v="C.A. 2315"/>
    <n v="20.574999999999999"/>
    <m/>
    <s v="S"/>
  </r>
  <r>
    <n v="94"/>
    <x v="1"/>
    <x v="2"/>
    <s v="Dean, Mr. Bertram Frank"/>
    <x v="1"/>
    <x v="11"/>
    <n v="26"/>
    <n v="1"/>
    <n v="2"/>
    <s v="C.A. 2315"/>
    <n v="20.574999999999999"/>
    <m/>
    <s v="S"/>
  </r>
  <r>
    <n v="336"/>
    <x v="1"/>
    <x v="2"/>
    <s v="Denkoff, Mr. Mitto"/>
    <x v="1"/>
    <x v="13"/>
    <n v="26.555555559999998"/>
    <n v="0"/>
    <n v="0"/>
    <n v="349225"/>
    <n v="7.8958000000000004"/>
    <m/>
    <s v="S"/>
  </r>
  <r>
    <n v="321"/>
    <x v="1"/>
    <x v="2"/>
    <s v="Dennis, Mr. Samuel"/>
    <x v="1"/>
    <x v="25"/>
    <n v="22"/>
    <n v="0"/>
    <n v="0"/>
    <s v="A/5 21172"/>
    <n v="7.25"/>
    <m/>
    <s v="S"/>
  </r>
  <r>
    <n v="45"/>
    <x v="0"/>
    <x v="2"/>
    <s v="Devaney, Miss. Margaret Delia"/>
    <x v="0"/>
    <x v="19"/>
    <n v="19"/>
    <n v="0"/>
    <n v="0"/>
    <n v="330958"/>
    <n v="7.8792"/>
    <m/>
    <s v="Q"/>
  </r>
  <r>
    <n v="350"/>
    <x v="1"/>
    <x v="2"/>
    <s v="Dimic, Mr. Jovan"/>
    <x v="1"/>
    <x v="18"/>
    <n v="42"/>
    <n v="0"/>
    <n v="0"/>
    <n v="315088"/>
    <n v="8.6624999999999996"/>
    <m/>
    <s v="S"/>
  </r>
  <r>
    <n v="569"/>
    <x v="1"/>
    <x v="2"/>
    <s v="Doharr, Mr. Tannous"/>
    <x v="1"/>
    <x v="13"/>
    <n v="26.555555559999998"/>
    <n v="0"/>
    <n v="0"/>
    <n v="2686"/>
    <n v="7.2291999999999996"/>
    <m/>
    <s v="C"/>
  </r>
  <r>
    <n v="891"/>
    <x v="1"/>
    <x v="2"/>
    <s v="Dooley, Mr. Patrick"/>
    <x v="1"/>
    <x v="15"/>
    <n v="32"/>
    <n v="0"/>
    <n v="0"/>
    <n v="370376"/>
    <n v="7.75"/>
    <m/>
    <s v="Q"/>
  </r>
  <r>
    <n v="284"/>
    <x v="0"/>
    <x v="2"/>
    <s v="Dorking, Mr. Edward Arthur"/>
    <x v="1"/>
    <x v="19"/>
    <n v="19"/>
    <n v="0"/>
    <n v="0"/>
    <s v="A/5. 10482"/>
    <n v="8.0500000000000007"/>
    <m/>
    <s v="S"/>
  </r>
  <r>
    <n v="80"/>
    <x v="0"/>
    <x v="2"/>
    <s v="Dowdell, Miss. Elizabeth"/>
    <x v="0"/>
    <x v="34"/>
    <n v="30"/>
    <n v="0"/>
    <n v="0"/>
    <n v="364516"/>
    <n v="12.475"/>
    <m/>
    <s v="S"/>
  </r>
  <r>
    <n v="131"/>
    <x v="1"/>
    <x v="2"/>
    <s v="Drazenoic, Mr. Jozef"/>
    <x v="1"/>
    <x v="29"/>
    <n v="33"/>
    <n v="0"/>
    <n v="0"/>
    <n v="349241"/>
    <n v="7.8958000000000004"/>
    <m/>
    <s v="C"/>
  </r>
  <r>
    <n v="281"/>
    <x v="1"/>
    <x v="2"/>
    <s v="Duane, Mr. Frank"/>
    <x v="1"/>
    <x v="50"/>
    <n v="65"/>
    <n v="0"/>
    <n v="0"/>
    <n v="336439"/>
    <n v="7.75"/>
    <m/>
    <s v="Q"/>
  </r>
  <r>
    <n v="676"/>
    <x v="1"/>
    <x v="2"/>
    <s v="Edvardsson, Mr. Gustaf Hjalmar"/>
    <x v="1"/>
    <x v="9"/>
    <n v="18"/>
    <n v="0"/>
    <n v="0"/>
    <n v="349912"/>
    <n v="7.7750000000000004"/>
    <m/>
    <s v="S"/>
  </r>
  <r>
    <n v="765"/>
    <x v="1"/>
    <x v="2"/>
    <s v="Eklund, Mr. Hans Linus"/>
    <x v="1"/>
    <x v="47"/>
    <n v="16"/>
    <n v="0"/>
    <n v="0"/>
    <n v="347074"/>
    <n v="7.7750000000000004"/>
    <m/>
    <s v="S"/>
  </r>
  <r>
    <n v="130"/>
    <x v="1"/>
    <x v="2"/>
    <s v="Ekstrom, Mr. Johan"/>
    <x v="1"/>
    <x v="22"/>
    <n v="45"/>
    <n v="0"/>
    <n v="0"/>
    <n v="347061"/>
    <n v="6.9749999999999996"/>
    <m/>
    <s v="S"/>
  </r>
  <r>
    <n v="774"/>
    <x v="1"/>
    <x v="2"/>
    <s v="Elias, Mr. Dibo"/>
    <x v="1"/>
    <x v="13"/>
    <n v="26.555555559999998"/>
    <n v="0"/>
    <n v="0"/>
    <n v="2674"/>
    <n v="7.2249999999999996"/>
    <m/>
    <s v="C"/>
  </r>
  <r>
    <n v="533"/>
    <x v="1"/>
    <x v="2"/>
    <s v="Elias, Mr. Joseph Jr"/>
    <x v="1"/>
    <x v="39"/>
    <n v="17"/>
    <n v="1"/>
    <n v="1"/>
    <n v="2690"/>
    <n v="7.2291999999999996"/>
    <m/>
    <s v="C"/>
  </r>
  <r>
    <n v="353"/>
    <x v="1"/>
    <x v="2"/>
    <s v="Elias, Mr. Tannous"/>
    <x v="1"/>
    <x v="49"/>
    <n v="15"/>
    <n v="1"/>
    <n v="1"/>
    <n v="2695"/>
    <n v="7.2291999999999996"/>
    <m/>
    <s v="C"/>
  </r>
  <r>
    <n v="593"/>
    <x v="1"/>
    <x v="2"/>
    <s v="Elsbury, Mr. William James"/>
    <x v="1"/>
    <x v="17"/>
    <n v="47"/>
    <n v="0"/>
    <n v="0"/>
    <s v="A/5 3902"/>
    <n v="7.25"/>
    <m/>
    <s v="S"/>
  </r>
  <r>
    <n v="778"/>
    <x v="0"/>
    <x v="2"/>
    <s v="Emanuel, Miss. Virginia Ethel"/>
    <x v="0"/>
    <x v="70"/>
    <n v="5"/>
    <n v="0"/>
    <n v="0"/>
    <n v="364516"/>
    <n v="12.475"/>
    <m/>
    <s v="S"/>
  </r>
  <r>
    <n v="27"/>
    <x v="1"/>
    <x v="2"/>
    <s v="Emir, Mr. Farred Chehab"/>
    <x v="1"/>
    <x v="13"/>
    <n v="26.555555559999998"/>
    <n v="0"/>
    <n v="0"/>
    <n v="2631"/>
    <n v="7.2249999999999996"/>
    <m/>
    <s v="C"/>
  </r>
  <r>
    <n v="526"/>
    <x v="1"/>
    <x v="2"/>
    <s v="Farrell, Mr. James"/>
    <x v="1"/>
    <x v="76"/>
    <n v="40.5"/>
    <n v="0"/>
    <n v="0"/>
    <n v="367232"/>
    <n v="7.75"/>
    <m/>
    <s v="Q"/>
  </r>
  <r>
    <n v="689"/>
    <x v="1"/>
    <x v="2"/>
    <s v="Fischer, Mr. Eberhard Thelander"/>
    <x v="1"/>
    <x v="9"/>
    <n v="18"/>
    <n v="0"/>
    <n v="0"/>
    <n v="350036"/>
    <n v="7.7957999999999998"/>
    <m/>
    <s v="S"/>
  </r>
  <r>
    <n v="429"/>
    <x v="1"/>
    <x v="2"/>
    <s v="Flynn, Mr. James"/>
    <x v="1"/>
    <x v="13"/>
    <n v="26.555555559999998"/>
    <n v="0"/>
    <n v="0"/>
    <n v="364851"/>
    <n v="7.75"/>
    <m/>
    <s v="Q"/>
  </r>
  <r>
    <n v="826"/>
    <x v="1"/>
    <x v="2"/>
    <s v="Flynn, Mr. John"/>
    <x v="1"/>
    <x v="13"/>
    <n v="26.555555559999998"/>
    <n v="0"/>
    <n v="0"/>
    <n v="368323"/>
    <n v="6.95"/>
    <m/>
    <s v="Q"/>
  </r>
  <r>
    <n v="644"/>
    <x v="0"/>
    <x v="2"/>
    <s v="Foo, Mr. Choong"/>
    <x v="1"/>
    <x v="13"/>
    <n v="20.646117650000001"/>
    <n v="0"/>
    <n v="0"/>
    <n v="1601"/>
    <n v="56.495800000000003"/>
    <m/>
    <s v="S"/>
  </r>
  <r>
    <n v="437"/>
    <x v="1"/>
    <x v="2"/>
    <s v="Ford, Miss. Doolina Margaret &quot;Daisy&quot;"/>
    <x v="0"/>
    <x v="48"/>
    <n v="21"/>
    <n v="2"/>
    <n v="2"/>
    <s v="W./C. 6608"/>
    <n v="34.375"/>
    <m/>
    <s v="S"/>
  </r>
  <r>
    <n v="148"/>
    <x v="1"/>
    <x v="2"/>
    <s v="Ford, Miss. Robina Maggie &quot;Ruby&quot;"/>
    <x v="0"/>
    <x v="73"/>
    <n v="9"/>
    <n v="2"/>
    <n v="2"/>
    <s v="W./C. 6608"/>
    <n v="34.375"/>
    <m/>
    <s v="S"/>
  </r>
  <r>
    <n v="87"/>
    <x v="1"/>
    <x v="2"/>
    <s v="Ford, Mr. William Neal"/>
    <x v="1"/>
    <x v="47"/>
    <n v="16"/>
    <n v="1"/>
    <n v="3"/>
    <s v="W./C. 6608"/>
    <n v="34.375"/>
    <m/>
    <s v="S"/>
  </r>
  <r>
    <n v="737"/>
    <x v="1"/>
    <x v="2"/>
    <s v="Ford, Mrs. Edward (Margaret Ann Watson)"/>
    <x v="0"/>
    <x v="4"/>
    <n v="48"/>
    <n v="1"/>
    <n v="3"/>
    <s v="W./C. 6608"/>
    <n v="34.375"/>
    <m/>
    <s v="S"/>
  </r>
  <r>
    <n v="704"/>
    <x v="1"/>
    <x v="2"/>
    <s v="Gallagher, Mr. Martin"/>
    <x v="1"/>
    <x v="3"/>
    <n v="25"/>
    <n v="0"/>
    <n v="0"/>
    <n v="36864"/>
    <n v="7.7416999999999998"/>
    <m/>
    <s v="Q"/>
  </r>
  <r>
    <n v="761"/>
    <x v="1"/>
    <x v="2"/>
    <s v="Garfirth, Mr. John"/>
    <x v="1"/>
    <x v="13"/>
    <n v="26.555555559999998"/>
    <n v="0"/>
    <n v="0"/>
    <n v="358585"/>
    <n v="14.5"/>
    <m/>
    <s v="S"/>
  </r>
  <r>
    <n v="421"/>
    <x v="1"/>
    <x v="2"/>
    <s v="Gheorgheff, Mr. Stanio"/>
    <x v="1"/>
    <x v="13"/>
    <n v="26.555555559999998"/>
    <n v="0"/>
    <n v="0"/>
    <n v="349254"/>
    <n v="7.8958000000000004"/>
    <m/>
    <s v="C"/>
  </r>
  <r>
    <n v="589"/>
    <x v="1"/>
    <x v="2"/>
    <s v="Gilinski, Mr. Eliezer"/>
    <x v="1"/>
    <x v="25"/>
    <n v="22"/>
    <n v="0"/>
    <n v="0"/>
    <n v="14973"/>
    <n v="8.0500000000000007"/>
    <m/>
    <s v="S"/>
  </r>
  <r>
    <n v="157"/>
    <x v="0"/>
    <x v="2"/>
    <s v="Gilnagh, Miss. Katherine &quot;Katie&quot;"/>
    <x v="0"/>
    <x v="47"/>
    <n v="16"/>
    <n v="0"/>
    <n v="0"/>
    <n v="35851"/>
    <n v="7.7332999999999998"/>
    <m/>
    <s v="Q"/>
  </r>
  <r>
    <n v="33"/>
    <x v="0"/>
    <x v="2"/>
    <s v="Glynn, Miss. Mary Agatha"/>
    <x v="0"/>
    <x v="13"/>
    <n v="20.646117650000001"/>
    <n v="0"/>
    <n v="0"/>
    <n v="335677"/>
    <n v="7.75"/>
    <m/>
    <s v="Q"/>
  </r>
  <r>
    <n v="166"/>
    <x v="0"/>
    <x v="2"/>
    <s v="Goldsmith, Master. Frank John William &quot;Frankie&quot;"/>
    <x v="1"/>
    <x v="73"/>
    <n v="9"/>
    <n v="0"/>
    <n v="2"/>
    <n v="363291"/>
    <n v="20.524999999999999"/>
    <m/>
    <s v="S"/>
  </r>
  <r>
    <n v="549"/>
    <x v="1"/>
    <x v="2"/>
    <s v="Goldsmith, Mr. Frank John"/>
    <x v="1"/>
    <x v="29"/>
    <n v="33"/>
    <n v="1"/>
    <n v="1"/>
    <n v="363291"/>
    <n v="20.524999999999999"/>
    <m/>
    <s v="S"/>
  </r>
  <r>
    <n v="329"/>
    <x v="0"/>
    <x v="2"/>
    <s v="Goldsmith, Mrs. Frank John (Emily Alice Brown)"/>
    <x v="0"/>
    <x v="38"/>
    <n v="31"/>
    <n v="1"/>
    <n v="1"/>
    <n v="363291"/>
    <n v="20.524999999999999"/>
    <m/>
    <s v="S"/>
  </r>
  <r>
    <n v="466"/>
    <x v="1"/>
    <x v="2"/>
    <s v="Goncalves, Mr. Manuel Estanslas"/>
    <x v="1"/>
    <x v="36"/>
    <n v="38"/>
    <n v="0"/>
    <n v="0"/>
    <s v="SOTON/O.Q. 3101306"/>
    <n v="7.05"/>
    <m/>
    <s v="S"/>
  </r>
  <r>
    <n v="481"/>
    <x v="1"/>
    <x v="2"/>
    <s v="Goodwin, Master. Harold Victor"/>
    <x v="1"/>
    <x v="73"/>
    <n v="9"/>
    <n v="5"/>
    <n v="2"/>
    <s v="CA 2144"/>
    <n v="46.9"/>
    <m/>
    <s v="S"/>
  </r>
  <r>
    <n v="387"/>
    <x v="1"/>
    <x v="2"/>
    <s v="Goodwin, Master. Sidney Leonard"/>
    <x v="1"/>
    <x v="58"/>
    <n v="1"/>
    <n v="5"/>
    <n v="2"/>
    <s v="CA 2144"/>
    <n v="46.9"/>
    <m/>
    <s v="S"/>
  </r>
  <r>
    <n v="60"/>
    <x v="1"/>
    <x v="2"/>
    <s v="Goodwin, Master. William Frederick"/>
    <x v="1"/>
    <x v="30"/>
    <n v="11"/>
    <n v="5"/>
    <n v="2"/>
    <s v="CA 2144"/>
    <n v="46.9"/>
    <m/>
    <s v="S"/>
  </r>
  <r>
    <n v="72"/>
    <x v="1"/>
    <x v="2"/>
    <s v="Goodwin, Miss. Lillian Amy"/>
    <x v="0"/>
    <x v="47"/>
    <n v="16"/>
    <n v="5"/>
    <n v="2"/>
    <s v="CA 2144"/>
    <n v="46.9"/>
    <m/>
    <s v="S"/>
  </r>
  <r>
    <n v="684"/>
    <x v="1"/>
    <x v="2"/>
    <s v="Goodwin, Mr. Charles Edward"/>
    <x v="1"/>
    <x v="31"/>
    <n v="14"/>
    <n v="5"/>
    <n v="2"/>
    <s v="CA 2144"/>
    <n v="46.9"/>
    <m/>
    <s v="S"/>
  </r>
  <r>
    <n v="679"/>
    <x v="1"/>
    <x v="2"/>
    <s v="Goodwin, Mrs. Frederick (Augusta Tyler)"/>
    <x v="0"/>
    <x v="54"/>
    <n v="43"/>
    <n v="1"/>
    <n v="6"/>
    <s v="CA 2144"/>
    <n v="46.9"/>
    <m/>
    <s v="S"/>
  </r>
  <r>
    <n v="223"/>
    <x v="1"/>
    <x v="2"/>
    <s v="Green, Mr. George Henry"/>
    <x v="1"/>
    <x v="37"/>
    <n v="51"/>
    <n v="0"/>
    <n v="0"/>
    <n v="21440"/>
    <n v="8.0500000000000007"/>
    <m/>
    <s v="S"/>
  </r>
  <r>
    <n v="770"/>
    <x v="1"/>
    <x v="2"/>
    <s v="Gronnestad, Mr. Daniel Danielsen"/>
    <x v="1"/>
    <x v="15"/>
    <n v="32"/>
    <n v="0"/>
    <n v="0"/>
    <n v="8471"/>
    <n v="8.3625000000000007"/>
    <m/>
    <s v="S"/>
  </r>
  <r>
    <n v="877"/>
    <x v="1"/>
    <x v="2"/>
    <s v="Gustafsson, Mr. Alfred Ossian"/>
    <x v="1"/>
    <x v="72"/>
    <n v="20"/>
    <n v="0"/>
    <n v="0"/>
    <n v="7534"/>
    <n v="9.8458000000000006"/>
    <m/>
    <s v="S"/>
  </r>
  <r>
    <n v="105"/>
    <x v="1"/>
    <x v="2"/>
    <s v="Gustafsson, Mr. Anders Vilhelm"/>
    <x v="1"/>
    <x v="16"/>
    <n v="37"/>
    <n v="2"/>
    <n v="0"/>
    <n v="3101276"/>
    <n v="7.9249999999999998"/>
    <m/>
    <s v="S"/>
  </r>
  <r>
    <n v="393"/>
    <x v="1"/>
    <x v="2"/>
    <s v="Gustafsson, Mr. Johan Birger"/>
    <x v="1"/>
    <x v="21"/>
    <n v="28"/>
    <n v="2"/>
    <n v="0"/>
    <n v="3101277"/>
    <n v="7.9249999999999998"/>
    <m/>
    <s v="S"/>
  </r>
  <r>
    <n v="380"/>
    <x v="1"/>
    <x v="2"/>
    <s v="Gustafsson, Mr. Karl Gideon"/>
    <x v="1"/>
    <x v="19"/>
    <n v="19"/>
    <n v="0"/>
    <n v="0"/>
    <n v="347069"/>
    <n v="7.7750000000000004"/>
    <m/>
    <s v="S"/>
  </r>
  <r>
    <n v="294"/>
    <x v="1"/>
    <x v="2"/>
    <s v="Haas, Miss. Aloisia"/>
    <x v="0"/>
    <x v="10"/>
    <n v="24"/>
    <n v="0"/>
    <n v="0"/>
    <n v="349236"/>
    <n v="8.85"/>
    <m/>
    <s v="S"/>
  </r>
  <r>
    <n v="452"/>
    <x v="1"/>
    <x v="2"/>
    <s v="Hagland, Mr. Ingvald Olai Olsen"/>
    <x v="1"/>
    <x v="13"/>
    <n v="26.555555559999998"/>
    <n v="1"/>
    <n v="0"/>
    <n v="65303"/>
    <n v="19.966699999999999"/>
    <m/>
    <s v="S"/>
  </r>
  <r>
    <n v="491"/>
    <x v="1"/>
    <x v="2"/>
    <s v="Hagland, Mr. Konrad Mathias Reiersen"/>
    <x v="1"/>
    <x v="13"/>
    <n v="26.555555559999998"/>
    <n v="1"/>
    <n v="0"/>
    <n v="65304"/>
    <n v="19.966699999999999"/>
    <m/>
    <s v="S"/>
  </r>
  <r>
    <n v="404"/>
    <x v="1"/>
    <x v="2"/>
    <s v="Hakkarainen, Mr. Pekka Pietari"/>
    <x v="1"/>
    <x v="21"/>
    <n v="28"/>
    <n v="1"/>
    <n v="0"/>
    <s v="STON/O2. 3101279"/>
    <n v="15.85"/>
    <m/>
    <s v="S"/>
  </r>
  <r>
    <n v="143"/>
    <x v="0"/>
    <x v="2"/>
    <s v="Hakkarainen, Mrs. Pekka Pietari (Elin Matilda Dolck)"/>
    <x v="0"/>
    <x v="10"/>
    <n v="24"/>
    <n v="1"/>
    <n v="0"/>
    <s v="STON/O2. 3101279"/>
    <n v="15.85"/>
    <m/>
    <s v="S"/>
  </r>
  <r>
    <n v="442"/>
    <x v="1"/>
    <x v="2"/>
    <s v="Hampe, Mr. Leon"/>
    <x v="1"/>
    <x v="72"/>
    <n v="20"/>
    <n v="0"/>
    <n v="0"/>
    <n v="345769"/>
    <n v="9.5"/>
    <m/>
    <s v="S"/>
  </r>
  <r>
    <n v="297"/>
    <x v="1"/>
    <x v="2"/>
    <s v="Hanna, Mr. Mansour"/>
    <x v="1"/>
    <x v="77"/>
    <n v="23.5"/>
    <n v="0"/>
    <n v="0"/>
    <n v="2693"/>
    <n v="7.2291999999999996"/>
    <m/>
    <s v="C"/>
  </r>
  <r>
    <n v="861"/>
    <x v="1"/>
    <x v="2"/>
    <s v="Hansen, Mr. Claus Peter"/>
    <x v="1"/>
    <x v="27"/>
    <n v="41"/>
    <n v="2"/>
    <n v="0"/>
    <n v="350026"/>
    <n v="14.1083"/>
    <m/>
    <s v="S"/>
  </r>
  <r>
    <n v="705"/>
    <x v="1"/>
    <x v="2"/>
    <s v="Hansen, Mr. Henrik Juul"/>
    <x v="1"/>
    <x v="11"/>
    <n v="26"/>
    <n v="1"/>
    <n v="0"/>
    <n v="350025"/>
    <n v="7.8541999999999996"/>
    <m/>
    <s v="S"/>
  </r>
  <r>
    <n v="624"/>
    <x v="1"/>
    <x v="2"/>
    <s v="Hansen, Mr. Henry Damsgaard"/>
    <x v="1"/>
    <x v="48"/>
    <n v="21"/>
    <n v="0"/>
    <n v="0"/>
    <n v="350029"/>
    <n v="7.8541999999999996"/>
    <m/>
    <s v="S"/>
  </r>
  <r>
    <n v="236"/>
    <x v="1"/>
    <x v="2"/>
    <s v="Harknett, Miss. Alice Phoebe"/>
    <x v="0"/>
    <x v="13"/>
    <n v="26.555555559999998"/>
    <n v="0"/>
    <n v="0"/>
    <s v="W./C. 6609"/>
    <n v="7.55"/>
    <m/>
    <s v="S"/>
  </r>
  <r>
    <n v="786"/>
    <x v="1"/>
    <x v="2"/>
    <s v="Harmer, Mr. Abraham (David Lishin)"/>
    <x v="1"/>
    <x v="3"/>
    <n v="25"/>
    <n v="0"/>
    <n v="0"/>
    <n v="374887"/>
    <n v="7.25"/>
    <m/>
    <s v="S"/>
  </r>
  <r>
    <n v="412"/>
    <x v="1"/>
    <x v="2"/>
    <s v="Hart, Mr. Henry"/>
    <x v="1"/>
    <x v="13"/>
    <n v="26.555555559999998"/>
    <n v="0"/>
    <n v="0"/>
    <n v="394140"/>
    <n v="6.8582999999999998"/>
    <m/>
    <s v="Q"/>
  </r>
  <r>
    <n v="732"/>
    <x v="1"/>
    <x v="2"/>
    <s v="Hassan, Mr. Houssein G N"/>
    <x v="1"/>
    <x v="30"/>
    <n v="11"/>
    <n v="0"/>
    <n v="0"/>
    <n v="2699"/>
    <n v="18.787500000000001"/>
    <m/>
    <s v="C"/>
  </r>
  <r>
    <n v="275"/>
    <x v="0"/>
    <x v="2"/>
    <s v="Healy, Miss. Hanora &quot;Nora&quot;"/>
    <x v="0"/>
    <x v="13"/>
    <n v="20.646117650000001"/>
    <n v="0"/>
    <n v="0"/>
    <n v="370375"/>
    <n v="7.75"/>
    <m/>
    <s v="Q"/>
  </r>
  <r>
    <n v="805"/>
    <x v="0"/>
    <x v="2"/>
    <s v="Hedman, Mr. Oskar Arvid"/>
    <x v="1"/>
    <x v="33"/>
    <n v="27"/>
    <n v="0"/>
    <n v="0"/>
    <n v="347089"/>
    <n v="6.9749999999999996"/>
    <m/>
    <s v="S"/>
  </r>
  <r>
    <n v="655"/>
    <x v="1"/>
    <x v="2"/>
    <s v="Hegarty, Miss. Hanora &quot;Nora&quot;"/>
    <x v="0"/>
    <x v="9"/>
    <n v="18"/>
    <n v="0"/>
    <n v="0"/>
    <n v="365226"/>
    <n v="6.75"/>
    <m/>
    <s v="Q"/>
  </r>
  <r>
    <n v="3"/>
    <x v="0"/>
    <x v="2"/>
    <s v="Heikkinen, Miss. Laina"/>
    <x v="0"/>
    <x v="11"/>
    <n v="26"/>
    <n v="0"/>
    <n v="0"/>
    <s v="STON/O2. 3101282"/>
    <n v="7.9249999999999998"/>
    <m/>
    <s v="S"/>
  </r>
  <r>
    <n v="817"/>
    <x v="1"/>
    <x v="2"/>
    <s v="Heininen, Miss. Wendla Maria"/>
    <x v="0"/>
    <x v="43"/>
    <n v="23"/>
    <n v="0"/>
    <n v="0"/>
    <s v="STON/O2. 3101290"/>
    <n v="7.9249999999999998"/>
    <m/>
    <s v="S"/>
  </r>
  <r>
    <n v="314"/>
    <x v="1"/>
    <x v="2"/>
    <s v="Hendekovic, Mr. Ignjac"/>
    <x v="1"/>
    <x v="21"/>
    <n v="28"/>
    <n v="0"/>
    <n v="0"/>
    <n v="349243"/>
    <n v="7.8958000000000004"/>
    <m/>
    <s v="S"/>
  </r>
  <r>
    <n v="265"/>
    <x v="1"/>
    <x v="2"/>
    <s v="Henry, Miss. Delia"/>
    <x v="0"/>
    <x v="13"/>
    <n v="26.555555559999998"/>
    <n v="0"/>
    <n v="0"/>
    <n v="382649"/>
    <n v="7.75"/>
    <m/>
    <s v="Q"/>
  </r>
  <r>
    <n v="480"/>
    <x v="0"/>
    <x v="2"/>
    <s v="Hirvonen, Miss. Hildur E"/>
    <x v="0"/>
    <x v="2"/>
    <n v="2"/>
    <n v="0"/>
    <n v="1"/>
    <n v="3101298"/>
    <n v="12.2875"/>
    <m/>
    <s v="S"/>
  </r>
  <r>
    <n v="819"/>
    <x v="1"/>
    <x v="2"/>
    <s v="Holm, Mr. John Fredrik Alexander"/>
    <x v="1"/>
    <x v="54"/>
    <n v="43"/>
    <n v="0"/>
    <n v="0"/>
    <s v="C 7075"/>
    <n v="6.45"/>
    <m/>
    <s v="S"/>
  </r>
  <r>
    <n v="217"/>
    <x v="0"/>
    <x v="2"/>
    <s v="Honkanen, Miss. Eliina"/>
    <x v="0"/>
    <x v="33"/>
    <n v="27"/>
    <n v="0"/>
    <n v="0"/>
    <s v="STON/O2. 3101283"/>
    <n v="7.9249999999999998"/>
    <m/>
    <s v="S"/>
  </r>
  <r>
    <n v="614"/>
    <x v="1"/>
    <x v="2"/>
    <s v="Horgan, Mr. John"/>
    <x v="1"/>
    <x v="13"/>
    <n v="26.555555559999998"/>
    <n v="0"/>
    <n v="0"/>
    <n v="370377"/>
    <n v="7.75"/>
    <m/>
    <s v="Q"/>
  </r>
  <r>
    <n v="700"/>
    <x v="1"/>
    <x v="2"/>
    <s v="Humblen, Mr. Adolf Mathias Nicolai Olsen"/>
    <x v="1"/>
    <x v="18"/>
    <n v="42"/>
    <n v="0"/>
    <n v="0"/>
    <n v="348121"/>
    <n v="7.65"/>
    <s v="F G63"/>
    <s v="S"/>
  </r>
  <r>
    <n v="799"/>
    <x v="1"/>
    <x v="2"/>
    <s v="Ibrahim Shawah, Mr. Yousseff"/>
    <x v="1"/>
    <x v="34"/>
    <n v="30"/>
    <n v="0"/>
    <n v="0"/>
    <n v="2685"/>
    <n v="7.2291999999999996"/>
    <m/>
    <s v="C"/>
  </r>
  <r>
    <n v="730"/>
    <x v="1"/>
    <x v="2"/>
    <s v="Ilmakangas, Miss. Pieta Sofia"/>
    <x v="0"/>
    <x v="3"/>
    <n v="25"/>
    <n v="1"/>
    <n v="0"/>
    <s v="STON/O2. 3101271"/>
    <n v="7.9249999999999998"/>
    <m/>
    <s v="S"/>
  </r>
  <r>
    <n v="739"/>
    <x v="1"/>
    <x v="2"/>
    <s v="Ivanoff, Mr. Kanio"/>
    <x v="1"/>
    <x v="13"/>
    <n v="26.555555559999998"/>
    <n v="0"/>
    <n v="0"/>
    <n v="349201"/>
    <n v="7.8958000000000004"/>
    <m/>
    <s v="S"/>
  </r>
  <r>
    <n v="456"/>
    <x v="0"/>
    <x v="2"/>
    <s v="Jalsevac, Mr. Ivan"/>
    <x v="1"/>
    <x v="0"/>
    <n v="29"/>
    <n v="0"/>
    <n v="0"/>
    <n v="349240"/>
    <n v="7.8958000000000004"/>
    <m/>
    <s v="C"/>
  </r>
  <r>
    <n v="392"/>
    <x v="0"/>
    <x v="2"/>
    <s v="Jansson, Mr. Carl Olof"/>
    <x v="1"/>
    <x v="48"/>
    <n v="21"/>
    <n v="0"/>
    <n v="0"/>
    <n v="350034"/>
    <n v="7.7957999999999998"/>
    <m/>
    <s v="S"/>
  </r>
  <r>
    <n v="612"/>
    <x v="1"/>
    <x v="2"/>
    <s v="Jardin, Mr. Jose Neto"/>
    <x v="1"/>
    <x v="13"/>
    <n v="26.555555559999998"/>
    <n v="0"/>
    <n v="0"/>
    <s v="SOTON/O.Q. 3101305"/>
    <n v="7.05"/>
    <m/>
    <s v="S"/>
  </r>
  <r>
    <n v="641"/>
    <x v="1"/>
    <x v="2"/>
    <s v="Jensen, Mr. Hans Peder"/>
    <x v="1"/>
    <x v="72"/>
    <n v="20"/>
    <n v="0"/>
    <n v="0"/>
    <n v="350050"/>
    <n v="7.8541999999999996"/>
    <m/>
    <s v="S"/>
  </r>
  <r>
    <n v="772"/>
    <x v="1"/>
    <x v="2"/>
    <s v="Jensen, Mr. Niels Peder"/>
    <x v="1"/>
    <x v="4"/>
    <n v="48"/>
    <n v="0"/>
    <n v="0"/>
    <n v="350047"/>
    <n v="7.8541999999999996"/>
    <m/>
    <s v="S"/>
  </r>
  <r>
    <n v="722"/>
    <x v="1"/>
    <x v="2"/>
    <s v="Jensen, Mr. Svend Lauritz"/>
    <x v="1"/>
    <x v="39"/>
    <n v="17"/>
    <n v="1"/>
    <n v="0"/>
    <n v="350048"/>
    <n v="7.0541999999999998"/>
    <m/>
    <s v="S"/>
  </r>
  <r>
    <n v="369"/>
    <x v="0"/>
    <x v="2"/>
    <s v="Jermyn, Miss. Annie"/>
    <x v="0"/>
    <x v="13"/>
    <n v="20.646117650000001"/>
    <n v="0"/>
    <n v="0"/>
    <n v="14313"/>
    <n v="7.75"/>
    <m/>
    <s v="Q"/>
  </r>
  <r>
    <n v="445"/>
    <x v="0"/>
    <x v="2"/>
    <s v="Johannesen-Bratthammer, Mr. Bernt"/>
    <x v="1"/>
    <x v="13"/>
    <n v="20.646117650000001"/>
    <n v="0"/>
    <n v="0"/>
    <n v="65306"/>
    <n v="8.1125000000000007"/>
    <m/>
    <s v="S"/>
  </r>
  <r>
    <n v="203"/>
    <x v="1"/>
    <x v="2"/>
    <s v="Johanson, Mr. Jakob Alfred"/>
    <x v="1"/>
    <x v="55"/>
    <n v="34"/>
    <n v="0"/>
    <n v="0"/>
    <n v="3101264"/>
    <n v="6.4958"/>
    <m/>
    <s v="S"/>
  </r>
  <r>
    <n v="396"/>
    <x v="1"/>
    <x v="2"/>
    <s v="Johansson, Mr. Erik"/>
    <x v="1"/>
    <x v="25"/>
    <n v="22"/>
    <n v="0"/>
    <n v="0"/>
    <n v="350052"/>
    <n v="7.7957999999999998"/>
    <m/>
    <s v="S"/>
  </r>
  <r>
    <n v="104"/>
    <x v="1"/>
    <x v="2"/>
    <s v="Johansson, Mr. Gustaf Joel"/>
    <x v="1"/>
    <x v="29"/>
    <n v="33"/>
    <n v="0"/>
    <n v="0"/>
    <n v="7540"/>
    <n v="8.6541999999999994"/>
    <m/>
    <s v="S"/>
  </r>
  <r>
    <n v="806"/>
    <x v="1"/>
    <x v="2"/>
    <s v="Johansson, Mr. Karl Johan"/>
    <x v="1"/>
    <x v="38"/>
    <n v="31"/>
    <n v="0"/>
    <n v="0"/>
    <n v="347063"/>
    <n v="7.7750000000000004"/>
    <m/>
    <s v="S"/>
  </r>
  <r>
    <n v="870"/>
    <x v="0"/>
    <x v="2"/>
    <s v="Johnson, Master. Harold Theodor"/>
    <x v="1"/>
    <x v="40"/>
    <n v="4"/>
    <n v="1"/>
    <n v="1"/>
    <n v="347742"/>
    <n v="11.1333"/>
    <m/>
    <s v="S"/>
  </r>
  <r>
    <n v="173"/>
    <x v="0"/>
    <x v="2"/>
    <s v="Johnson, Miss. Eleanor Ileen"/>
    <x v="0"/>
    <x v="58"/>
    <n v="1"/>
    <n v="1"/>
    <n v="1"/>
    <n v="347742"/>
    <n v="11.1333"/>
    <m/>
    <s v="S"/>
  </r>
  <r>
    <n v="598"/>
    <x v="1"/>
    <x v="2"/>
    <s v="Johnson, Mr. Alfred"/>
    <x v="1"/>
    <x v="41"/>
    <n v="49"/>
    <n v="0"/>
    <n v="0"/>
    <s v="LINE"/>
    <n v="0"/>
    <m/>
    <s v="S"/>
  </r>
  <r>
    <n v="720"/>
    <x v="1"/>
    <x v="2"/>
    <s v="Johnson, Mr. Malkolm Joackim"/>
    <x v="1"/>
    <x v="29"/>
    <n v="33"/>
    <n v="0"/>
    <n v="0"/>
    <n v="347062"/>
    <n v="7.7750000000000004"/>
    <m/>
    <s v="S"/>
  </r>
  <r>
    <n v="303"/>
    <x v="1"/>
    <x v="2"/>
    <s v="Johnson, Mr. William Cahoone Jr"/>
    <x v="1"/>
    <x v="19"/>
    <n v="19"/>
    <n v="0"/>
    <n v="0"/>
    <s v="LINE"/>
    <n v="0"/>
    <m/>
    <s v="S"/>
  </r>
  <r>
    <n v="9"/>
    <x v="0"/>
    <x v="2"/>
    <s v="Johnson, Mrs. Oscar W (Elisabeth Vilhelmina Berg)"/>
    <x v="0"/>
    <x v="33"/>
    <n v="27"/>
    <n v="0"/>
    <n v="2"/>
    <n v="347742"/>
    <n v="11.1333"/>
    <m/>
    <s v="S"/>
  </r>
  <r>
    <n v="889"/>
    <x v="1"/>
    <x v="2"/>
    <s v="Johnston, Miss. Catherine Helen &quot;Carrie&quot;"/>
    <x v="0"/>
    <x v="13"/>
    <n v="26.555555559999998"/>
    <n v="1"/>
    <n v="2"/>
    <s v="W./C. 6607"/>
    <n v="23.45"/>
    <m/>
    <s v="S"/>
  </r>
  <r>
    <n v="784"/>
    <x v="1"/>
    <x v="2"/>
    <s v="Johnston, Mr. Andrew G"/>
    <x v="1"/>
    <x v="13"/>
    <n v="26.555555559999998"/>
    <n v="1"/>
    <n v="2"/>
    <s v="W./C. 6607"/>
    <n v="23.45"/>
    <m/>
    <s v="S"/>
  </r>
  <r>
    <n v="754"/>
    <x v="1"/>
    <x v="2"/>
    <s v="Jonkoff, Mr. Lalio"/>
    <x v="1"/>
    <x v="43"/>
    <n v="23"/>
    <n v="0"/>
    <n v="0"/>
    <n v="349204"/>
    <n v="7.8958000000000004"/>
    <m/>
    <s v="S"/>
  </r>
  <r>
    <n v="570"/>
    <x v="0"/>
    <x v="2"/>
    <s v="Jonsson, Mr. Carl"/>
    <x v="1"/>
    <x v="15"/>
    <n v="32"/>
    <n v="0"/>
    <n v="0"/>
    <n v="350417"/>
    <n v="7.8541999999999996"/>
    <m/>
    <s v="S"/>
  </r>
  <r>
    <n v="114"/>
    <x v="1"/>
    <x v="2"/>
    <s v="Jussila, Miss. Katriina"/>
    <x v="0"/>
    <x v="72"/>
    <n v="20"/>
    <n v="1"/>
    <n v="0"/>
    <n v="4136"/>
    <n v="9.8249999999999993"/>
    <m/>
    <s v="S"/>
  </r>
  <r>
    <n v="403"/>
    <x v="1"/>
    <x v="2"/>
    <s v="Jussila, Miss. Mari Aina"/>
    <x v="0"/>
    <x v="48"/>
    <n v="21"/>
    <n v="1"/>
    <n v="0"/>
    <n v="4137"/>
    <n v="9.8249999999999993"/>
    <m/>
    <s v="S"/>
  </r>
  <r>
    <n v="580"/>
    <x v="0"/>
    <x v="2"/>
    <s v="Jussila, Mr. Eiriik"/>
    <x v="1"/>
    <x v="15"/>
    <n v="32"/>
    <n v="0"/>
    <n v="0"/>
    <s v="STON/O 2. 3101286"/>
    <n v="7.9249999999999998"/>
    <m/>
    <s v="S"/>
  </r>
  <r>
    <n v="434"/>
    <x v="1"/>
    <x v="2"/>
    <s v="Kallio, Mr. Nikolai Erland"/>
    <x v="1"/>
    <x v="39"/>
    <n v="17"/>
    <n v="0"/>
    <n v="0"/>
    <s v="STON/O 2. 3101274"/>
    <n v="7.125"/>
    <m/>
    <s v="S"/>
  </r>
  <r>
    <n v="653"/>
    <x v="1"/>
    <x v="2"/>
    <s v="Kalvik, Mr. Johannes Halvorsen"/>
    <x v="1"/>
    <x v="48"/>
    <n v="21"/>
    <n v="0"/>
    <n v="0"/>
    <n v="8475"/>
    <n v="8.4332999999999991"/>
    <m/>
    <s v="S"/>
  </r>
  <r>
    <n v="607"/>
    <x v="1"/>
    <x v="2"/>
    <s v="Karaic, Mr. Milan"/>
    <x v="1"/>
    <x v="34"/>
    <n v="30"/>
    <n v="0"/>
    <n v="0"/>
    <n v="349246"/>
    <n v="7.8958000000000004"/>
    <m/>
    <s v="S"/>
  </r>
  <r>
    <n v="479"/>
    <x v="1"/>
    <x v="2"/>
    <s v="Karlsson, Mr. Nils August"/>
    <x v="1"/>
    <x v="25"/>
    <n v="22"/>
    <n v="0"/>
    <n v="0"/>
    <n v="350060"/>
    <n v="7.5208000000000004"/>
    <m/>
    <s v="S"/>
  </r>
  <r>
    <n v="692"/>
    <x v="0"/>
    <x v="2"/>
    <s v="Karun, Miss. Manca"/>
    <x v="0"/>
    <x v="40"/>
    <n v="4"/>
    <n v="0"/>
    <n v="1"/>
    <n v="349256"/>
    <n v="13.416700000000001"/>
    <m/>
    <s v="C"/>
  </r>
  <r>
    <n v="525"/>
    <x v="1"/>
    <x v="2"/>
    <s v="Kassem, Mr. Fared"/>
    <x v="1"/>
    <x v="13"/>
    <n v="26.555555559999998"/>
    <n v="0"/>
    <n v="0"/>
    <n v="2700"/>
    <n v="7.2291999999999996"/>
    <m/>
    <s v="C"/>
  </r>
  <r>
    <n v="791"/>
    <x v="1"/>
    <x v="2"/>
    <s v="Keane, Mr. Andrew &quot;Andy&quot;"/>
    <x v="1"/>
    <x v="13"/>
    <n v="26.555555559999998"/>
    <n v="0"/>
    <n v="0"/>
    <n v="12460"/>
    <n v="7.75"/>
    <m/>
    <s v="Q"/>
  </r>
  <r>
    <n v="471"/>
    <x v="1"/>
    <x v="2"/>
    <s v="Keefe, Mr. Arthur"/>
    <x v="1"/>
    <x v="13"/>
    <n v="26.555555559999998"/>
    <n v="0"/>
    <n v="0"/>
    <n v="323592"/>
    <n v="7.25"/>
    <m/>
    <s v="S"/>
  </r>
  <r>
    <n v="301"/>
    <x v="0"/>
    <x v="2"/>
    <s v="Kelly, Miss. Anna Katherine &quot;Annie Kate&quot;"/>
    <x v="0"/>
    <x v="13"/>
    <n v="20.646117650000001"/>
    <n v="0"/>
    <n v="0"/>
    <n v="9234"/>
    <n v="7.75"/>
    <m/>
    <s v="Q"/>
  </r>
  <r>
    <n v="574"/>
    <x v="0"/>
    <x v="2"/>
    <s v="Kelly, Miss. Mary"/>
    <x v="0"/>
    <x v="13"/>
    <n v="20.646117650000001"/>
    <n v="0"/>
    <n v="0"/>
    <n v="14312"/>
    <n v="7.75"/>
    <m/>
    <s v="Q"/>
  </r>
  <r>
    <n v="697"/>
    <x v="1"/>
    <x v="2"/>
    <s v="Kelly, Mr. James"/>
    <x v="1"/>
    <x v="26"/>
    <n v="44"/>
    <n v="0"/>
    <n v="0"/>
    <n v="363592"/>
    <n v="8.0500000000000007"/>
    <m/>
    <s v="S"/>
  </r>
  <r>
    <n v="215"/>
    <x v="1"/>
    <x v="2"/>
    <s v="Kiernan, Mr. Philip"/>
    <x v="1"/>
    <x v="13"/>
    <n v="26.555555559999998"/>
    <n v="1"/>
    <n v="0"/>
    <n v="367229"/>
    <n v="7.75"/>
    <m/>
    <s v="Q"/>
  </r>
  <r>
    <n v="779"/>
    <x v="1"/>
    <x v="2"/>
    <s v="Kilgannon, Mr. Thomas J"/>
    <x v="1"/>
    <x v="13"/>
    <n v="26.555555559999998"/>
    <n v="0"/>
    <n v="0"/>
    <n v="36865"/>
    <n v="7.7374999999999998"/>
    <m/>
    <s v="Q"/>
  </r>
  <r>
    <n v="70"/>
    <x v="1"/>
    <x v="2"/>
    <s v="Kink, Mr. Vincenz"/>
    <x v="1"/>
    <x v="11"/>
    <n v="26"/>
    <n v="2"/>
    <n v="0"/>
    <n v="315151"/>
    <n v="8.6624999999999996"/>
    <m/>
    <s v="S"/>
  </r>
  <r>
    <n v="185"/>
    <x v="0"/>
    <x v="2"/>
    <s v="Kink-Heilmann, Miss. Luise Gretchen"/>
    <x v="0"/>
    <x v="40"/>
    <n v="4"/>
    <n v="0"/>
    <n v="2"/>
    <n v="315153"/>
    <n v="22.024999999999999"/>
    <m/>
    <s v="S"/>
  </r>
  <r>
    <n v="176"/>
    <x v="1"/>
    <x v="2"/>
    <s v="Klasen, Mr. Klas Albin"/>
    <x v="1"/>
    <x v="9"/>
    <n v="18"/>
    <n v="1"/>
    <n v="1"/>
    <n v="350404"/>
    <n v="7.8541999999999996"/>
    <m/>
    <s v="S"/>
  </r>
  <r>
    <n v="43"/>
    <x v="1"/>
    <x v="2"/>
    <s v="Kraeff, Mr. Theodor"/>
    <x v="1"/>
    <x v="13"/>
    <n v="26.555555559999998"/>
    <n v="0"/>
    <n v="0"/>
    <n v="349253"/>
    <n v="7.8958000000000004"/>
    <m/>
    <s v="C"/>
  </r>
  <r>
    <n v="523"/>
    <x v="1"/>
    <x v="2"/>
    <s v="Lahoud, Mr. Sarkis"/>
    <x v="1"/>
    <x v="13"/>
    <n v="26.555555559999998"/>
    <n v="0"/>
    <n v="0"/>
    <n v="2624"/>
    <n v="7.2249999999999996"/>
    <m/>
    <s v="C"/>
  </r>
  <r>
    <n v="504"/>
    <x v="1"/>
    <x v="2"/>
    <s v="Laitinen, Miss. Kristina Sofia"/>
    <x v="0"/>
    <x v="16"/>
    <n v="37"/>
    <n v="0"/>
    <n v="0"/>
    <n v="4135"/>
    <n v="9.5875000000000004"/>
    <m/>
    <s v="S"/>
  </r>
  <r>
    <n v="879"/>
    <x v="1"/>
    <x v="2"/>
    <s v="Laleff, Mr. Kristo"/>
    <x v="1"/>
    <x v="13"/>
    <n v="26.555555559999998"/>
    <n v="0"/>
    <n v="0"/>
    <n v="349217"/>
    <n v="7.8958000000000004"/>
    <m/>
    <s v="S"/>
  </r>
  <r>
    <n v="693"/>
    <x v="0"/>
    <x v="2"/>
    <s v="Lam, Mr. Ali"/>
    <x v="1"/>
    <x v="13"/>
    <n v="20.646117650000001"/>
    <n v="0"/>
    <n v="0"/>
    <n v="1601"/>
    <n v="56.495800000000003"/>
    <m/>
    <s v="S"/>
  </r>
  <r>
    <n v="827"/>
    <x v="1"/>
    <x v="2"/>
    <s v="Lam, Mr. Len"/>
    <x v="1"/>
    <x v="13"/>
    <n v="26.555555559999998"/>
    <n v="0"/>
    <n v="0"/>
    <n v="1601"/>
    <n v="56.495800000000003"/>
    <m/>
    <s v="S"/>
  </r>
  <r>
    <n v="377"/>
    <x v="0"/>
    <x v="2"/>
    <s v="Landergren, Miss. Aurora Adelia"/>
    <x v="0"/>
    <x v="25"/>
    <n v="22"/>
    <n v="0"/>
    <n v="0"/>
    <s v="C 7077"/>
    <n v="7.25"/>
    <m/>
    <s v="S"/>
  </r>
  <r>
    <n v="510"/>
    <x v="0"/>
    <x v="2"/>
    <s v="Lang, Mr. Fang"/>
    <x v="1"/>
    <x v="11"/>
    <n v="26"/>
    <n v="0"/>
    <n v="0"/>
    <n v="1601"/>
    <n v="56.495800000000003"/>
    <m/>
    <s v="S"/>
  </r>
  <r>
    <n v="714"/>
    <x v="1"/>
    <x v="2"/>
    <s v="Larsson, Mr. August Viktor"/>
    <x v="1"/>
    <x v="0"/>
    <n v="29"/>
    <n v="0"/>
    <n v="0"/>
    <n v="7545"/>
    <n v="9.4832999999999998"/>
    <m/>
    <s v="S"/>
  </r>
  <r>
    <n v="232"/>
    <x v="1"/>
    <x v="2"/>
    <s v="Larsson, Mr. Bengt Edvin"/>
    <x v="1"/>
    <x v="0"/>
    <n v="29"/>
    <n v="0"/>
    <n v="0"/>
    <n v="347067"/>
    <n v="7.7750000000000004"/>
    <m/>
    <s v="S"/>
  </r>
  <r>
    <n v="554"/>
    <x v="0"/>
    <x v="2"/>
    <s v="Leeni, Mr. Fahim (&quot;Philip Zenni&quot;)"/>
    <x v="1"/>
    <x v="25"/>
    <n v="22"/>
    <n v="0"/>
    <n v="0"/>
    <n v="2620"/>
    <n v="7.2249999999999996"/>
    <m/>
    <s v="C"/>
  </r>
  <r>
    <n v="177"/>
    <x v="1"/>
    <x v="2"/>
    <s v="Lefebre, Master. Henry Forbes"/>
    <x v="1"/>
    <x v="13"/>
    <n v="26.555555559999998"/>
    <n v="3"/>
    <n v="1"/>
    <n v="4133"/>
    <n v="25.466699999999999"/>
    <m/>
    <s v="S"/>
  </r>
  <r>
    <n v="410"/>
    <x v="1"/>
    <x v="2"/>
    <s v="Lefebre, Miss. Ida"/>
    <x v="0"/>
    <x v="13"/>
    <n v="26.555555559999998"/>
    <n v="3"/>
    <n v="1"/>
    <n v="4133"/>
    <n v="25.466699999999999"/>
    <m/>
    <s v="S"/>
  </r>
  <r>
    <n v="486"/>
    <x v="1"/>
    <x v="2"/>
    <s v="Lefebre, Miss. Jeannie"/>
    <x v="0"/>
    <x v="13"/>
    <n v="26.555555559999998"/>
    <n v="3"/>
    <n v="1"/>
    <n v="4133"/>
    <n v="25.466699999999999"/>
    <m/>
    <s v="S"/>
  </r>
  <r>
    <n v="230"/>
    <x v="1"/>
    <x v="2"/>
    <s v="Lefebre, Miss. Mathilde"/>
    <x v="0"/>
    <x v="13"/>
    <n v="26.555555559999998"/>
    <n v="3"/>
    <n v="1"/>
    <n v="4133"/>
    <n v="25.466699999999999"/>
    <m/>
    <s v="S"/>
  </r>
  <r>
    <n v="637"/>
    <x v="1"/>
    <x v="2"/>
    <s v="Leinonen, Mr. Antti Gustaf"/>
    <x v="1"/>
    <x v="15"/>
    <n v="32"/>
    <n v="0"/>
    <n v="0"/>
    <s v="STON/O 2. 3101292"/>
    <n v="7.9249999999999998"/>
    <m/>
    <s v="S"/>
  </r>
  <r>
    <n v="844"/>
    <x v="1"/>
    <x v="2"/>
    <s v="Lemberopolous, Mr. Peter L"/>
    <x v="1"/>
    <x v="78"/>
    <n v="34.5"/>
    <n v="0"/>
    <n v="0"/>
    <n v="2683"/>
    <n v="6.4375"/>
    <m/>
    <s v="C"/>
  </r>
  <r>
    <n v="47"/>
    <x v="1"/>
    <x v="2"/>
    <s v="Lennon, Mr. Denis"/>
    <x v="1"/>
    <x v="13"/>
    <n v="26.555555559999998"/>
    <n v="1"/>
    <n v="0"/>
    <n v="370371"/>
    <n v="15.5"/>
    <m/>
    <s v="Q"/>
  </r>
  <r>
    <n v="180"/>
    <x v="1"/>
    <x v="2"/>
    <s v="Leonard, Mr. Lionel"/>
    <x v="1"/>
    <x v="28"/>
    <n v="36"/>
    <n v="0"/>
    <n v="0"/>
    <s v="LINE"/>
    <n v="0"/>
    <m/>
    <s v="S"/>
  </r>
  <r>
    <n v="812"/>
    <x v="1"/>
    <x v="2"/>
    <s v="Lester, Mr. James"/>
    <x v="1"/>
    <x v="6"/>
    <n v="39"/>
    <n v="0"/>
    <n v="0"/>
    <s v="A/4 48871"/>
    <n v="24.15"/>
    <m/>
    <s v="S"/>
  </r>
  <r>
    <n v="771"/>
    <x v="1"/>
    <x v="2"/>
    <s v="Lievens, Mr. Rene Aime"/>
    <x v="1"/>
    <x v="10"/>
    <n v="24"/>
    <n v="0"/>
    <n v="0"/>
    <n v="345781"/>
    <n v="9.5"/>
    <m/>
    <s v="S"/>
  </r>
  <r>
    <n v="247"/>
    <x v="1"/>
    <x v="2"/>
    <s v="Lindahl, Miss. Agda Thorilda Viktoria"/>
    <x v="0"/>
    <x v="3"/>
    <n v="25"/>
    <n v="0"/>
    <n v="0"/>
    <n v="347071"/>
    <n v="7.7750000000000004"/>
    <m/>
    <s v="S"/>
  </r>
  <r>
    <n v="277"/>
    <x v="1"/>
    <x v="2"/>
    <s v="Lindblom, Miss. Augusta Charlotta"/>
    <x v="0"/>
    <x v="22"/>
    <n v="45"/>
    <n v="0"/>
    <n v="0"/>
    <n v="347073"/>
    <n v="7.75"/>
    <m/>
    <s v="S"/>
  </r>
  <r>
    <n v="606"/>
    <x v="1"/>
    <x v="2"/>
    <s v="Lindell, Mr. Edvard Bengtsson"/>
    <x v="1"/>
    <x v="28"/>
    <n v="36"/>
    <n v="1"/>
    <n v="0"/>
    <n v="349910"/>
    <n v="15.55"/>
    <m/>
    <s v="S"/>
  </r>
  <r>
    <n v="665"/>
    <x v="0"/>
    <x v="2"/>
    <s v="Lindqvist, Mr. Eino William"/>
    <x v="1"/>
    <x v="72"/>
    <n v="20"/>
    <n v="1"/>
    <n v="0"/>
    <s v="STON/O 2. 3101285"/>
    <n v="7.9249999999999998"/>
    <m/>
    <s v="S"/>
  </r>
  <r>
    <n v="170"/>
    <x v="1"/>
    <x v="2"/>
    <s v="Ling, Mr. Lee"/>
    <x v="1"/>
    <x v="21"/>
    <n v="28"/>
    <n v="0"/>
    <n v="0"/>
    <n v="1601"/>
    <n v="56.495800000000003"/>
    <m/>
    <s v="S"/>
  </r>
  <r>
    <n v="254"/>
    <x v="1"/>
    <x v="2"/>
    <s v="Lobb, Mr. William Arthur"/>
    <x v="1"/>
    <x v="34"/>
    <n v="30"/>
    <n v="1"/>
    <n v="0"/>
    <s v="A/5. 3336"/>
    <n v="16.100000000000001"/>
    <m/>
    <s v="S"/>
  </r>
  <r>
    <n v="618"/>
    <x v="1"/>
    <x v="2"/>
    <s v="Lobb, Mrs. William Arthur (Cordelia K Stanlick)"/>
    <x v="0"/>
    <x v="11"/>
    <n v="26"/>
    <n v="1"/>
    <n v="0"/>
    <s v="A/5. 3336"/>
    <n v="16.100000000000001"/>
    <m/>
    <s v="S"/>
  </r>
  <r>
    <n v="228"/>
    <x v="1"/>
    <x v="2"/>
    <s v="Lovell, Mr. John Hall (&quot;Henry&quot;)"/>
    <x v="1"/>
    <x v="79"/>
    <n v="20.5"/>
    <n v="0"/>
    <n v="0"/>
    <s v="A/5 21173"/>
    <n v="7.25"/>
    <m/>
    <s v="S"/>
  </r>
  <r>
    <n v="822"/>
    <x v="0"/>
    <x v="2"/>
    <s v="Lulic, Mr. Nikola"/>
    <x v="1"/>
    <x v="33"/>
    <n v="27"/>
    <n v="0"/>
    <n v="0"/>
    <n v="315098"/>
    <n v="8.6624999999999996"/>
    <m/>
    <s v="S"/>
  </r>
  <r>
    <n v="632"/>
    <x v="1"/>
    <x v="2"/>
    <s v="Lundahl, Mr. Johan Svensson"/>
    <x v="1"/>
    <x v="37"/>
    <n v="51"/>
    <n v="0"/>
    <n v="0"/>
    <n v="347743"/>
    <n v="7.0541999999999998"/>
    <m/>
    <s v="S"/>
  </r>
  <r>
    <n v="199"/>
    <x v="0"/>
    <x v="2"/>
    <s v="Madigan, Miss. Margaret &quot;Maggie&quot;"/>
    <x v="0"/>
    <x v="13"/>
    <n v="20.646117650000001"/>
    <n v="0"/>
    <n v="0"/>
    <n v="370370"/>
    <n v="7.75"/>
    <m/>
    <s v="Q"/>
  </r>
  <r>
    <n v="128"/>
    <x v="0"/>
    <x v="2"/>
    <s v="Madsen, Mr. Fridtjof Arne"/>
    <x v="1"/>
    <x v="10"/>
    <n v="24"/>
    <n v="0"/>
    <n v="0"/>
    <s v="C 17369"/>
    <n v="7.1417000000000002"/>
    <m/>
    <s v="S"/>
  </r>
  <r>
    <n v="244"/>
    <x v="1"/>
    <x v="2"/>
    <s v="Maenpaa, Mr. Matti Alexanteri"/>
    <x v="1"/>
    <x v="25"/>
    <n v="22"/>
    <n v="0"/>
    <n v="0"/>
    <s v="STON/O 2. 3101275"/>
    <n v="7.125"/>
    <m/>
    <s v="S"/>
  </r>
  <r>
    <n v="465"/>
    <x v="1"/>
    <x v="2"/>
    <s v="Maisner, Mr. Simon"/>
    <x v="1"/>
    <x v="13"/>
    <n v="26.555555559999998"/>
    <n v="0"/>
    <n v="0"/>
    <s v="A/S 2816"/>
    <n v="8.0500000000000007"/>
    <m/>
    <s v="S"/>
  </r>
  <r>
    <n v="37"/>
    <x v="0"/>
    <x v="2"/>
    <s v="Mamee, Mr. Hanna"/>
    <x v="1"/>
    <x v="13"/>
    <n v="20.646117650000001"/>
    <n v="0"/>
    <n v="0"/>
    <n v="2677"/>
    <n v="7.2291999999999996"/>
    <m/>
    <s v="C"/>
  </r>
  <r>
    <n v="768"/>
    <x v="1"/>
    <x v="2"/>
    <s v="Mangan, Miss. Mary"/>
    <x v="0"/>
    <x v="80"/>
    <n v="30.5"/>
    <n v="0"/>
    <n v="0"/>
    <n v="364850"/>
    <n v="7.75"/>
    <m/>
    <s v="Q"/>
  </r>
  <r>
    <n v="728"/>
    <x v="0"/>
    <x v="2"/>
    <s v="Mannion, Miss. Margareth"/>
    <x v="0"/>
    <x v="13"/>
    <n v="20.646117650000001"/>
    <n v="0"/>
    <n v="0"/>
    <n v="36866"/>
    <n v="7.7374999999999998"/>
    <m/>
    <s v="Q"/>
  </r>
  <r>
    <n v="848"/>
    <x v="1"/>
    <x v="2"/>
    <s v="Markoff, Mr. Marin"/>
    <x v="1"/>
    <x v="20"/>
    <n v="35"/>
    <n v="0"/>
    <n v="0"/>
    <n v="349213"/>
    <n v="7.8958000000000004"/>
    <m/>
    <s v="C"/>
  </r>
  <r>
    <n v="882"/>
    <x v="1"/>
    <x v="2"/>
    <s v="Markun, Mr. Johann"/>
    <x v="1"/>
    <x v="29"/>
    <n v="33"/>
    <n v="0"/>
    <n v="0"/>
    <n v="349257"/>
    <n v="7.8958000000000004"/>
    <m/>
    <s v="S"/>
  </r>
  <r>
    <n v="20"/>
    <x v="0"/>
    <x v="2"/>
    <s v="Masselmani, Mrs. Fatima"/>
    <x v="0"/>
    <x v="13"/>
    <n v="20.646117650000001"/>
    <n v="0"/>
    <n v="0"/>
    <n v="2649"/>
    <n v="7.2249999999999996"/>
    <m/>
    <s v="C"/>
  </r>
  <r>
    <n v="829"/>
    <x v="0"/>
    <x v="2"/>
    <s v="McCormack, Mr. Thomas Joseph"/>
    <x v="1"/>
    <x v="13"/>
    <n v="20.646117650000001"/>
    <n v="0"/>
    <n v="0"/>
    <n v="367228"/>
    <n v="7.75"/>
    <m/>
    <s v="Q"/>
  </r>
  <r>
    <n v="331"/>
    <x v="0"/>
    <x v="2"/>
    <s v="McCoy, Miss. Agnes"/>
    <x v="0"/>
    <x v="13"/>
    <n v="20.646117650000001"/>
    <n v="2"/>
    <n v="0"/>
    <n v="367226"/>
    <n v="23.25"/>
    <m/>
    <s v="Q"/>
  </r>
  <r>
    <n v="302"/>
    <x v="0"/>
    <x v="2"/>
    <s v="McCoy, Mr. Bernard"/>
    <x v="1"/>
    <x v="13"/>
    <n v="20.646117650000001"/>
    <n v="2"/>
    <n v="0"/>
    <n v="367226"/>
    <n v="23.25"/>
    <m/>
    <s v="Q"/>
  </r>
  <r>
    <n v="83"/>
    <x v="0"/>
    <x v="2"/>
    <s v="McDermott, Miss. Brigdet Delia"/>
    <x v="0"/>
    <x v="13"/>
    <n v="20.646117650000001"/>
    <n v="0"/>
    <n v="0"/>
    <n v="330932"/>
    <n v="7.7874999999999996"/>
    <m/>
    <s v="Q"/>
  </r>
  <r>
    <n v="719"/>
    <x v="1"/>
    <x v="2"/>
    <s v="McEvoy, Mr. Michael"/>
    <x v="1"/>
    <x v="13"/>
    <n v="26.555555559999998"/>
    <n v="0"/>
    <n v="0"/>
    <n v="36568"/>
    <n v="15.5"/>
    <m/>
    <s v="Q"/>
  </r>
  <r>
    <n v="359"/>
    <x v="0"/>
    <x v="2"/>
    <s v="McGovern, Miss. Mary"/>
    <x v="0"/>
    <x v="13"/>
    <n v="20.646117650000001"/>
    <n v="0"/>
    <n v="0"/>
    <n v="330931"/>
    <n v="7.8792"/>
    <m/>
    <s v="Q"/>
  </r>
  <r>
    <n v="23"/>
    <x v="0"/>
    <x v="2"/>
    <s v="McGowan, Miss. Anna &quot;Annie&quot;"/>
    <x v="0"/>
    <x v="49"/>
    <n v="15"/>
    <n v="0"/>
    <n v="0"/>
    <n v="330923"/>
    <n v="8.0291999999999994"/>
    <m/>
    <s v="Q"/>
  </r>
  <r>
    <n v="127"/>
    <x v="1"/>
    <x v="2"/>
    <s v="McMahon, Mr. Martin"/>
    <x v="1"/>
    <x v="13"/>
    <n v="26.555555559999998"/>
    <n v="0"/>
    <n v="0"/>
    <n v="370372"/>
    <n v="7.75"/>
    <m/>
    <s v="Q"/>
  </r>
  <r>
    <n v="744"/>
    <x v="1"/>
    <x v="2"/>
    <s v="McNamee, Mr. Neal"/>
    <x v="1"/>
    <x v="10"/>
    <n v="24"/>
    <n v="1"/>
    <n v="0"/>
    <n v="376566"/>
    <n v="16.100000000000001"/>
    <m/>
    <s v="S"/>
  </r>
  <r>
    <n v="565"/>
    <x v="1"/>
    <x v="2"/>
    <s v="Meanwell, Miss. (Marion Ogden)"/>
    <x v="0"/>
    <x v="13"/>
    <n v="26.555555559999998"/>
    <n v="0"/>
    <n v="0"/>
    <s v="SOTON/O.Q. 392087"/>
    <n v="8.0500000000000007"/>
    <m/>
    <s v="S"/>
  </r>
  <r>
    <n v="416"/>
    <x v="1"/>
    <x v="2"/>
    <s v="Meek, Mrs. Thomas (Annie Louise Rowley)"/>
    <x v="0"/>
    <x v="13"/>
    <n v="26.555555559999998"/>
    <n v="0"/>
    <n v="0"/>
    <n v="343095"/>
    <n v="8.0500000000000007"/>
    <m/>
    <s v="S"/>
  </r>
  <r>
    <n v="153"/>
    <x v="1"/>
    <x v="2"/>
    <s v="Meo, Mr. Alfonzo"/>
    <x v="1"/>
    <x v="81"/>
    <n v="55.5"/>
    <n v="0"/>
    <n v="0"/>
    <s v="A.5. 11206"/>
    <n v="8.0500000000000007"/>
    <m/>
    <s v="S"/>
  </r>
  <r>
    <n v="197"/>
    <x v="1"/>
    <x v="2"/>
    <s v="Mernagh, Mr. Robert"/>
    <x v="1"/>
    <x v="13"/>
    <n v="26.555555559999998"/>
    <n v="0"/>
    <n v="0"/>
    <n v="368703"/>
    <n v="7.75"/>
    <m/>
    <s v="Q"/>
  </r>
  <r>
    <n v="295"/>
    <x v="1"/>
    <x v="2"/>
    <s v="Mineff, Mr. Ivan"/>
    <x v="1"/>
    <x v="10"/>
    <n v="24"/>
    <n v="0"/>
    <n v="0"/>
    <n v="349233"/>
    <n v="7.8958000000000004"/>
    <m/>
    <s v="S"/>
  </r>
  <r>
    <n v="106"/>
    <x v="1"/>
    <x v="2"/>
    <s v="Mionoff, Mr. Stoytcho"/>
    <x v="1"/>
    <x v="21"/>
    <n v="28"/>
    <n v="0"/>
    <n v="0"/>
    <n v="349207"/>
    <n v="7.8958000000000004"/>
    <m/>
    <s v="S"/>
  </r>
  <r>
    <n v="651"/>
    <x v="1"/>
    <x v="2"/>
    <s v="Mitkoff, Mr. Mito"/>
    <x v="1"/>
    <x v="13"/>
    <n v="26.555555559999998"/>
    <n v="0"/>
    <n v="0"/>
    <n v="349221"/>
    <n v="7.8958000000000004"/>
    <m/>
    <s v="S"/>
  </r>
  <r>
    <n v="360"/>
    <x v="0"/>
    <x v="2"/>
    <s v="Mockler, Miss. Helen Mary &quot;Ellie&quot;"/>
    <x v="0"/>
    <x v="13"/>
    <n v="20.646117650000001"/>
    <n v="0"/>
    <n v="0"/>
    <n v="330980"/>
    <n v="7.8792"/>
    <m/>
    <s v="Q"/>
  </r>
  <r>
    <n v="76"/>
    <x v="1"/>
    <x v="2"/>
    <s v="Moen, Mr. Sigurd Hansen"/>
    <x v="1"/>
    <x v="3"/>
    <n v="25"/>
    <n v="0"/>
    <n v="0"/>
    <n v="348123"/>
    <n v="7.65"/>
    <s v="F G73"/>
    <s v="S"/>
  </r>
  <r>
    <n v="752"/>
    <x v="0"/>
    <x v="2"/>
    <s v="Moor, Master. Meier"/>
    <x v="1"/>
    <x v="62"/>
    <n v="6"/>
    <n v="0"/>
    <n v="1"/>
    <n v="392096"/>
    <n v="12.475"/>
    <s v="E121"/>
    <s v="S"/>
  </r>
  <r>
    <n v="824"/>
    <x v="0"/>
    <x v="2"/>
    <s v="Moor, Mrs. (Beila)"/>
    <x v="0"/>
    <x v="33"/>
    <n v="27"/>
    <n v="0"/>
    <n v="1"/>
    <n v="392096"/>
    <n v="12.475"/>
    <s v="E121"/>
    <s v="S"/>
  </r>
  <r>
    <n v="122"/>
    <x v="1"/>
    <x v="2"/>
    <s v="Moore, Mr. Leonard Charles"/>
    <x v="1"/>
    <x v="13"/>
    <n v="26.555555559999998"/>
    <n v="0"/>
    <n v="0"/>
    <s v="A4. 54510"/>
    <n v="8.0500000000000007"/>
    <m/>
    <s v="S"/>
  </r>
  <r>
    <n v="110"/>
    <x v="0"/>
    <x v="2"/>
    <s v="Moran, Miss. Bertha"/>
    <x v="0"/>
    <x v="13"/>
    <n v="20.646117650000001"/>
    <n v="1"/>
    <n v="0"/>
    <n v="371110"/>
    <n v="24.15"/>
    <m/>
    <s v="Q"/>
  </r>
  <r>
    <n v="769"/>
    <x v="1"/>
    <x v="2"/>
    <s v="Moran, Mr. Daniel J"/>
    <x v="1"/>
    <x v="13"/>
    <n v="26.555555559999998"/>
    <n v="1"/>
    <n v="0"/>
    <n v="371110"/>
    <n v="24.15"/>
    <m/>
    <s v="Q"/>
  </r>
  <r>
    <n v="6"/>
    <x v="1"/>
    <x v="2"/>
    <s v="Moran, Mr. James"/>
    <x v="1"/>
    <x v="13"/>
    <n v="26.555555559999998"/>
    <n v="0"/>
    <n v="0"/>
    <n v="330877"/>
    <n v="8.4582999999999995"/>
    <m/>
    <s v="Q"/>
  </r>
  <r>
    <n v="462"/>
    <x v="1"/>
    <x v="2"/>
    <s v="Morley, Mr. William"/>
    <x v="1"/>
    <x v="55"/>
    <n v="34"/>
    <n v="0"/>
    <n v="0"/>
    <n v="364506"/>
    <n v="8.0500000000000007"/>
    <m/>
    <s v="S"/>
  </r>
  <r>
    <n v="561"/>
    <x v="1"/>
    <x v="2"/>
    <s v="Morrow, Mr. Thomas Rowan"/>
    <x v="1"/>
    <x v="13"/>
    <n v="26.555555559999998"/>
    <n v="0"/>
    <n v="0"/>
    <n v="372622"/>
    <n v="7.75"/>
    <m/>
    <s v="Q"/>
  </r>
  <r>
    <n v="108"/>
    <x v="0"/>
    <x v="2"/>
    <s v="Moss, Mr. Albert Johan"/>
    <x v="1"/>
    <x v="13"/>
    <n v="20.646117650000001"/>
    <n v="0"/>
    <n v="0"/>
    <n v="312991"/>
    <n v="7.7750000000000004"/>
    <m/>
    <s v="S"/>
  </r>
  <r>
    <n v="66"/>
    <x v="0"/>
    <x v="2"/>
    <s v="Moubarek, Master. Gerios"/>
    <x v="1"/>
    <x v="13"/>
    <n v="20.646117650000001"/>
    <n v="1"/>
    <n v="1"/>
    <n v="2661"/>
    <n v="15.245799999999999"/>
    <m/>
    <s v="C"/>
  </r>
  <r>
    <n v="710"/>
    <x v="0"/>
    <x v="2"/>
    <s v="Moubarek, Master. Halim Gonios (&quot;William George&quot;)"/>
    <x v="1"/>
    <x v="13"/>
    <n v="20.646117650000001"/>
    <n v="1"/>
    <n v="1"/>
    <n v="2661"/>
    <n v="15.245799999999999"/>
    <m/>
    <s v="C"/>
  </r>
  <r>
    <n v="368"/>
    <x v="0"/>
    <x v="2"/>
    <s v="Moussa, Mrs. (Mantoura Boulos)"/>
    <x v="0"/>
    <x v="13"/>
    <n v="20.646117650000001"/>
    <n v="0"/>
    <n v="0"/>
    <n v="2626"/>
    <n v="7.2291999999999996"/>
    <m/>
    <s v="C"/>
  </r>
  <r>
    <n v="78"/>
    <x v="1"/>
    <x v="2"/>
    <s v="Moutal, Mr. Rahamin Haim"/>
    <x v="1"/>
    <x v="13"/>
    <n v="26.555555559999998"/>
    <n v="0"/>
    <n v="0"/>
    <n v="374746"/>
    <n v="8.0500000000000007"/>
    <m/>
    <s v="S"/>
  </r>
  <r>
    <n v="698"/>
    <x v="0"/>
    <x v="2"/>
    <s v="Mullens, Miss. Katherine &quot;Katie&quot;"/>
    <x v="0"/>
    <x v="13"/>
    <n v="20.646117650000001"/>
    <n v="0"/>
    <n v="0"/>
    <n v="35852"/>
    <n v="7.7332999999999998"/>
    <m/>
    <s v="Q"/>
  </r>
  <r>
    <n v="590"/>
    <x v="1"/>
    <x v="2"/>
    <s v="Murdlin, Mr. Joseph"/>
    <x v="1"/>
    <x v="13"/>
    <n v="26.555555559999998"/>
    <n v="0"/>
    <n v="0"/>
    <s v="A./5. 3235"/>
    <n v="8.0500000000000007"/>
    <m/>
    <s v="S"/>
  </r>
  <r>
    <n v="242"/>
    <x v="0"/>
    <x v="2"/>
    <s v="Murphy, Miss. Katherine &quot;Kate&quot;"/>
    <x v="0"/>
    <x v="13"/>
    <n v="20.646117650000001"/>
    <n v="1"/>
    <n v="0"/>
    <n v="367230"/>
    <n v="15.5"/>
    <m/>
    <s v="Q"/>
  </r>
  <r>
    <n v="613"/>
    <x v="0"/>
    <x v="2"/>
    <s v="Murphy, Miss. Margaret Jane"/>
    <x v="0"/>
    <x v="13"/>
    <n v="20.646117650000001"/>
    <n v="1"/>
    <n v="0"/>
    <n v="367230"/>
    <n v="15.5"/>
    <m/>
    <s v="Q"/>
  </r>
  <r>
    <n v="776"/>
    <x v="1"/>
    <x v="2"/>
    <s v="Myhrman, Mr. Pehr Fabian Oliver Malkolm"/>
    <x v="1"/>
    <x v="9"/>
    <n v="18"/>
    <n v="0"/>
    <n v="0"/>
    <n v="347078"/>
    <n v="7.75"/>
    <m/>
    <s v="S"/>
  </r>
  <r>
    <n v="288"/>
    <x v="1"/>
    <x v="2"/>
    <s v="Naidenoff, Mr. Penko"/>
    <x v="1"/>
    <x v="25"/>
    <n v="22"/>
    <n v="0"/>
    <n v="0"/>
    <n v="349206"/>
    <n v="7.8958000000000004"/>
    <m/>
    <s v="S"/>
  </r>
  <r>
    <n v="876"/>
    <x v="0"/>
    <x v="2"/>
    <s v="Najib, Miss. Adele Kiamie &quot;Jane&quot;"/>
    <x v="0"/>
    <x v="49"/>
    <n v="15"/>
    <n v="0"/>
    <n v="0"/>
    <n v="2667"/>
    <n v="7.2249999999999996"/>
    <m/>
    <s v="C"/>
  </r>
  <r>
    <n v="382"/>
    <x v="0"/>
    <x v="2"/>
    <s v="Nakid, Miss. Maria (&quot;Mary&quot;)"/>
    <x v="0"/>
    <x v="58"/>
    <n v="1"/>
    <n v="0"/>
    <n v="2"/>
    <n v="2653"/>
    <n v="15.7417"/>
    <m/>
    <s v="C"/>
  </r>
  <r>
    <n v="623"/>
    <x v="0"/>
    <x v="2"/>
    <s v="Nakid, Mr. Sahid"/>
    <x v="1"/>
    <x v="72"/>
    <n v="20"/>
    <n v="1"/>
    <n v="1"/>
    <n v="2653"/>
    <n v="15.7417"/>
    <m/>
    <s v="C"/>
  </r>
  <r>
    <n v="740"/>
    <x v="1"/>
    <x v="2"/>
    <s v="Nankoff, Mr. Minko"/>
    <x v="1"/>
    <x v="13"/>
    <n v="26.555555559999998"/>
    <n v="0"/>
    <n v="0"/>
    <n v="349218"/>
    <n v="7.8958000000000004"/>
    <m/>
    <s v="S"/>
  </r>
  <r>
    <n v="224"/>
    <x v="1"/>
    <x v="2"/>
    <s v="Nenkoff, Mr. Christo"/>
    <x v="1"/>
    <x v="13"/>
    <n v="26.555555559999998"/>
    <n v="0"/>
    <n v="0"/>
    <n v="349234"/>
    <n v="7.8958000000000004"/>
    <m/>
    <s v="S"/>
  </r>
  <r>
    <n v="126"/>
    <x v="0"/>
    <x v="2"/>
    <s v="Nicola-Yarred, Master. Elias"/>
    <x v="1"/>
    <x v="82"/>
    <n v="12"/>
    <n v="1"/>
    <n v="0"/>
    <n v="2651"/>
    <n v="11.2417"/>
    <m/>
    <s v="C"/>
  </r>
  <r>
    <n v="40"/>
    <x v="0"/>
    <x v="2"/>
    <s v="Nicola-Yarred, Miss. Jamila"/>
    <x v="0"/>
    <x v="31"/>
    <n v="14"/>
    <n v="1"/>
    <n v="0"/>
    <n v="2651"/>
    <n v="11.2417"/>
    <m/>
    <s v="C"/>
  </r>
  <r>
    <n v="316"/>
    <x v="0"/>
    <x v="2"/>
    <s v="Nilsson, Miss. Helmina Josefina"/>
    <x v="0"/>
    <x v="11"/>
    <n v="26"/>
    <n v="0"/>
    <n v="0"/>
    <n v="347470"/>
    <n v="7.8541999999999996"/>
    <m/>
    <s v="S"/>
  </r>
  <r>
    <n v="762"/>
    <x v="1"/>
    <x v="2"/>
    <s v="Nirva, Mr. Iisakki Antino Aijo"/>
    <x v="1"/>
    <x v="27"/>
    <n v="41"/>
    <n v="0"/>
    <n v="0"/>
    <s v="SOTON/O2 3101272"/>
    <n v="7.125"/>
    <m/>
    <s v="S"/>
  </r>
  <r>
    <n v="401"/>
    <x v="0"/>
    <x v="2"/>
    <s v="Niskanen, Mr. Juha"/>
    <x v="1"/>
    <x v="6"/>
    <n v="39"/>
    <n v="0"/>
    <n v="0"/>
    <s v="STON/O 2. 3101289"/>
    <n v="7.9249999999999998"/>
    <m/>
    <s v="S"/>
  </r>
  <r>
    <n v="52"/>
    <x v="1"/>
    <x v="2"/>
    <s v="Nosworthy, Mr. Richard Cater"/>
    <x v="1"/>
    <x v="48"/>
    <n v="21"/>
    <n v="0"/>
    <n v="0"/>
    <s v="A/4. 39886"/>
    <n v="7.8"/>
    <m/>
    <s v="S"/>
  </r>
  <r>
    <n v="58"/>
    <x v="1"/>
    <x v="2"/>
    <s v="Novel, Mr. Mansouer"/>
    <x v="1"/>
    <x v="83"/>
    <n v="28.5"/>
    <n v="0"/>
    <n v="0"/>
    <n v="2697"/>
    <n v="7.2291999999999996"/>
    <m/>
    <s v="C"/>
  </r>
  <r>
    <n v="142"/>
    <x v="0"/>
    <x v="2"/>
    <s v="Nysten, Miss. Anna Sofia"/>
    <x v="0"/>
    <x v="25"/>
    <n v="22"/>
    <n v="0"/>
    <n v="0"/>
    <n v="347081"/>
    <n v="7.75"/>
    <m/>
    <s v="S"/>
  </r>
  <r>
    <n v="327"/>
    <x v="1"/>
    <x v="2"/>
    <s v="Nysveen, Mr. Johan Hansen"/>
    <x v="1"/>
    <x v="57"/>
    <n v="61"/>
    <n v="0"/>
    <n v="0"/>
    <n v="345364"/>
    <n v="6.2374999999999998"/>
    <m/>
    <s v="S"/>
  </r>
  <r>
    <n v="365"/>
    <x v="1"/>
    <x v="2"/>
    <s v="O'Brien, Mr. Thomas"/>
    <x v="1"/>
    <x v="13"/>
    <n v="26.555555559999998"/>
    <n v="1"/>
    <n v="0"/>
    <n v="370365"/>
    <n v="15.5"/>
    <m/>
    <s v="Q"/>
  </r>
  <r>
    <n v="553"/>
    <x v="1"/>
    <x v="2"/>
    <s v="O'Brien, Mr. Timothy"/>
    <x v="1"/>
    <x v="13"/>
    <n v="26.555555559999998"/>
    <n v="0"/>
    <n v="0"/>
    <n v="330979"/>
    <n v="7.8292000000000002"/>
    <m/>
    <s v="Q"/>
  </r>
  <r>
    <n v="187"/>
    <x v="0"/>
    <x v="2"/>
    <s v="O'Brien, Mrs. Thomas (Johanna &quot;Hannah&quot; Godfrey)"/>
    <x v="0"/>
    <x v="13"/>
    <n v="20.646117650000001"/>
    <n v="1"/>
    <n v="0"/>
    <n v="370365"/>
    <n v="15.5"/>
    <m/>
    <s v="Q"/>
  </r>
  <r>
    <n v="630"/>
    <x v="1"/>
    <x v="2"/>
    <s v="O'Connell, Mr. Patrick D"/>
    <x v="1"/>
    <x v="13"/>
    <n v="26.555555559999998"/>
    <n v="0"/>
    <n v="0"/>
    <n v="334912"/>
    <n v="7.7332999999999998"/>
    <m/>
    <s v="Q"/>
  </r>
  <r>
    <n v="460"/>
    <x v="1"/>
    <x v="2"/>
    <s v="O'Connor, Mr. Maurice"/>
    <x v="1"/>
    <x v="13"/>
    <n v="26.555555559999998"/>
    <n v="0"/>
    <n v="0"/>
    <n v="371060"/>
    <n v="7.75"/>
    <m/>
    <s v="Q"/>
  </r>
  <r>
    <n v="351"/>
    <x v="1"/>
    <x v="2"/>
    <s v="Odahl, Mr. Nils Martin"/>
    <x v="1"/>
    <x v="43"/>
    <n v="23"/>
    <n v="0"/>
    <n v="0"/>
    <n v="7267"/>
    <n v="9.2249999999999996"/>
    <m/>
    <s v="S"/>
  </r>
  <r>
    <n v="48"/>
    <x v="0"/>
    <x v="2"/>
    <s v="O'Driscoll, Miss. Bridget"/>
    <x v="0"/>
    <x v="13"/>
    <n v="20.646117650000001"/>
    <n v="0"/>
    <n v="0"/>
    <n v="14311"/>
    <n v="7.75"/>
    <m/>
    <s v="Q"/>
  </r>
  <r>
    <n v="29"/>
    <x v="0"/>
    <x v="2"/>
    <s v="O'Dwyer, Miss. Ellen &quot;Nellie&quot;"/>
    <x v="0"/>
    <x v="13"/>
    <n v="20.646117650000001"/>
    <n v="0"/>
    <n v="0"/>
    <n v="330959"/>
    <n v="7.8792"/>
    <m/>
    <s v="Q"/>
  </r>
  <r>
    <n v="555"/>
    <x v="0"/>
    <x v="2"/>
    <s v="Ohman, Miss. Velin"/>
    <x v="0"/>
    <x v="25"/>
    <n v="22"/>
    <n v="0"/>
    <n v="0"/>
    <n v="347085"/>
    <n v="7.7750000000000004"/>
    <m/>
    <s v="S"/>
  </r>
  <r>
    <n v="654"/>
    <x v="0"/>
    <x v="2"/>
    <s v="O'Leary, Miss. Hanora &quot;Norah&quot;"/>
    <x v="0"/>
    <x v="13"/>
    <n v="20.646117650000001"/>
    <n v="0"/>
    <n v="0"/>
    <n v="330919"/>
    <n v="7.8292000000000002"/>
    <m/>
    <s v="Q"/>
  </r>
  <r>
    <n v="509"/>
    <x v="1"/>
    <x v="2"/>
    <s v="Olsen, Mr. Henry Margido"/>
    <x v="1"/>
    <x v="21"/>
    <n v="28"/>
    <n v="0"/>
    <n v="0"/>
    <s v="C 4001"/>
    <n v="22.524999999999999"/>
    <m/>
    <s v="S"/>
  </r>
  <r>
    <n v="198"/>
    <x v="1"/>
    <x v="2"/>
    <s v="Olsen, Mr. Karl Siegwart Andreas"/>
    <x v="1"/>
    <x v="18"/>
    <n v="42"/>
    <n v="0"/>
    <n v="1"/>
    <n v="4579"/>
    <n v="8.4041999999999994"/>
    <m/>
    <s v="S"/>
  </r>
  <r>
    <n v="155"/>
    <x v="1"/>
    <x v="2"/>
    <s v="Olsen, Mr. Ole Martin"/>
    <x v="1"/>
    <x v="13"/>
    <n v="26.555555559999998"/>
    <n v="0"/>
    <n v="0"/>
    <s v="Fa 265302"/>
    <n v="7.3125"/>
    <m/>
    <s v="S"/>
  </r>
  <r>
    <n v="397"/>
    <x v="1"/>
    <x v="2"/>
    <s v="Olsson, Miss. Elina"/>
    <x v="0"/>
    <x v="38"/>
    <n v="31"/>
    <n v="0"/>
    <n v="0"/>
    <n v="350407"/>
    <n v="7.8541999999999996"/>
    <m/>
    <s v="S"/>
  </r>
  <r>
    <n v="282"/>
    <x v="1"/>
    <x v="2"/>
    <s v="Olsson, Mr. Nils Johan Goransson"/>
    <x v="1"/>
    <x v="21"/>
    <n v="28"/>
    <n v="0"/>
    <n v="0"/>
    <n v="347464"/>
    <n v="7.8541999999999996"/>
    <m/>
    <s v="S"/>
  </r>
  <r>
    <n v="683"/>
    <x v="1"/>
    <x v="2"/>
    <s v="Olsvigen, Mr. Thor Anderson"/>
    <x v="1"/>
    <x v="72"/>
    <n v="20"/>
    <n v="0"/>
    <n v="0"/>
    <n v="6563"/>
    <n v="9.2249999999999996"/>
    <m/>
    <s v="S"/>
  </r>
  <r>
    <n v="405"/>
    <x v="1"/>
    <x v="2"/>
    <s v="Oreskovic, Miss. Marija"/>
    <x v="0"/>
    <x v="72"/>
    <n v="20"/>
    <n v="0"/>
    <n v="0"/>
    <n v="315096"/>
    <n v="8.6624999999999996"/>
    <m/>
    <s v="S"/>
  </r>
  <r>
    <n v="726"/>
    <x v="1"/>
    <x v="2"/>
    <s v="Oreskovic, Mr. Luka"/>
    <x v="1"/>
    <x v="72"/>
    <n v="20"/>
    <n v="0"/>
    <n v="0"/>
    <n v="315094"/>
    <n v="8.6624999999999996"/>
    <m/>
    <s v="S"/>
  </r>
  <r>
    <n v="139"/>
    <x v="1"/>
    <x v="2"/>
    <s v="Osen, Mr. Olaf Elon"/>
    <x v="1"/>
    <x v="47"/>
    <n v="16"/>
    <n v="0"/>
    <n v="0"/>
    <n v="7534"/>
    <n v="9.2166999999999994"/>
    <m/>
    <s v="S"/>
  </r>
  <r>
    <n v="798"/>
    <x v="0"/>
    <x v="2"/>
    <s v="Osman, Mrs. Mara"/>
    <x v="0"/>
    <x v="38"/>
    <n v="31"/>
    <n v="0"/>
    <n v="0"/>
    <n v="349244"/>
    <n v="8.6832999999999991"/>
    <m/>
    <s v="S"/>
  </r>
  <r>
    <n v="503"/>
    <x v="1"/>
    <x v="2"/>
    <s v="O'Sullivan, Miss. Bridget Mary"/>
    <x v="0"/>
    <x v="13"/>
    <n v="26.555555559999998"/>
    <n v="0"/>
    <n v="0"/>
    <n v="330909"/>
    <n v="7.6292"/>
    <m/>
    <s v="Q"/>
  </r>
  <r>
    <n v="8"/>
    <x v="1"/>
    <x v="2"/>
    <s v="Palsson, Master. Gosta Leonard"/>
    <x v="1"/>
    <x v="2"/>
    <n v="2"/>
    <n v="3"/>
    <n v="1"/>
    <n v="349909"/>
    <n v="21.074999999999999"/>
    <m/>
    <s v="S"/>
  </r>
  <r>
    <n v="375"/>
    <x v="1"/>
    <x v="2"/>
    <s v="Palsson, Miss. Stina Viola"/>
    <x v="0"/>
    <x v="65"/>
    <n v="3"/>
    <n v="3"/>
    <n v="1"/>
    <n v="349909"/>
    <n v="21.074999999999999"/>
    <m/>
    <s v="S"/>
  </r>
  <r>
    <n v="25"/>
    <x v="1"/>
    <x v="2"/>
    <s v="Palsson, Miss. Torborg Danira"/>
    <x v="0"/>
    <x v="60"/>
    <n v="8"/>
    <n v="3"/>
    <n v="1"/>
    <n v="349909"/>
    <n v="21.074999999999999"/>
    <m/>
    <s v="S"/>
  </r>
  <r>
    <n v="568"/>
    <x v="1"/>
    <x v="2"/>
    <s v="Palsson, Mrs. Nils (Alma Cornelia Berglund)"/>
    <x v="0"/>
    <x v="0"/>
    <n v="29"/>
    <n v="0"/>
    <n v="4"/>
    <n v="349909"/>
    <n v="21.074999999999999"/>
    <m/>
    <s v="S"/>
  </r>
  <r>
    <n v="165"/>
    <x v="1"/>
    <x v="2"/>
    <s v="Panula, Master. Eino Viljami"/>
    <x v="1"/>
    <x v="58"/>
    <n v="1"/>
    <n v="4"/>
    <n v="1"/>
    <n v="3101295"/>
    <n v="39.6875"/>
    <m/>
    <s v="S"/>
  </r>
  <r>
    <n v="51"/>
    <x v="1"/>
    <x v="2"/>
    <s v="Panula, Master. Juha Niilo"/>
    <x v="1"/>
    <x v="63"/>
    <n v="7"/>
    <n v="4"/>
    <n v="1"/>
    <n v="3101295"/>
    <n v="39.6875"/>
    <m/>
    <s v="S"/>
  </r>
  <r>
    <n v="825"/>
    <x v="1"/>
    <x v="2"/>
    <s v="Panula, Master. Urho Abraham"/>
    <x v="1"/>
    <x v="2"/>
    <n v="2"/>
    <n v="4"/>
    <n v="1"/>
    <n v="3101295"/>
    <n v="39.6875"/>
    <m/>
    <s v="S"/>
  </r>
  <r>
    <n v="267"/>
    <x v="1"/>
    <x v="2"/>
    <s v="Panula, Mr. Ernesti Arvid"/>
    <x v="1"/>
    <x v="47"/>
    <n v="16"/>
    <n v="4"/>
    <n v="1"/>
    <n v="3101295"/>
    <n v="39.6875"/>
    <m/>
    <s v="S"/>
  </r>
  <r>
    <n v="687"/>
    <x v="1"/>
    <x v="2"/>
    <s v="Panula, Mr. Jaako Arnold"/>
    <x v="1"/>
    <x v="31"/>
    <n v="14"/>
    <n v="4"/>
    <n v="1"/>
    <n v="3101295"/>
    <n v="39.6875"/>
    <m/>
    <s v="S"/>
  </r>
  <r>
    <n v="639"/>
    <x v="1"/>
    <x v="2"/>
    <s v="Panula, Mrs. Juha (Maria Emilia Ojala)"/>
    <x v="0"/>
    <x v="27"/>
    <n v="41"/>
    <n v="0"/>
    <n v="5"/>
    <n v="3101295"/>
    <n v="39.6875"/>
    <m/>
    <s v="S"/>
  </r>
  <r>
    <n v="837"/>
    <x v="1"/>
    <x v="2"/>
    <s v="Pasic, Mr. Jakob"/>
    <x v="1"/>
    <x v="48"/>
    <n v="21"/>
    <n v="0"/>
    <n v="0"/>
    <n v="315097"/>
    <n v="8.6624999999999996"/>
    <m/>
    <s v="S"/>
  </r>
  <r>
    <n v="576"/>
    <x v="1"/>
    <x v="2"/>
    <s v="Patchett, Mr. George"/>
    <x v="1"/>
    <x v="19"/>
    <n v="19"/>
    <n v="0"/>
    <n v="0"/>
    <n v="358585"/>
    <n v="14.5"/>
    <m/>
    <s v="S"/>
  </r>
  <r>
    <n v="585"/>
    <x v="1"/>
    <x v="2"/>
    <s v="Paulner, Mr. Uscher"/>
    <x v="1"/>
    <x v="13"/>
    <n v="26.555555559999998"/>
    <n v="0"/>
    <n v="0"/>
    <n v="3411"/>
    <n v="8.7125000000000004"/>
    <m/>
    <s v="C"/>
  </r>
  <r>
    <n v="520"/>
    <x v="1"/>
    <x v="2"/>
    <s v="Pavlovic, Mr. Stefo"/>
    <x v="1"/>
    <x v="15"/>
    <n v="32"/>
    <n v="0"/>
    <n v="0"/>
    <n v="349242"/>
    <n v="7.8958000000000004"/>
    <m/>
    <s v="S"/>
  </r>
  <r>
    <n v="455"/>
    <x v="1"/>
    <x v="2"/>
    <s v="Peduzzi, Mr. Joseph"/>
    <x v="1"/>
    <x v="13"/>
    <n v="26.555555559999998"/>
    <n v="0"/>
    <n v="0"/>
    <s v="A/5 2817"/>
    <n v="8.0500000000000007"/>
    <m/>
    <s v="S"/>
  </r>
  <r>
    <n v="116"/>
    <x v="1"/>
    <x v="2"/>
    <s v="Pekoniemi, Mr. Edvard"/>
    <x v="1"/>
    <x v="48"/>
    <n v="21"/>
    <n v="0"/>
    <n v="0"/>
    <s v="STON/O 2. 3101294"/>
    <n v="7.9249999999999998"/>
    <m/>
    <s v="S"/>
  </r>
  <r>
    <n v="213"/>
    <x v="1"/>
    <x v="2"/>
    <s v="Perkin, Mr. John Henry"/>
    <x v="1"/>
    <x v="25"/>
    <n v="22"/>
    <n v="0"/>
    <n v="0"/>
    <s v="A/5 21174"/>
    <n v="7.25"/>
    <m/>
    <s v="S"/>
  </r>
  <r>
    <n v="268"/>
    <x v="0"/>
    <x v="2"/>
    <s v="Persson, Mr. Ernst Ulrik"/>
    <x v="1"/>
    <x v="3"/>
    <n v="25"/>
    <n v="1"/>
    <n v="0"/>
    <n v="347083"/>
    <n v="7.7750000000000004"/>
    <m/>
    <s v="S"/>
  </r>
  <r>
    <n v="129"/>
    <x v="0"/>
    <x v="2"/>
    <s v="Peter, Miss. Anna"/>
    <x v="0"/>
    <x v="13"/>
    <n v="20.646117650000001"/>
    <n v="1"/>
    <n v="1"/>
    <n v="2668"/>
    <n v="22.3583"/>
    <s v="F E69"/>
    <s v="C"/>
  </r>
  <r>
    <n v="534"/>
    <x v="0"/>
    <x v="2"/>
    <s v="Peter, Mrs. Catherine (Catherine Rizk)"/>
    <x v="0"/>
    <x v="13"/>
    <n v="20.646117650000001"/>
    <n v="0"/>
    <n v="2"/>
    <n v="2668"/>
    <n v="22.3583"/>
    <m/>
    <s v="C"/>
  </r>
  <r>
    <n v="681"/>
    <x v="1"/>
    <x v="2"/>
    <s v="Peters, Miss. Katie"/>
    <x v="0"/>
    <x v="13"/>
    <n v="26.555555559999998"/>
    <n v="0"/>
    <n v="0"/>
    <n v="330935"/>
    <n v="8.1374999999999993"/>
    <m/>
    <s v="Q"/>
  </r>
  <r>
    <n v="101"/>
    <x v="1"/>
    <x v="2"/>
    <s v="Petranec, Miss. Matilda"/>
    <x v="0"/>
    <x v="21"/>
    <n v="28"/>
    <n v="0"/>
    <n v="0"/>
    <n v="349245"/>
    <n v="7.8958000000000004"/>
    <m/>
    <s v="S"/>
  </r>
  <r>
    <n v="878"/>
    <x v="1"/>
    <x v="2"/>
    <s v="Petroff, Mr. Nedelio"/>
    <x v="1"/>
    <x v="19"/>
    <n v="19"/>
    <n v="0"/>
    <n v="0"/>
    <n v="349212"/>
    <n v="7.8958000000000004"/>
    <m/>
    <s v="S"/>
  </r>
  <r>
    <n v="102"/>
    <x v="1"/>
    <x v="2"/>
    <s v="Petroff, Mr. Pastcho (&quot;Pentcho&quot;)"/>
    <x v="1"/>
    <x v="13"/>
    <n v="26.555555559999998"/>
    <n v="0"/>
    <n v="0"/>
    <n v="349215"/>
    <n v="7.8958000000000004"/>
    <m/>
    <s v="S"/>
  </r>
  <r>
    <n v="443"/>
    <x v="1"/>
    <x v="2"/>
    <s v="Petterson, Mr. Johan Emil"/>
    <x v="1"/>
    <x v="3"/>
    <n v="25"/>
    <n v="1"/>
    <n v="0"/>
    <n v="347076"/>
    <n v="7.7750000000000004"/>
    <m/>
    <s v="S"/>
  </r>
  <r>
    <n v="808"/>
    <x v="1"/>
    <x v="2"/>
    <s v="Pettersson, Miss. Ellen Natalia"/>
    <x v="0"/>
    <x v="9"/>
    <n v="18"/>
    <n v="0"/>
    <n v="0"/>
    <n v="347087"/>
    <n v="7.7750000000000004"/>
    <m/>
    <s v="S"/>
  </r>
  <r>
    <n v="430"/>
    <x v="0"/>
    <x v="2"/>
    <s v="Pickard, Mr. Berk (Berk Trembisky)"/>
    <x v="1"/>
    <x v="15"/>
    <n v="32"/>
    <n v="0"/>
    <n v="0"/>
    <s v="SOTON/O.Q. 392078"/>
    <n v="8.0500000000000007"/>
    <s v="E10"/>
    <s v="S"/>
  </r>
  <r>
    <n v="385"/>
    <x v="1"/>
    <x v="2"/>
    <s v="Plotcharsky, Mr. Vasil"/>
    <x v="1"/>
    <x v="13"/>
    <n v="26.555555559999998"/>
    <n v="0"/>
    <n v="0"/>
    <n v="349227"/>
    <n v="7.8958000000000004"/>
    <m/>
    <s v="S"/>
  </r>
  <r>
    <n v="657"/>
    <x v="1"/>
    <x v="2"/>
    <s v="Radeff, Mr. Alexander"/>
    <x v="1"/>
    <x v="13"/>
    <n v="26.555555559999998"/>
    <n v="0"/>
    <n v="0"/>
    <n v="349223"/>
    <n v="7.8958000000000004"/>
    <m/>
    <s v="S"/>
  </r>
  <r>
    <n v="860"/>
    <x v="1"/>
    <x v="2"/>
    <s v="Razi, Mr. Raihed"/>
    <x v="1"/>
    <x v="13"/>
    <n v="26.555555559999998"/>
    <n v="0"/>
    <n v="0"/>
    <n v="2629"/>
    <n v="7.2291999999999996"/>
    <m/>
    <s v="C"/>
  </r>
  <r>
    <n v="251"/>
    <x v="1"/>
    <x v="2"/>
    <s v="Reed, Mr. James George"/>
    <x v="1"/>
    <x v="13"/>
    <n v="26.555555559999998"/>
    <n v="0"/>
    <n v="0"/>
    <n v="362316"/>
    <n v="7.25"/>
    <m/>
    <s v="S"/>
  </r>
  <r>
    <n v="109"/>
    <x v="1"/>
    <x v="2"/>
    <s v="Rekic, Mr. Tido"/>
    <x v="1"/>
    <x v="36"/>
    <n v="38"/>
    <n v="0"/>
    <n v="0"/>
    <n v="349249"/>
    <n v="7.8958000000000004"/>
    <m/>
    <s v="S"/>
  </r>
  <r>
    <n v="172"/>
    <x v="1"/>
    <x v="2"/>
    <s v="Rice, Master. Arthur"/>
    <x v="1"/>
    <x v="40"/>
    <n v="4"/>
    <n v="4"/>
    <n v="1"/>
    <n v="382652"/>
    <n v="29.125"/>
    <m/>
    <s v="Q"/>
  </r>
  <r>
    <n v="279"/>
    <x v="1"/>
    <x v="2"/>
    <s v="Rice, Master. Eric"/>
    <x v="1"/>
    <x v="63"/>
    <n v="7"/>
    <n v="4"/>
    <n v="1"/>
    <n v="382652"/>
    <n v="29.125"/>
    <m/>
    <s v="Q"/>
  </r>
  <r>
    <n v="17"/>
    <x v="1"/>
    <x v="2"/>
    <s v="Rice, Master. Eugene"/>
    <x v="1"/>
    <x v="2"/>
    <n v="2"/>
    <n v="4"/>
    <n v="1"/>
    <n v="382652"/>
    <n v="29.125"/>
    <m/>
    <s v="Q"/>
  </r>
  <r>
    <n v="788"/>
    <x v="1"/>
    <x v="2"/>
    <s v="Rice, Master. George Hugh"/>
    <x v="1"/>
    <x v="60"/>
    <n v="8"/>
    <n v="4"/>
    <n v="1"/>
    <n v="382652"/>
    <n v="29.125"/>
    <m/>
    <s v="Q"/>
  </r>
  <r>
    <n v="886"/>
    <x v="1"/>
    <x v="2"/>
    <s v="Rice, Mrs. William (Margaret Norton)"/>
    <x v="0"/>
    <x v="6"/>
    <n v="39"/>
    <n v="0"/>
    <n v="5"/>
    <n v="382652"/>
    <n v="29.125"/>
    <m/>
    <s v="Q"/>
  </r>
  <r>
    <n v="591"/>
    <x v="1"/>
    <x v="2"/>
    <s v="Rintamaki, Mr. Matti"/>
    <x v="1"/>
    <x v="20"/>
    <n v="35"/>
    <n v="0"/>
    <n v="0"/>
    <s v="STON/O 2. 3101273"/>
    <n v="7.125"/>
    <m/>
    <s v="S"/>
  </r>
  <r>
    <n v="539"/>
    <x v="1"/>
    <x v="2"/>
    <s v="Risien, Mr. Samuel Beard"/>
    <x v="1"/>
    <x v="13"/>
    <n v="26.555555559999998"/>
    <n v="0"/>
    <n v="0"/>
    <n v="364498"/>
    <n v="14.5"/>
    <m/>
    <s v="S"/>
  </r>
  <r>
    <n v="133"/>
    <x v="1"/>
    <x v="2"/>
    <s v="Robins, Mrs. Alexander A (Grace Charity Laury)"/>
    <x v="0"/>
    <x v="17"/>
    <n v="47"/>
    <n v="1"/>
    <n v="0"/>
    <s v="A/5. 3337"/>
    <n v="14.5"/>
    <m/>
    <s v="S"/>
  </r>
  <r>
    <n v="46"/>
    <x v="1"/>
    <x v="2"/>
    <s v="Rogers, Mr. William John"/>
    <x v="1"/>
    <x v="13"/>
    <n v="26.555555559999998"/>
    <n v="0"/>
    <n v="0"/>
    <s v="S.C./A.4. 23567"/>
    <n v="8.0500000000000007"/>
    <m/>
    <s v="S"/>
  </r>
  <r>
    <n v="668"/>
    <x v="1"/>
    <x v="2"/>
    <s v="Rommetvedt, Mr. Knud Paust"/>
    <x v="1"/>
    <x v="13"/>
    <n v="26.555555559999998"/>
    <n v="0"/>
    <n v="0"/>
    <n v="312993"/>
    <n v="7.7750000000000004"/>
    <m/>
    <s v="S"/>
  </r>
  <r>
    <n v="425"/>
    <x v="1"/>
    <x v="2"/>
    <s v="Rosblom, Mr. Viktor Richard"/>
    <x v="1"/>
    <x v="9"/>
    <n v="18"/>
    <n v="1"/>
    <n v="1"/>
    <n v="370129"/>
    <n v="20.212499999999999"/>
    <m/>
    <s v="S"/>
  </r>
  <r>
    <n v="255"/>
    <x v="1"/>
    <x v="2"/>
    <s v="Rosblom, Mrs. Viktor (Helena Wilhelmina)"/>
    <x v="0"/>
    <x v="27"/>
    <n v="41"/>
    <n v="0"/>
    <n v="2"/>
    <n v="370129"/>
    <n v="20.212499999999999"/>
    <m/>
    <s v="S"/>
  </r>
  <r>
    <n v="483"/>
    <x v="1"/>
    <x v="2"/>
    <s v="Rouse, Mr. Richard Henry"/>
    <x v="1"/>
    <x v="14"/>
    <n v="50"/>
    <n v="0"/>
    <n v="0"/>
    <s v="A/5 3594"/>
    <n v="8.0500000000000007"/>
    <m/>
    <s v="S"/>
  </r>
  <r>
    <n v="575"/>
    <x v="1"/>
    <x v="2"/>
    <s v="Rush, Mr. Alfred George John"/>
    <x v="1"/>
    <x v="47"/>
    <n v="16"/>
    <n v="0"/>
    <n v="0"/>
    <s v="A/4. 20589"/>
    <n v="8.0500000000000007"/>
    <m/>
    <s v="S"/>
  </r>
  <r>
    <n v="518"/>
    <x v="1"/>
    <x v="2"/>
    <s v="Ryan, Mr. Patrick"/>
    <x v="1"/>
    <x v="13"/>
    <n v="26.555555559999998"/>
    <n v="0"/>
    <n v="0"/>
    <n v="371110"/>
    <n v="24.15"/>
    <m/>
    <s v="Q"/>
  </r>
  <r>
    <n v="833"/>
    <x v="1"/>
    <x v="2"/>
    <s v="Saad, Mr. Amin"/>
    <x v="1"/>
    <x v="13"/>
    <n v="26.555555559999998"/>
    <n v="0"/>
    <n v="0"/>
    <n v="2671"/>
    <n v="7.2291999999999996"/>
    <m/>
    <s v="C"/>
  </r>
  <r>
    <n v="694"/>
    <x v="1"/>
    <x v="2"/>
    <s v="Saad, Mr. Khalil"/>
    <x v="1"/>
    <x v="3"/>
    <n v="25"/>
    <n v="0"/>
    <n v="0"/>
    <n v="2672"/>
    <n v="7.2249999999999996"/>
    <m/>
    <s v="C"/>
  </r>
  <r>
    <n v="389"/>
    <x v="1"/>
    <x v="2"/>
    <s v="Sadlier, Mr. Matthew"/>
    <x v="1"/>
    <x v="13"/>
    <n v="26.555555559999998"/>
    <n v="0"/>
    <n v="0"/>
    <n v="367655"/>
    <n v="7.7291999999999996"/>
    <m/>
    <s v="Q"/>
  </r>
  <r>
    <n v="160"/>
    <x v="1"/>
    <x v="2"/>
    <s v="Sage, Master. Thomas Henry"/>
    <x v="1"/>
    <x v="13"/>
    <n v="26.555555559999998"/>
    <n v="8"/>
    <n v="2"/>
    <s v="CA. 2343"/>
    <n v="69.55"/>
    <m/>
    <s v="S"/>
  </r>
  <r>
    <n v="181"/>
    <x v="1"/>
    <x v="2"/>
    <s v="Sage, Miss. Constance Gladys"/>
    <x v="0"/>
    <x v="13"/>
    <n v="26.555555559999998"/>
    <n v="8"/>
    <n v="2"/>
    <s v="CA. 2343"/>
    <n v="69.55"/>
    <m/>
    <s v="S"/>
  </r>
  <r>
    <n v="864"/>
    <x v="1"/>
    <x v="2"/>
    <s v="Sage, Miss. Dorothy Edith &quot;Dolly&quot;"/>
    <x v="0"/>
    <x v="13"/>
    <n v="26.555555559999998"/>
    <n v="8"/>
    <n v="2"/>
    <s v="CA. 2343"/>
    <n v="69.55"/>
    <m/>
    <s v="S"/>
  </r>
  <r>
    <n v="793"/>
    <x v="1"/>
    <x v="2"/>
    <s v="Sage, Miss. Stella Anna"/>
    <x v="0"/>
    <x v="13"/>
    <n v="26.555555559999998"/>
    <n v="8"/>
    <n v="2"/>
    <s v="CA. 2343"/>
    <n v="69.55"/>
    <m/>
    <s v="S"/>
  </r>
  <r>
    <n v="847"/>
    <x v="1"/>
    <x v="2"/>
    <s v="Sage, Mr. Douglas Bullen"/>
    <x v="1"/>
    <x v="13"/>
    <n v="26.555555559999998"/>
    <n v="8"/>
    <n v="2"/>
    <s v="CA. 2343"/>
    <n v="69.55"/>
    <m/>
    <s v="S"/>
  </r>
  <r>
    <n v="202"/>
    <x v="1"/>
    <x v="2"/>
    <s v="Sage, Mr. Frederick"/>
    <x v="1"/>
    <x v="13"/>
    <n v="26.555555559999998"/>
    <n v="8"/>
    <n v="2"/>
    <s v="CA. 2343"/>
    <n v="69.55"/>
    <m/>
    <s v="S"/>
  </r>
  <r>
    <n v="325"/>
    <x v="1"/>
    <x v="2"/>
    <s v="Sage, Mr. George John Jr"/>
    <x v="1"/>
    <x v="13"/>
    <n v="26.555555559999998"/>
    <n v="8"/>
    <n v="2"/>
    <s v="CA. 2343"/>
    <n v="69.55"/>
    <m/>
    <s v="S"/>
  </r>
  <r>
    <n v="107"/>
    <x v="0"/>
    <x v="2"/>
    <s v="Salkjelsvik, Miss. Anna Kristine"/>
    <x v="0"/>
    <x v="48"/>
    <n v="21"/>
    <n v="0"/>
    <n v="0"/>
    <n v="343120"/>
    <n v="7.65"/>
    <m/>
    <s v="S"/>
  </r>
  <r>
    <n v="529"/>
    <x v="1"/>
    <x v="2"/>
    <s v="Salonen, Mr. Johan Werner"/>
    <x v="1"/>
    <x v="6"/>
    <n v="39"/>
    <n v="0"/>
    <n v="0"/>
    <n v="3101296"/>
    <n v="7.9249999999999998"/>
    <m/>
    <s v="S"/>
  </r>
  <r>
    <n v="49"/>
    <x v="1"/>
    <x v="2"/>
    <s v="Samaan, Mr. Youssef"/>
    <x v="1"/>
    <x v="13"/>
    <n v="26.555555559999998"/>
    <n v="2"/>
    <n v="0"/>
    <n v="2662"/>
    <n v="21.679200000000002"/>
    <m/>
    <s v="C"/>
  </r>
  <r>
    <n v="11"/>
    <x v="0"/>
    <x v="2"/>
    <s v="Sandstrom, Miss. Marguerite Rut"/>
    <x v="0"/>
    <x v="40"/>
    <n v="4"/>
    <n v="1"/>
    <n v="1"/>
    <s v="PP 9549"/>
    <n v="16.7"/>
    <s v="G6"/>
    <s v="S"/>
  </r>
  <r>
    <n v="395"/>
    <x v="0"/>
    <x v="2"/>
    <s v="Sandstrom, Mrs. Hjalmar (Agnes Charlotta Bengtsson)"/>
    <x v="0"/>
    <x v="10"/>
    <n v="24"/>
    <n v="0"/>
    <n v="2"/>
    <s v="PP 9549"/>
    <n v="16.7"/>
    <s v="G6"/>
    <s v="S"/>
  </r>
  <r>
    <n v="13"/>
    <x v="1"/>
    <x v="2"/>
    <s v="Saundercock, Mr. William Henry"/>
    <x v="1"/>
    <x v="72"/>
    <n v="20"/>
    <n v="0"/>
    <n v="0"/>
    <s v="A/5. 2151"/>
    <n v="8.0500000000000007"/>
    <m/>
    <s v="S"/>
  </r>
  <r>
    <n v="677"/>
    <x v="1"/>
    <x v="2"/>
    <s v="Sawyer, Mr. Frederick Charles"/>
    <x v="1"/>
    <x v="84"/>
    <n v="24.5"/>
    <n v="0"/>
    <n v="0"/>
    <n v="342826"/>
    <n v="8.0500000000000007"/>
    <m/>
    <s v="S"/>
  </r>
  <r>
    <n v="469"/>
    <x v="1"/>
    <x v="2"/>
    <s v="Scanlan, Mr. James"/>
    <x v="1"/>
    <x v="13"/>
    <n v="26.555555559999998"/>
    <n v="0"/>
    <n v="0"/>
    <n v="36209"/>
    <n v="7.7249999999999996"/>
    <m/>
    <s v="Q"/>
  </r>
  <r>
    <n v="411"/>
    <x v="1"/>
    <x v="2"/>
    <s v="Sdycoff, Mr. Todor"/>
    <x v="1"/>
    <x v="13"/>
    <n v="26.555555559999998"/>
    <n v="0"/>
    <n v="0"/>
    <n v="349222"/>
    <n v="7.8958000000000004"/>
    <m/>
    <s v="S"/>
  </r>
  <r>
    <n v="82"/>
    <x v="0"/>
    <x v="2"/>
    <s v="Sheerlinck, Mr. Jan Baptist"/>
    <x v="1"/>
    <x v="0"/>
    <n v="29"/>
    <n v="0"/>
    <n v="0"/>
    <n v="345779"/>
    <n v="9.5"/>
    <m/>
    <s v="S"/>
  </r>
  <r>
    <n v="498"/>
    <x v="1"/>
    <x v="2"/>
    <s v="Shellard, Mr. Frederick William"/>
    <x v="1"/>
    <x v="13"/>
    <n v="26.555555559999998"/>
    <n v="0"/>
    <n v="0"/>
    <s v="C.A. 6212"/>
    <n v="15.1"/>
    <m/>
    <s v="S"/>
  </r>
  <r>
    <n v="96"/>
    <x v="1"/>
    <x v="2"/>
    <s v="Shorney, Mr. Charles Joseph"/>
    <x v="1"/>
    <x v="13"/>
    <n v="26.555555559999998"/>
    <n v="0"/>
    <n v="0"/>
    <n v="374910"/>
    <n v="8.0500000000000007"/>
    <m/>
    <s v="S"/>
  </r>
  <r>
    <n v="564"/>
    <x v="1"/>
    <x v="2"/>
    <s v="Simmons, Mr. John"/>
    <x v="1"/>
    <x v="13"/>
    <n v="26.555555559999998"/>
    <n v="0"/>
    <n v="0"/>
    <s v="SOTON/OQ 392082"/>
    <n v="8.0500000000000007"/>
    <m/>
    <s v="S"/>
  </r>
  <r>
    <n v="61"/>
    <x v="1"/>
    <x v="2"/>
    <s v="Sirayanian, Mr. Orsen"/>
    <x v="1"/>
    <x v="25"/>
    <n v="22"/>
    <n v="0"/>
    <n v="0"/>
    <n v="2669"/>
    <n v="7.2291999999999996"/>
    <m/>
    <s v="C"/>
  </r>
  <r>
    <n v="838"/>
    <x v="1"/>
    <x v="2"/>
    <s v="Sirota, Mr. Maurice"/>
    <x v="1"/>
    <x v="13"/>
    <n v="26.555555559999998"/>
    <n v="0"/>
    <n v="0"/>
    <n v="392092"/>
    <n v="8.0500000000000007"/>
    <m/>
    <s v="S"/>
  </r>
  <r>
    <n v="562"/>
    <x v="1"/>
    <x v="2"/>
    <s v="Sivic, Mr. Husein"/>
    <x v="1"/>
    <x v="23"/>
    <n v="40"/>
    <n v="0"/>
    <n v="0"/>
    <n v="349251"/>
    <n v="7.8958000000000004"/>
    <m/>
    <s v="S"/>
  </r>
  <r>
    <n v="174"/>
    <x v="1"/>
    <x v="2"/>
    <s v="Sivola, Mr. Antti Wilhelm"/>
    <x v="1"/>
    <x v="48"/>
    <n v="21"/>
    <n v="0"/>
    <n v="0"/>
    <s v="STON/O 2. 3101280"/>
    <n v="7.9249999999999998"/>
    <m/>
    <s v="S"/>
  </r>
  <r>
    <n v="787"/>
    <x v="0"/>
    <x v="2"/>
    <s v="Sjoblom, Miss. Anna Sofia"/>
    <x v="0"/>
    <x v="9"/>
    <n v="18"/>
    <n v="0"/>
    <n v="0"/>
    <n v="3101265"/>
    <n v="7.4958"/>
    <m/>
    <s v="S"/>
  </r>
  <r>
    <n v="64"/>
    <x v="1"/>
    <x v="2"/>
    <s v="Skoog, Master. Harald"/>
    <x v="1"/>
    <x v="40"/>
    <n v="4"/>
    <n v="3"/>
    <n v="2"/>
    <n v="347088"/>
    <n v="27.9"/>
    <m/>
    <s v="S"/>
  </r>
  <r>
    <n v="820"/>
    <x v="1"/>
    <x v="2"/>
    <s v="Skoog, Master. Karl Thorsten"/>
    <x v="1"/>
    <x v="85"/>
    <n v="10"/>
    <n v="3"/>
    <n v="2"/>
    <n v="347088"/>
    <n v="27.9"/>
    <m/>
    <s v="S"/>
  </r>
  <r>
    <n v="635"/>
    <x v="1"/>
    <x v="2"/>
    <s v="Skoog, Miss. Mabel"/>
    <x v="0"/>
    <x v="73"/>
    <n v="9"/>
    <n v="3"/>
    <n v="2"/>
    <n v="347088"/>
    <n v="27.9"/>
    <m/>
    <s v="S"/>
  </r>
  <r>
    <n v="643"/>
    <x v="1"/>
    <x v="2"/>
    <s v="Skoog, Miss. Margit Elizabeth"/>
    <x v="0"/>
    <x v="2"/>
    <n v="2"/>
    <n v="3"/>
    <n v="2"/>
    <n v="347088"/>
    <n v="27.9"/>
    <m/>
    <s v="S"/>
  </r>
  <r>
    <n v="361"/>
    <x v="1"/>
    <x v="2"/>
    <s v="Skoog, Mr. Wilhelm"/>
    <x v="1"/>
    <x v="23"/>
    <n v="40"/>
    <n v="1"/>
    <n v="4"/>
    <n v="347088"/>
    <n v="27.9"/>
    <m/>
    <s v="S"/>
  </r>
  <r>
    <n v="168"/>
    <x v="1"/>
    <x v="2"/>
    <s v="Skoog, Mrs. William (Anna Bernhardina Karlsson)"/>
    <x v="0"/>
    <x v="22"/>
    <n v="45"/>
    <n v="1"/>
    <n v="4"/>
    <n v="347088"/>
    <n v="27.9"/>
    <m/>
    <s v="S"/>
  </r>
  <r>
    <n v="602"/>
    <x v="1"/>
    <x v="2"/>
    <s v="Slabenoff, Mr. Petco"/>
    <x v="1"/>
    <x v="13"/>
    <n v="26.555555559999998"/>
    <n v="0"/>
    <n v="0"/>
    <n v="349214"/>
    <n v="7.8958000000000004"/>
    <m/>
    <s v="S"/>
  </r>
  <r>
    <n v="88"/>
    <x v="1"/>
    <x v="2"/>
    <s v="Slocovski, Mr. Selman Francis"/>
    <x v="1"/>
    <x v="13"/>
    <n v="26.555555559999998"/>
    <n v="0"/>
    <n v="0"/>
    <s v="SOTON/OQ 392086"/>
    <n v="8.0500000000000007"/>
    <m/>
    <s v="S"/>
  </r>
  <r>
    <n v="159"/>
    <x v="1"/>
    <x v="2"/>
    <s v="Smiljanic, Mr. Mile"/>
    <x v="1"/>
    <x v="13"/>
    <n v="26.555555559999998"/>
    <n v="0"/>
    <n v="0"/>
    <n v="315037"/>
    <n v="8.6624999999999996"/>
    <m/>
    <s v="S"/>
  </r>
  <r>
    <n v="261"/>
    <x v="1"/>
    <x v="2"/>
    <s v="Smith, Mr. Thomas"/>
    <x v="1"/>
    <x v="13"/>
    <n v="26.555555559999998"/>
    <n v="0"/>
    <n v="0"/>
    <n v="384461"/>
    <n v="7.75"/>
    <m/>
    <s v="Q"/>
  </r>
  <r>
    <n v="716"/>
    <x v="1"/>
    <x v="2"/>
    <s v="Soholt, Mr. Peter Andreas Lauritz Andersen"/>
    <x v="1"/>
    <x v="19"/>
    <n v="19"/>
    <n v="0"/>
    <n v="0"/>
    <n v="348124"/>
    <n v="7.65"/>
    <s v="F G73"/>
    <s v="S"/>
  </r>
  <r>
    <n v="489"/>
    <x v="1"/>
    <x v="2"/>
    <s v="Somerton, Mr. Francis William"/>
    <x v="1"/>
    <x v="34"/>
    <n v="30"/>
    <n v="0"/>
    <n v="0"/>
    <s v="A.5. 18509"/>
    <n v="8.0500000000000007"/>
    <m/>
    <s v="S"/>
  </r>
  <r>
    <n v="77"/>
    <x v="1"/>
    <x v="2"/>
    <s v="Staneff, Mr. Ivan"/>
    <x v="1"/>
    <x v="13"/>
    <n v="26.555555559999998"/>
    <n v="0"/>
    <n v="0"/>
    <n v="349208"/>
    <n v="7.8958000000000004"/>
    <m/>
    <s v="S"/>
  </r>
  <r>
    <n v="286"/>
    <x v="1"/>
    <x v="2"/>
    <s v="Stankovic, Mr. Ivan"/>
    <x v="1"/>
    <x v="29"/>
    <n v="33"/>
    <n v="0"/>
    <n v="0"/>
    <n v="349239"/>
    <n v="8.6624999999999996"/>
    <m/>
    <s v="C"/>
  </r>
  <r>
    <n v="650"/>
    <x v="0"/>
    <x v="2"/>
    <s v="Stanley, Miss. Amy Zillah Elsie"/>
    <x v="0"/>
    <x v="43"/>
    <n v="23"/>
    <n v="0"/>
    <n v="0"/>
    <s v="CA. 2314"/>
    <n v="7.55"/>
    <m/>
    <s v="S"/>
  </r>
  <r>
    <n v="495"/>
    <x v="1"/>
    <x v="2"/>
    <s v="Stanley, Mr. Edward Roland"/>
    <x v="1"/>
    <x v="48"/>
    <n v="21"/>
    <n v="0"/>
    <n v="0"/>
    <s v="A/4 45380"/>
    <n v="8.0500000000000007"/>
    <m/>
    <s v="S"/>
  </r>
  <r>
    <n v="567"/>
    <x v="1"/>
    <x v="2"/>
    <s v="Stoytcheff, Mr. Ilia"/>
    <x v="1"/>
    <x v="19"/>
    <n v="19"/>
    <n v="0"/>
    <n v="0"/>
    <n v="349205"/>
    <n v="7.8958000000000004"/>
    <m/>
    <s v="S"/>
  </r>
  <r>
    <n v="475"/>
    <x v="1"/>
    <x v="2"/>
    <s v="Strandberg, Miss. Ida Sofia"/>
    <x v="0"/>
    <x v="25"/>
    <n v="22"/>
    <n v="0"/>
    <n v="0"/>
    <n v="7553"/>
    <n v="9.8375000000000004"/>
    <m/>
    <s v="S"/>
  </r>
  <r>
    <n v="745"/>
    <x v="0"/>
    <x v="2"/>
    <s v="Stranden, Mr. Juho"/>
    <x v="1"/>
    <x v="38"/>
    <n v="31"/>
    <n v="0"/>
    <n v="0"/>
    <s v="STON/O 2. 3101288"/>
    <n v="7.9249999999999998"/>
    <m/>
    <s v="S"/>
  </r>
  <r>
    <n v="206"/>
    <x v="1"/>
    <x v="2"/>
    <s v="Strom, Miss. Telma Matilda"/>
    <x v="0"/>
    <x v="2"/>
    <n v="2"/>
    <n v="0"/>
    <n v="1"/>
    <n v="347054"/>
    <n v="10.4625"/>
    <s v="G6"/>
    <s v="S"/>
  </r>
  <r>
    <n v="252"/>
    <x v="1"/>
    <x v="2"/>
    <s v="Strom, Mrs. Wilhelm (Elna Matilda Persson)"/>
    <x v="0"/>
    <x v="0"/>
    <n v="29"/>
    <n v="1"/>
    <n v="1"/>
    <n v="347054"/>
    <n v="10.4625"/>
    <s v="G6"/>
    <s v="S"/>
  </r>
  <r>
    <n v="221"/>
    <x v="0"/>
    <x v="2"/>
    <s v="Sunderland, Mr. Victor Francis"/>
    <x v="1"/>
    <x v="47"/>
    <n v="16"/>
    <n v="0"/>
    <n v="0"/>
    <s v="SOTON/OQ 392089"/>
    <n v="8.0500000000000007"/>
    <m/>
    <s v="S"/>
  </r>
  <r>
    <n v="415"/>
    <x v="0"/>
    <x v="2"/>
    <s v="Sundman, Mr. Johan Julian"/>
    <x v="1"/>
    <x v="26"/>
    <n v="44"/>
    <n v="0"/>
    <n v="0"/>
    <s v="STON/O 2. 3101269"/>
    <n v="7.9249999999999998"/>
    <m/>
    <s v="S"/>
  </r>
  <r>
    <n v="885"/>
    <x v="1"/>
    <x v="2"/>
    <s v="Sutehall, Mr. Henry Jr"/>
    <x v="1"/>
    <x v="3"/>
    <n v="25"/>
    <n v="0"/>
    <n v="0"/>
    <s v="SOTON/OQ 392076"/>
    <n v="7.05"/>
    <m/>
    <s v="S"/>
  </r>
  <r>
    <n v="852"/>
    <x v="1"/>
    <x v="2"/>
    <s v="Svensson, Mr. Johan"/>
    <x v="1"/>
    <x v="86"/>
    <n v="74"/>
    <n v="0"/>
    <n v="0"/>
    <n v="347060"/>
    <n v="7.7750000000000004"/>
    <m/>
    <s v="S"/>
  </r>
  <r>
    <n v="500"/>
    <x v="1"/>
    <x v="2"/>
    <s v="Svensson, Mr. Olof"/>
    <x v="1"/>
    <x v="10"/>
    <n v="24"/>
    <n v="0"/>
    <n v="0"/>
    <n v="350035"/>
    <n v="7.7957999999999998"/>
    <m/>
    <s v="S"/>
  </r>
  <r>
    <n v="759"/>
    <x v="1"/>
    <x v="2"/>
    <s v="Theobald, Mr. Thomas Leonard"/>
    <x v="1"/>
    <x v="55"/>
    <n v="34"/>
    <n v="0"/>
    <n v="0"/>
    <n v="363294"/>
    <n v="8.0500000000000007"/>
    <m/>
    <s v="S"/>
  </r>
  <r>
    <n v="804"/>
    <x v="0"/>
    <x v="2"/>
    <s v="Thomas, Master. Assad Alexander"/>
    <x v="1"/>
    <x v="87"/>
    <n v="0.42"/>
    <n v="0"/>
    <n v="1"/>
    <n v="2625"/>
    <n v="8.5167000000000002"/>
    <m/>
    <s v="C"/>
  </r>
  <r>
    <n v="640"/>
    <x v="1"/>
    <x v="2"/>
    <s v="Thorneycroft, Mr. Percival"/>
    <x v="1"/>
    <x v="13"/>
    <n v="26.555555559999998"/>
    <n v="1"/>
    <n v="0"/>
    <n v="376564"/>
    <n v="16.100000000000001"/>
    <m/>
    <s v="S"/>
  </r>
  <r>
    <n v="432"/>
    <x v="0"/>
    <x v="2"/>
    <s v="Thorneycroft, Mrs. Percival (Florence Kate White)"/>
    <x v="0"/>
    <x v="13"/>
    <n v="20.646117650000001"/>
    <n v="1"/>
    <n v="0"/>
    <n v="376564"/>
    <n v="16.100000000000001"/>
    <m/>
    <s v="S"/>
  </r>
  <r>
    <n v="383"/>
    <x v="1"/>
    <x v="2"/>
    <s v="Tikkanen, Mr. Juho"/>
    <x v="1"/>
    <x v="15"/>
    <n v="32"/>
    <n v="0"/>
    <n v="0"/>
    <s v="STON/O 2. 3101293"/>
    <n v="7.9249999999999998"/>
    <m/>
    <s v="S"/>
  </r>
  <r>
    <n v="777"/>
    <x v="1"/>
    <x v="2"/>
    <s v="Tobin, Mr. Roger"/>
    <x v="1"/>
    <x v="13"/>
    <n v="26.555555559999998"/>
    <n v="0"/>
    <n v="0"/>
    <n v="383121"/>
    <n v="7.75"/>
    <s v="F38"/>
    <s v="Q"/>
  </r>
  <r>
    <n v="30"/>
    <x v="1"/>
    <x v="2"/>
    <s v="Todoroff, Mr. Lalio"/>
    <x v="1"/>
    <x v="13"/>
    <n v="26.555555559999998"/>
    <n v="0"/>
    <n v="0"/>
    <n v="349216"/>
    <n v="7.8958000000000004"/>
    <m/>
    <s v="S"/>
  </r>
  <r>
    <n v="815"/>
    <x v="1"/>
    <x v="2"/>
    <s v="Tomlin, Mr. Ernest Portage"/>
    <x v="1"/>
    <x v="80"/>
    <n v="30.5"/>
    <n v="0"/>
    <n v="0"/>
    <n v="364499"/>
    <n v="8.0500000000000007"/>
    <m/>
    <s v="S"/>
  </r>
  <r>
    <n v="604"/>
    <x v="1"/>
    <x v="2"/>
    <s v="Torber, Mr. Ernst William"/>
    <x v="1"/>
    <x v="26"/>
    <n v="44"/>
    <n v="0"/>
    <n v="0"/>
    <n v="364511"/>
    <n v="8.0500000000000007"/>
    <m/>
    <s v="S"/>
  </r>
  <r>
    <n v="272"/>
    <x v="0"/>
    <x v="2"/>
    <s v="Tornquist, Mr. William Henry"/>
    <x v="1"/>
    <x v="3"/>
    <n v="25"/>
    <n v="0"/>
    <n v="0"/>
    <s v="LINE"/>
    <n v="0"/>
    <m/>
    <s v="S"/>
  </r>
  <r>
    <n v="532"/>
    <x v="1"/>
    <x v="2"/>
    <s v="Toufik, Mr. Nakli"/>
    <x v="1"/>
    <x v="13"/>
    <n v="26.555555559999998"/>
    <n v="0"/>
    <n v="0"/>
    <n v="2641"/>
    <n v="7.2291999999999996"/>
    <m/>
    <s v="C"/>
  </r>
  <r>
    <n v="256"/>
    <x v="0"/>
    <x v="2"/>
    <s v="Touma, Mrs. Darwis (Hanne Youssef Razi)"/>
    <x v="0"/>
    <x v="0"/>
    <n v="29"/>
    <n v="0"/>
    <n v="2"/>
    <n v="2650"/>
    <n v="15.245799999999999"/>
    <m/>
    <s v="C"/>
  </r>
  <r>
    <n v="190"/>
    <x v="1"/>
    <x v="2"/>
    <s v="Turcin, Mr. Stjepan"/>
    <x v="1"/>
    <x v="28"/>
    <n v="36"/>
    <n v="0"/>
    <n v="0"/>
    <n v="349247"/>
    <n v="7.8958000000000004"/>
    <m/>
    <s v="S"/>
  </r>
  <r>
    <n v="678"/>
    <x v="0"/>
    <x v="2"/>
    <s v="Turja, Miss. Anna Sofia"/>
    <x v="0"/>
    <x v="9"/>
    <n v="18"/>
    <n v="0"/>
    <n v="0"/>
    <n v="4138"/>
    <n v="9.8416999999999994"/>
    <m/>
    <s v="S"/>
  </r>
  <r>
    <n v="484"/>
    <x v="0"/>
    <x v="2"/>
    <s v="Turkula, Mrs. (Hedwig)"/>
    <x v="0"/>
    <x v="5"/>
    <n v="63"/>
    <n v="0"/>
    <n v="0"/>
    <n v="4134"/>
    <n v="9.5875000000000004"/>
    <m/>
    <s v="S"/>
  </r>
  <r>
    <n v="154"/>
    <x v="1"/>
    <x v="2"/>
    <s v="van Billiard, Mr. Austin Blyler"/>
    <x v="1"/>
    <x v="76"/>
    <n v="40.5"/>
    <n v="0"/>
    <n v="2"/>
    <s v="A/5. 851"/>
    <n v="14.5"/>
    <m/>
    <s v="S"/>
  </r>
  <r>
    <n v="420"/>
    <x v="1"/>
    <x v="2"/>
    <s v="Van Impe, Miss. Catharina"/>
    <x v="0"/>
    <x v="85"/>
    <n v="10"/>
    <n v="0"/>
    <n v="2"/>
    <n v="345773"/>
    <n v="24.15"/>
    <m/>
    <s v="S"/>
  </r>
  <r>
    <n v="596"/>
    <x v="1"/>
    <x v="2"/>
    <s v="Van Impe, Mr. Jean Baptiste"/>
    <x v="1"/>
    <x v="28"/>
    <n v="36"/>
    <n v="1"/>
    <n v="1"/>
    <n v="345773"/>
    <n v="24.15"/>
    <m/>
    <s v="S"/>
  </r>
  <r>
    <n v="800"/>
    <x v="1"/>
    <x v="2"/>
    <s v="Van Impe, Mrs. Jean Baptiste (Rosalie Paula Govaert)"/>
    <x v="0"/>
    <x v="34"/>
    <n v="30"/>
    <n v="1"/>
    <n v="1"/>
    <n v="345773"/>
    <n v="24.15"/>
    <m/>
    <s v="S"/>
  </r>
  <r>
    <n v="869"/>
    <x v="1"/>
    <x v="2"/>
    <s v="van Melkebeke, Mr. Philemon"/>
    <x v="1"/>
    <x v="13"/>
    <n v="26.555555559999998"/>
    <n v="0"/>
    <n v="0"/>
    <n v="345777"/>
    <n v="9.5"/>
    <m/>
    <s v="S"/>
  </r>
  <r>
    <n v="753"/>
    <x v="1"/>
    <x v="2"/>
    <s v="Vande Velde, Mr. Johannes Joseph"/>
    <x v="1"/>
    <x v="29"/>
    <n v="33"/>
    <n v="0"/>
    <n v="0"/>
    <n v="345780"/>
    <n v="9.5"/>
    <m/>
    <s v="S"/>
  </r>
  <r>
    <n v="201"/>
    <x v="1"/>
    <x v="2"/>
    <s v="Vande Walle, Mr. Nestor Cyriel"/>
    <x v="1"/>
    <x v="21"/>
    <n v="28"/>
    <n v="0"/>
    <n v="0"/>
    <n v="345770"/>
    <n v="9.5"/>
    <m/>
    <s v="S"/>
  </r>
  <r>
    <n v="356"/>
    <x v="1"/>
    <x v="2"/>
    <s v="Vanden Steen, Mr. Leo Peter"/>
    <x v="1"/>
    <x v="21"/>
    <n v="28"/>
    <n v="0"/>
    <n v="0"/>
    <n v="345783"/>
    <n v="9.5"/>
    <m/>
    <s v="S"/>
  </r>
  <r>
    <n v="874"/>
    <x v="1"/>
    <x v="2"/>
    <s v="Vander Cruyssen, Mr. Victor"/>
    <x v="1"/>
    <x v="17"/>
    <n v="47"/>
    <n v="0"/>
    <n v="0"/>
    <n v="345765"/>
    <n v="9"/>
    <m/>
    <s v="S"/>
  </r>
  <r>
    <n v="39"/>
    <x v="1"/>
    <x v="2"/>
    <s v="Vander Planke, Miss. Augusta Maria"/>
    <x v="0"/>
    <x v="9"/>
    <n v="18"/>
    <n v="2"/>
    <n v="0"/>
    <n v="345764"/>
    <n v="18"/>
    <m/>
    <s v="S"/>
  </r>
  <r>
    <n v="334"/>
    <x v="1"/>
    <x v="2"/>
    <s v="Vander Planke, Mr. Leo Edmondus"/>
    <x v="1"/>
    <x v="47"/>
    <n v="16"/>
    <n v="2"/>
    <n v="0"/>
    <n v="345764"/>
    <n v="18"/>
    <m/>
    <s v="S"/>
  </r>
  <r>
    <n v="19"/>
    <x v="1"/>
    <x v="2"/>
    <s v="Vander Planke, Mrs. Julius (Emelia Maria Vandemoortele)"/>
    <x v="0"/>
    <x v="38"/>
    <n v="31"/>
    <n v="1"/>
    <n v="0"/>
    <n v="345763"/>
    <n v="18"/>
    <m/>
    <s v="S"/>
  </r>
  <r>
    <n v="15"/>
    <x v="1"/>
    <x v="2"/>
    <s v="Vestrom, Miss. Hulda Amanda Adolfina"/>
    <x v="0"/>
    <x v="31"/>
    <n v="14"/>
    <n v="0"/>
    <n v="0"/>
    <n v="350406"/>
    <n v="7.8541999999999996"/>
    <m/>
    <s v="S"/>
  </r>
  <r>
    <n v="522"/>
    <x v="1"/>
    <x v="2"/>
    <s v="Vovk, Mr. Janko"/>
    <x v="1"/>
    <x v="25"/>
    <n v="22"/>
    <n v="0"/>
    <n v="0"/>
    <n v="349252"/>
    <n v="7.8958000000000004"/>
    <m/>
    <s v="S"/>
  </r>
  <r>
    <n v="81"/>
    <x v="1"/>
    <x v="2"/>
    <s v="Waelens, Mr. Achille"/>
    <x v="1"/>
    <x v="25"/>
    <n v="22"/>
    <n v="0"/>
    <n v="0"/>
    <n v="345767"/>
    <n v="9"/>
    <m/>
    <s v="S"/>
  </r>
  <r>
    <n v="512"/>
    <x v="1"/>
    <x v="2"/>
    <s v="Webber, Mr. James"/>
    <x v="1"/>
    <x v="13"/>
    <n v="26.555555559999998"/>
    <n v="0"/>
    <n v="0"/>
    <s v="SOTON/OQ 3101316"/>
    <n v="8.0500000000000007"/>
    <m/>
    <s v="S"/>
  </r>
  <r>
    <n v="407"/>
    <x v="1"/>
    <x v="2"/>
    <s v="Widegren, Mr. Carl/Charles Peter"/>
    <x v="1"/>
    <x v="37"/>
    <n v="51"/>
    <n v="0"/>
    <n v="0"/>
    <n v="347064"/>
    <n v="7.75"/>
    <m/>
    <s v="S"/>
  </r>
  <r>
    <n v="372"/>
    <x v="1"/>
    <x v="2"/>
    <s v="Wiklund, Mr. Jakob Alfred"/>
    <x v="1"/>
    <x v="9"/>
    <n v="18"/>
    <n v="1"/>
    <n v="0"/>
    <n v="3101267"/>
    <n v="6.4958"/>
    <m/>
    <s v="S"/>
  </r>
  <r>
    <n v="649"/>
    <x v="1"/>
    <x v="2"/>
    <s v="Willey, Mr. Edward"/>
    <x v="1"/>
    <x v="13"/>
    <n v="26.555555559999998"/>
    <n v="0"/>
    <n v="0"/>
    <s v="S.O./P.P. 751"/>
    <n v="7.55"/>
    <m/>
    <s v="S"/>
  </r>
  <r>
    <n v="305"/>
    <x v="1"/>
    <x v="2"/>
    <s v="Williams, Mr. Howard Hugh &quot;Harry&quot;"/>
    <x v="1"/>
    <x v="13"/>
    <n v="26.555555559999998"/>
    <n v="0"/>
    <n v="0"/>
    <s v="A/5 2466"/>
    <n v="8.0500000000000007"/>
    <m/>
    <s v="S"/>
  </r>
  <r>
    <n v="736"/>
    <x v="1"/>
    <x v="2"/>
    <s v="Williams, Mr. Leslie"/>
    <x v="1"/>
    <x v="83"/>
    <n v="28.5"/>
    <n v="0"/>
    <n v="0"/>
    <n v="54636"/>
    <n v="16.100000000000001"/>
    <m/>
    <s v="S"/>
  </r>
  <r>
    <n v="492"/>
    <x v="1"/>
    <x v="2"/>
    <s v="Windelov, Mr. Einar"/>
    <x v="1"/>
    <x v="48"/>
    <n v="21"/>
    <n v="0"/>
    <n v="0"/>
    <s v="SOTON/OQ 3101317"/>
    <n v="7.25"/>
    <m/>
    <s v="S"/>
  </r>
  <r>
    <n v="426"/>
    <x v="1"/>
    <x v="2"/>
    <s v="Wiseman, Mr. Phillippe"/>
    <x v="1"/>
    <x v="13"/>
    <n v="26.555555559999998"/>
    <n v="0"/>
    <n v="0"/>
    <s v="A/4. 34244"/>
    <n v="7.25"/>
    <m/>
    <s v="S"/>
  </r>
  <r>
    <n v="621"/>
    <x v="1"/>
    <x v="2"/>
    <s v="Yasbeck, Mr. Antoni"/>
    <x v="1"/>
    <x v="33"/>
    <n v="27"/>
    <n v="1"/>
    <n v="0"/>
    <n v="2659"/>
    <n v="14.4542"/>
    <m/>
    <s v="C"/>
  </r>
  <r>
    <n v="831"/>
    <x v="0"/>
    <x v="2"/>
    <s v="Yasbeck, Mrs. Antoni (Selini Alexander)"/>
    <x v="0"/>
    <x v="49"/>
    <n v="15"/>
    <n v="1"/>
    <n v="0"/>
    <n v="2659"/>
    <n v="14.4542"/>
    <m/>
    <s v="C"/>
  </r>
  <r>
    <n v="204"/>
    <x v="1"/>
    <x v="2"/>
    <s v="Youseff, Mr. Gerious"/>
    <x v="1"/>
    <x v="52"/>
    <n v="45.5"/>
    <n v="0"/>
    <n v="0"/>
    <n v="2628"/>
    <n v="7.2249999999999996"/>
    <m/>
    <s v="C"/>
  </r>
  <r>
    <n v="355"/>
    <x v="1"/>
    <x v="2"/>
    <s v="Yousif, Mr. Wazli"/>
    <x v="1"/>
    <x v="13"/>
    <n v="26.555555559999998"/>
    <n v="0"/>
    <n v="0"/>
    <n v="2647"/>
    <n v="7.2249999999999996"/>
    <m/>
    <s v="C"/>
  </r>
  <r>
    <n v="496"/>
    <x v="1"/>
    <x v="2"/>
    <s v="Yousseff, Mr. Gerious"/>
    <x v="1"/>
    <x v="13"/>
    <n v="26.555555559999998"/>
    <n v="0"/>
    <n v="0"/>
    <n v="2627"/>
    <n v="14.458299999999999"/>
    <m/>
    <s v="C"/>
  </r>
  <r>
    <n v="112"/>
    <x v="1"/>
    <x v="2"/>
    <s v="Zabour, Miss. Hileni"/>
    <x v="0"/>
    <x v="88"/>
    <n v="14.5"/>
    <n v="1"/>
    <n v="0"/>
    <n v="2665"/>
    <n v="14.4542"/>
    <m/>
    <s v="C"/>
  </r>
  <r>
    <n v="241"/>
    <x v="1"/>
    <x v="2"/>
    <s v="Zabour, Miss. Thamine"/>
    <x v="0"/>
    <x v="13"/>
    <n v="26.555555559999998"/>
    <n v="1"/>
    <n v="0"/>
    <n v="2665"/>
    <n v="14.4542"/>
    <m/>
    <s v="C"/>
  </r>
  <r>
    <n v="423"/>
    <x v="1"/>
    <x v="2"/>
    <s v="Zimmerman, Mr. Leo"/>
    <x v="1"/>
    <x v="0"/>
    <n v="29"/>
    <n v="0"/>
    <n v="0"/>
    <n v="315082"/>
    <n v="7.875"/>
    <m/>
    <s v="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C3:I17" firstHeaderRow="1" firstDataRow="2" firstDataCol="3"/>
  <pivotFields count="13">
    <pivotField compact="0" outline="0" showAll="0" defaultSubtotal="0"/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dataField="1" compact="0" outline="0" multipleItemSelectionAllowed="1" showAll="0" defaultSubtotal="0">
      <items count="89">
        <item x="87"/>
        <item x="61"/>
        <item x="74"/>
        <item x="59"/>
        <item x="1"/>
        <item x="58"/>
        <item x="2"/>
        <item x="65"/>
        <item x="40"/>
        <item x="70"/>
        <item x="62"/>
        <item x="63"/>
        <item x="60"/>
        <item x="73"/>
        <item x="85"/>
        <item x="30"/>
        <item x="82"/>
        <item x="66"/>
        <item x="31"/>
        <item x="88"/>
        <item x="49"/>
        <item x="47"/>
        <item x="39"/>
        <item x="9"/>
        <item x="19"/>
        <item x="72"/>
        <item x="79"/>
        <item x="48"/>
        <item x="25"/>
        <item x="43"/>
        <item x="77"/>
        <item x="10"/>
        <item x="84"/>
        <item x="3"/>
        <item x="11"/>
        <item x="33"/>
        <item x="21"/>
        <item x="83"/>
        <item x="0"/>
        <item x="34"/>
        <item x="80"/>
        <item x="38"/>
        <item x="15"/>
        <item x="67"/>
        <item x="29"/>
        <item x="55"/>
        <item x="78"/>
        <item x="20"/>
        <item x="28"/>
        <item x="68"/>
        <item x="16"/>
        <item x="36"/>
        <item x="6"/>
        <item x="23"/>
        <item x="76"/>
        <item x="27"/>
        <item x="18"/>
        <item x="54"/>
        <item x="26"/>
        <item x="22"/>
        <item x="52"/>
        <item x="32"/>
        <item x="17"/>
        <item x="4"/>
        <item x="41"/>
        <item x="14"/>
        <item x="37"/>
        <item x="46"/>
        <item x="7"/>
        <item x="42"/>
        <item x="51"/>
        <item x="81"/>
        <item x="53"/>
        <item x="64"/>
        <item x="24"/>
        <item x="69"/>
        <item x="45"/>
        <item x="57"/>
        <item x="56"/>
        <item x="5"/>
        <item x="44"/>
        <item x="50"/>
        <item x="71"/>
        <item x="35"/>
        <item x="75"/>
        <item x="8"/>
        <item x="86"/>
        <item x="12"/>
        <item h="1"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2"/>
    <field x="4"/>
  </rowFields>
  <rowItems count="13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>
      <x v="1"/>
      <x/>
      <x/>
    </i>
    <i r="2">
      <x v="1"/>
    </i>
    <i r="1">
      <x v="1"/>
      <x/>
    </i>
    <i r="2">
      <x v="1"/>
    </i>
    <i r="1">
      <x v="2"/>
      <x/>
    </i>
    <i r="2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ín. de Age" fld="5" subtotal="min" baseField="4" baseItem="0" numFmtId="4"/>
    <dataField name="Promedio de Age" fld="5" subtotal="average" baseField="4" baseItem="0" numFmtId="4"/>
    <dataField name="Máx. de Age" fld="5" subtotal="max" baseField="4" baseItem="0" numFmtId="4"/>
    <dataField name="Desvest de Age" fld="5" subtotal="stdDev" baseField="4" baseItem="1" numFmtId="4"/>
  </dataFields>
  <formats count="64">
    <format dxfId="63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4" count="1" selected="0">
            <x v="0"/>
          </reference>
        </references>
      </pivotArea>
    </format>
    <format dxfId="62">
      <pivotArea dataOnly="0" labelOnly="1" outline="0" offset="IV5" fieldPosition="0">
        <references count="1">
          <reference field="1" count="1">
            <x v="0"/>
          </reference>
        </references>
      </pivotArea>
    </format>
    <format dxfId="61">
      <pivotArea dataOnly="0" labelOnly="1" outline="0" offset="IV1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60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4" count="1">
            <x v="0"/>
          </reference>
        </references>
      </pivotArea>
    </format>
    <format dxfId="59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4" count="1" selected="0">
            <x v="0"/>
          </reference>
        </references>
      </pivotArea>
    </format>
    <format dxfId="58">
      <pivotArea dataOnly="0" labelOnly="1" outline="0" offset="IV5" fieldPosition="0">
        <references count="1">
          <reference field="1" count="1">
            <x v="1"/>
          </reference>
        </references>
      </pivotArea>
    </format>
    <format dxfId="57">
      <pivotArea dataOnly="0" labelOnly="1" outline="0" offset="IV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56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4" count="1">
            <x v="0"/>
          </reference>
        </references>
      </pivotArea>
    </format>
    <format dxfId="55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format>
    <format dxfId="54">
      <pivotArea dataOnly="0" labelOnly="1" outline="0" offset="IV1" fieldPosition="0">
        <references count="1">
          <reference field="1" count="1">
            <x v="0"/>
          </reference>
        </references>
      </pivotArea>
    </format>
    <format dxfId="53">
      <pivotArea dataOnly="0" labelOnly="1" outline="0" offset="IV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52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4" count="1">
            <x v="0"/>
          </reference>
        </references>
      </pivotArea>
    </format>
    <format dxfId="51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 selected="0">
            <x v="0"/>
          </reference>
        </references>
      </pivotArea>
    </format>
    <format dxfId="50">
      <pivotArea dataOnly="0" labelOnly="1" outline="0" offset="IV1" fieldPosition="0">
        <references count="1">
          <reference field="1" count="1">
            <x v="1"/>
          </reference>
        </references>
      </pivotArea>
    </format>
    <format dxfId="49">
      <pivotArea dataOnly="0" labelOnly="1" outline="0" offset="IV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48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0"/>
          </reference>
        </references>
      </pivotArea>
    </format>
    <format dxfId="47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format>
    <format dxfId="46">
      <pivotArea dataOnly="0" labelOnly="1" outline="0" offset="IV3" fieldPosition="0">
        <references count="1">
          <reference field="1" count="1">
            <x v="0"/>
          </reference>
        </references>
      </pivotArea>
    </format>
    <format dxfId="45">
      <pivotArea dataOnly="0" labelOnly="1" outline="0" offset="IV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44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43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</references>
      </pivotArea>
    </format>
    <format dxfId="42">
      <pivotArea dataOnly="0" labelOnly="1" outline="0" offset="IV3" fieldPosition="0">
        <references count="1">
          <reference field="1" count="1">
            <x v="1"/>
          </reference>
        </references>
      </pivotArea>
    </format>
    <format dxfId="41">
      <pivotArea dataOnly="0" labelOnly="1" outline="0" offset="IV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40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39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4" count="1" selected="0">
            <x v="0"/>
          </reference>
        </references>
      </pivotArea>
    </format>
    <format dxfId="38">
      <pivotArea dataOnly="0" labelOnly="1" outline="0" offset="IV5" fieldPosition="0">
        <references count="1">
          <reference field="1" count="1">
            <x v="0"/>
          </reference>
        </references>
      </pivotArea>
    </format>
    <format dxfId="37">
      <pivotArea dataOnly="0" labelOnly="1" outline="0" offset="IV1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36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4" count="1">
            <x v="0"/>
          </reference>
        </references>
      </pivotArea>
    </format>
    <format dxfId="35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4" count="1" selected="0">
            <x v="0"/>
          </reference>
        </references>
      </pivotArea>
    </format>
    <format dxfId="34">
      <pivotArea dataOnly="0" labelOnly="1" outline="0" offset="IV5" fieldPosition="0">
        <references count="1">
          <reference field="1" count="1">
            <x v="1"/>
          </reference>
        </references>
      </pivotArea>
    </format>
    <format dxfId="33">
      <pivotArea dataOnly="0" labelOnly="1" outline="0" offset="IV1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32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4" count="1">
            <x v="0"/>
          </reference>
        </references>
      </pivotArea>
    </format>
    <format dxfId="31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format>
    <format dxfId="30">
      <pivotArea dataOnly="0" labelOnly="1" outline="0" offset="IV2" fieldPosition="0">
        <references count="1">
          <reference field="1" count="1">
            <x v="0"/>
          </reference>
        </references>
      </pivotArea>
    </format>
    <format dxfId="29">
      <pivotArea dataOnly="0" labelOnly="1" outline="0" offset="IV256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28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4" count="1">
            <x v="1"/>
          </reference>
        </references>
      </pivotArea>
    </format>
    <format dxfId="27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 selected="0">
            <x v="1"/>
          </reference>
        </references>
      </pivotArea>
    </format>
    <format dxfId="26">
      <pivotArea dataOnly="0" labelOnly="1" outline="0" offset="IV2" fieldPosition="0">
        <references count="1">
          <reference field="1" count="1">
            <x v="1"/>
          </reference>
        </references>
      </pivotArea>
    </format>
    <format dxfId="25">
      <pivotArea dataOnly="0" labelOnly="1" outline="0" offset="IV256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4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1">
            <x v="1"/>
          </reference>
        </references>
      </pivotArea>
    </format>
    <format dxfId="23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format>
    <format dxfId="22">
      <pivotArea dataOnly="0" labelOnly="1" outline="0" offset="IV4" fieldPosition="0">
        <references count="1">
          <reference field="1" count="1">
            <x v="0"/>
          </reference>
        </references>
      </pivotArea>
    </format>
    <format dxfId="21">
      <pivotArea dataOnly="0" labelOnly="1" outline="0" offset="IV256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20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4" count="1">
            <x v="1"/>
          </reference>
        </references>
      </pivotArea>
    </format>
    <format dxfId="19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4" count="1" selected="0">
            <x v="1"/>
          </reference>
        </references>
      </pivotArea>
    </format>
    <format dxfId="18">
      <pivotArea dataOnly="0" labelOnly="1" outline="0" offset="IV4" fieldPosition="0">
        <references count="1">
          <reference field="1" count="1">
            <x v="1"/>
          </reference>
        </references>
      </pivotArea>
    </format>
    <format dxfId="17">
      <pivotArea dataOnly="0" labelOnly="1" outline="0" offset="IV256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16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4" count="1">
            <x v="1"/>
          </reference>
        </references>
      </pivotArea>
    </format>
    <format dxfId="15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format>
    <format dxfId="14">
      <pivotArea dataOnly="0" labelOnly="1" outline="0" offset="IV4" fieldPosition="0">
        <references count="1">
          <reference field="1" count="1">
            <x v="0"/>
          </reference>
        </references>
      </pivotArea>
    </format>
    <format dxfId="13">
      <pivotArea dataOnly="0" labelOnly="1" outline="0" offset="IV256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12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4" count="1">
            <x v="1"/>
          </reference>
        </references>
      </pivotArea>
    </format>
    <format dxfId="11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4" count="1" selected="0">
            <x v="1"/>
          </reference>
        </references>
      </pivotArea>
    </format>
    <format dxfId="10">
      <pivotArea dataOnly="0" labelOnly="1" outline="0" offset="IV4" fieldPosition="0">
        <references count="1">
          <reference field="1" count="1">
            <x v="1"/>
          </reference>
        </references>
      </pivotArea>
    </format>
    <format dxfId="9">
      <pivotArea dataOnly="0" labelOnly="1" outline="0" offset="IV256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8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4" count="1">
            <x v="1"/>
          </reference>
        </references>
      </pivotArea>
    </format>
    <format dxfId="7">
      <pivotArea outline="0" collapsedLevelsAreSubtotals="1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4" count="1" selected="0">
            <x v="1"/>
          </reference>
        </references>
      </pivotArea>
    </format>
    <format dxfId="6">
      <pivotArea dataOnly="0" labelOnly="1" outline="0" offset="IV256" fieldPosition="0">
        <references count="1">
          <reference field="1" count="1">
            <x v="0"/>
          </reference>
        </references>
      </pivotArea>
    </format>
    <format dxfId="5">
      <pivotArea dataOnly="0" labelOnly="1" outline="0" offset="IV256" fieldPosition="0">
        <references count="2">
          <reference field="1" count="1" selected="0">
            <x v="0"/>
          </reference>
          <reference field="2" count="1">
            <x v="2"/>
          </reference>
        </references>
      </pivotArea>
    </format>
    <format dxfId="4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4" count="1">
            <x v="1"/>
          </reference>
        </references>
      </pivotArea>
    </format>
    <format dxfId="3">
      <pivotArea outline="0" collapsedLevelsAreSubtotals="1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4" count="1" selected="0">
            <x v="1"/>
          </reference>
        </references>
      </pivotArea>
    </format>
    <format dxfId="2">
      <pivotArea dataOnly="0" labelOnly="1" outline="0" offset="IV256" fieldPosition="0">
        <references count="1">
          <reference field="1" count="1">
            <x v="1"/>
          </reference>
        </references>
      </pivotArea>
    </format>
    <format dxfId="1">
      <pivotArea dataOnly="0" labelOnly="1" outline="0" offset="IV256" fieldPosition="0">
        <references count="2">
          <reference field="1" count="1" selected="0">
            <x v="1"/>
          </reference>
          <reference field="2" count="1">
            <x v="2"/>
          </reference>
        </references>
      </pivotArea>
    </format>
    <format dxfId="0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compact="0" compactData="0" gridDropZones="1" multipleFieldFilters="0" chartFormat="3">
  <location ref="A3:H14" firstHeaderRow="1" firstDataRow="3" firstDataCol="2"/>
  <pivotFields count="13">
    <pivotField compact="0" outline="0" subtotalTop="0" showAll="0"/>
    <pivotField axis="axisCol" dataField="1" compact="0" outline="0" subtotalTop="0" showAll="0" sortType="ascending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/>
    <pivotField axis="axisRow" compact="0" outline="0" subtotalTop="0" showAll="0" sortType="ascending">
      <items count="3">
        <item x="0"/>
        <item x="1"/>
        <item t="default"/>
      </items>
    </pivotField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</pivotFields>
  <rowFields count="2">
    <field x="4"/>
    <field x="2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uenta de Survived" fld="1" subtotal="count" baseField="4" baseItem="0"/>
    <dataField name="Promedio de Age" fld="5" subtotal="average" baseField="4" baseItem="0" numFmtId="4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 chartFormat="4">
  <location ref="A3:H14" firstHeaderRow="1" firstDataRow="3" firstDataCol="2"/>
  <pivotFields count="13">
    <pivotField compact="0" outline="0" subtotalTop="0" showAll="0"/>
    <pivotField axis="axisCol" dataField="1" compact="0" outline="0" subtotalTop="0" showAll="0" sortType="ascending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/>
    <pivotField axis="axisRow" compact="0" outline="0" subtotalTop="0" showAll="0" sortType="ascending">
      <items count="3">
        <item x="0"/>
        <item x="1"/>
        <item t="default"/>
      </items>
    </pivotField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</pivotFields>
  <rowFields count="2">
    <field x="4"/>
    <field x="2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uenta de Survived" fld="1" subtotal="count" showDataAs="percentOfRow" baseField="4" baseItem="0" numFmtId="10"/>
    <dataField name="Promedio de Age" fld="5" subtotal="average" baseField="4" baseItem="0" numFmtId="4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3"/>
  <sheetViews>
    <sheetView workbookViewId="0">
      <selection activeCell="A9" sqref="A9"/>
    </sheetView>
  </sheetViews>
  <sheetFormatPr baseColWidth="10" defaultRowHeight="15" x14ac:dyDescent="0.25"/>
  <cols>
    <col min="1" max="1" width="12.7109375" bestFit="1" customWidth="1"/>
    <col min="2" max="2" width="21.7109375" bestFit="1" customWidth="1"/>
    <col min="3" max="3" width="17.5703125" bestFit="1" customWidth="1"/>
    <col min="4" max="4" width="16.42578125" bestFit="1" customWidth="1"/>
    <col min="5" max="5" width="7.28515625" customWidth="1"/>
    <col min="6" max="6" width="11.7109375" bestFit="1" customWidth="1"/>
    <col min="7" max="7" width="16.42578125" bestFit="1" customWidth="1"/>
    <col min="8" max="8" width="12" bestFit="1" customWidth="1"/>
    <col min="9" max="9" width="14.5703125" bestFit="1" customWidth="1"/>
  </cols>
  <sheetData>
    <row r="3" spans="1:9" x14ac:dyDescent="0.25">
      <c r="F3" s="1" t="s">
        <v>1225</v>
      </c>
    </row>
    <row r="4" spans="1:9" x14ac:dyDescent="0.25">
      <c r="A4" t="s">
        <v>1239</v>
      </c>
      <c r="B4" t="s">
        <v>1238</v>
      </c>
      <c r="C4" s="1" t="s">
        <v>1</v>
      </c>
      <c r="D4" s="1" t="s">
        <v>2</v>
      </c>
      <c r="E4" s="1" t="s">
        <v>4</v>
      </c>
      <c r="F4" t="s">
        <v>1226</v>
      </c>
      <c r="G4" t="s">
        <v>1223</v>
      </c>
      <c r="H4" t="s">
        <v>1227</v>
      </c>
      <c r="I4" t="s">
        <v>1228</v>
      </c>
    </row>
    <row r="5" spans="1:9" x14ac:dyDescent="0.25">
      <c r="A5" t="str">
        <f>+D5&amp;E5</f>
        <v>1female</v>
      </c>
      <c r="B5" t="str">
        <f>+C5&amp;D5&amp;E5</f>
        <v>01female</v>
      </c>
      <c r="C5" s="6">
        <v>0</v>
      </c>
      <c r="D5" s="6">
        <v>1</v>
      </c>
      <c r="E5" s="6" t="s">
        <v>17</v>
      </c>
      <c r="F5" s="7">
        <v>2</v>
      </c>
      <c r="G5" s="7">
        <v>25.666666666666668</v>
      </c>
      <c r="H5" s="7">
        <v>50</v>
      </c>
      <c r="I5" s="7">
        <v>24.00694344004112</v>
      </c>
    </row>
    <row r="6" spans="1:9" x14ac:dyDescent="0.25">
      <c r="A6" t="str">
        <f t="shared" ref="A6:A16" si="0">+D6&amp;E6</f>
        <v>1male</v>
      </c>
      <c r="B6" t="str">
        <f t="shared" ref="B6:B16" si="1">+C6&amp;D6&amp;E6</f>
        <v>01male</v>
      </c>
      <c r="C6" s="12">
        <v>0</v>
      </c>
      <c r="D6" s="12">
        <v>1</v>
      </c>
      <c r="E6" s="12" t="s">
        <v>13</v>
      </c>
      <c r="F6" s="13">
        <v>18</v>
      </c>
      <c r="G6" s="13">
        <v>44.581967213114751</v>
      </c>
      <c r="H6" s="13">
        <v>71</v>
      </c>
      <c r="I6" s="13">
        <v>14.457748881905522</v>
      </c>
    </row>
    <row r="7" spans="1:9" x14ac:dyDescent="0.25">
      <c r="A7" t="str">
        <f t="shared" si="0"/>
        <v>2female</v>
      </c>
      <c r="B7" t="str">
        <f t="shared" si="1"/>
        <v>02female</v>
      </c>
      <c r="C7" s="8">
        <v>0</v>
      </c>
      <c r="D7" s="8">
        <v>2</v>
      </c>
      <c r="E7" s="8" t="s">
        <v>17</v>
      </c>
      <c r="F7" s="9">
        <v>24</v>
      </c>
      <c r="G7" s="9">
        <v>36</v>
      </c>
      <c r="H7" s="9">
        <v>57</v>
      </c>
      <c r="I7" s="9">
        <v>12.915107432770352</v>
      </c>
    </row>
    <row r="8" spans="1:9" x14ac:dyDescent="0.25">
      <c r="A8" t="str">
        <f t="shared" si="0"/>
        <v>2male</v>
      </c>
      <c r="B8" t="str">
        <f t="shared" si="1"/>
        <v>02male</v>
      </c>
      <c r="C8" s="14">
        <v>0</v>
      </c>
      <c r="D8" s="14">
        <v>2</v>
      </c>
      <c r="E8" s="14" t="s">
        <v>13</v>
      </c>
      <c r="F8" s="15">
        <v>16</v>
      </c>
      <c r="G8" s="15">
        <v>33.36904761904762</v>
      </c>
      <c r="H8" s="15">
        <v>70</v>
      </c>
      <c r="I8" s="15">
        <v>12.158124619478343</v>
      </c>
    </row>
    <row r="9" spans="1:9" x14ac:dyDescent="0.25">
      <c r="A9" t="str">
        <f t="shared" si="0"/>
        <v>3female</v>
      </c>
      <c r="B9" t="str">
        <f t="shared" si="1"/>
        <v>03female</v>
      </c>
      <c r="C9" s="10">
        <v>0</v>
      </c>
      <c r="D9" s="10">
        <v>3</v>
      </c>
      <c r="E9" s="10" t="s">
        <v>17</v>
      </c>
      <c r="F9" s="11">
        <v>2</v>
      </c>
      <c r="G9" s="11">
        <v>23.818181818181817</v>
      </c>
      <c r="H9" s="11">
        <v>48</v>
      </c>
      <c r="I9" s="11">
        <v>12.833464514612237</v>
      </c>
    </row>
    <row r="10" spans="1:9" x14ac:dyDescent="0.25">
      <c r="A10" t="str">
        <f t="shared" si="0"/>
        <v>3male</v>
      </c>
      <c r="B10" t="str">
        <f t="shared" si="1"/>
        <v>03male</v>
      </c>
      <c r="C10" s="16">
        <v>0</v>
      </c>
      <c r="D10" s="16">
        <v>3</v>
      </c>
      <c r="E10" s="16" t="s">
        <v>13</v>
      </c>
      <c r="F10" s="17">
        <v>1</v>
      </c>
      <c r="G10" s="17">
        <v>27.255813953488371</v>
      </c>
      <c r="H10" s="17">
        <v>74</v>
      </c>
      <c r="I10" s="17">
        <v>12.135706609773324</v>
      </c>
    </row>
    <row r="11" spans="1:9" x14ac:dyDescent="0.25">
      <c r="B11" t="str">
        <f t="shared" si="1"/>
        <v>11female</v>
      </c>
      <c r="C11" s="6">
        <v>1</v>
      </c>
      <c r="D11" s="6">
        <v>1</v>
      </c>
      <c r="E11" s="6" t="s">
        <v>17</v>
      </c>
      <c r="F11" s="7">
        <v>14</v>
      </c>
      <c r="G11" s="7">
        <v>34.939024390243901</v>
      </c>
      <c r="H11" s="7">
        <v>63</v>
      </c>
      <c r="I11" s="7">
        <v>13.223013572001044</v>
      </c>
    </row>
    <row r="12" spans="1:9" x14ac:dyDescent="0.25">
      <c r="B12" t="str">
        <f t="shared" si="1"/>
        <v>11male</v>
      </c>
      <c r="C12" s="12">
        <v>1</v>
      </c>
      <c r="D12" s="12">
        <v>1</v>
      </c>
      <c r="E12" s="12" t="s">
        <v>13</v>
      </c>
      <c r="F12" s="13">
        <v>0.92</v>
      </c>
      <c r="G12" s="13">
        <v>36.248000000000005</v>
      </c>
      <c r="H12" s="13">
        <v>80</v>
      </c>
      <c r="I12" s="13">
        <v>14.936743749765332</v>
      </c>
    </row>
    <row r="13" spans="1:9" x14ac:dyDescent="0.25">
      <c r="B13" t="str">
        <f t="shared" si="1"/>
        <v>12female</v>
      </c>
      <c r="C13" s="8">
        <v>1</v>
      </c>
      <c r="D13" s="8">
        <v>2</v>
      </c>
      <c r="E13" s="8" t="s">
        <v>17</v>
      </c>
      <c r="F13" s="9">
        <v>2</v>
      </c>
      <c r="G13" s="9">
        <v>28.080882352941178</v>
      </c>
      <c r="H13" s="9">
        <v>55</v>
      </c>
      <c r="I13" s="9">
        <v>12.764693112433582</v>
      </c>
    </row>
    <row r="14" spans="1:9" x14ac:dyDescent="0.25">
      <c r="B14" t="str">
        <f t="shared" si="1"/>
        <v>12male</v>
      </c>
      <c r="C14" s="14">
        <v>1</v>
      </c>
      <c r="D14" s="14">
        <v>2</v>
      </c>
      <c r="E14" s="14" t="s">
        <v>13</v>
      </c>
      <c r="F14" s="15">
        <v>0.67</v>
      </c>
      <c r="G14" s="15">
        <v>16.022000000000002</v>
      </c>
      <c r="H14" s="15">
        <v>62</v>
      </c>
      <c r="I14" s="15">
        <v>19.547121527222362</v>
      </c>
    </row>
    <row r="15" spans="1:9" x14ac:dyDescent="0.25">
      <c r="B15" t="str">
        <f t="shared" si="1"/>
        <v>13female</v>
      </c>
      <c r="C15" s="10">
        <v>1</v>
      </c>
      <c r="D15" s="10">
        <v>3</v>
      </c>
      <c r="E15" s="10" t="s">
        <v>17</v>
      </c>
      <c r="F15" s="11">
        <v>0.75</v>
      </c>
      <c r="G15" s="11">
        <v>19.329787234042552</v>
      </c>
      <c r="H15" s="11">
        <v>63</v>
      </c>
      <c r="I15" s="11">
        <v>12.303245681590393</v>
      </c>
    </row>
    <row r="16" spans="1:9" x14ac:dyDescent="0.25">
      <c r="B16" t="str">
        <f t="shared" si="1"/>
        <v>13male</v>
      </c>
      <c r="C16" s="16">
        <v>1</v>
      </c>
      <c r="D16" s="16">
        <v>3</v>
      </c>
      <c r="E16" s="16" t="s">
        <v>13</v>
      </c>
      <c r="F16" s="17">
        <v>0.42</v>
      </c>
      <c r="G16" s="17">
        <v>22.274210526315787</v>
      </c>
      <c r="H16" s="17">
        <v>45</v>
      </c>
      <c r="I16" s="17">
        <v>11.555786109267061</v>
      </c>
    </row>
    <row r="17" spans="2:9" x14ac:dyDescent="0.25">
      <c r="C17" t="s">
        <v>1222</v>
      </c>
      <c r="F17" s="3">
        <v>0.42</v>
      </c>
      <c r="G17" s="3">
        <v>29.69911764705882</v>
      </c>
      <c r="H17" s="3">
        <v>80</v>
      </c>
      <c r="I17" s="3">
        <v>14.526497332334039</v>
      </c>
    </row>
    <row r="21" spans="2:9" x14ac:dyDescent="0.25">
      <c r="B21" t="s">
        <v>1237</v>
      </c>
      <c r="D21" s="19"/>
    </row>
    <row r="23" spans="2:9" x14ac:dyDescent="0.25">
      <c r="B23">
        <f>+MATCH(B21,B5:B16)</f>
        <v>12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4"/>
  <sheetViews>
    <sheetView workbookViewId="0">
      <selection activeCell="E11" sqref="E11"/>
    </sheetView>
  </sheetViews>
  <sheetFormatPr baseColWidth="10" defaultRowHeight="15" x14ac:dyDescent="0.25"/>
  <cols>
    <col min="1" max="1" width="18.28515625" customWidth="1"/>
    <col min="2" max="2" width="8.5703125" bestFit="1" customWidth="1"/>
    <col min="3" max="6" width="18.28515625" bestFit="1" customWidth="1"/>
    <col min="7" max="7" width="23.28515625" bestFit="1" customWidth="1"/>
    <col min="8" max="8" width="21.42578125" bestFit="1" customWidth="1"/>
  </cols>
  <sheetData>
    <row r="3" spans="1:8" x14ac:dyDescent="0.25">
      <c r="C3" s="1" t="s">
        <v>1</v>
      </c>
      <c r="D3" s="1" t="s">
        <v>1225</v>
      </c>
    </row>
    <row r="4" spans="1:8" x14ac:dyDescent="0.25">
      <c r="C4">
        <v>0</v>
      </c>
      <c r="D4">
        <v>0</v>
      </c>
      <c r="E4">
        <v>1</v>
      </c>
      <c r="F4">
        <v>1</v>
      </c>
      <c r="G4" t="s">
        <v>1231</v>
      </c>
      <c r="H4" t="s">
        <v>1232</v>
      </c>
    </row>
    <row r="5" spans="1:8" x14ac:dyDescent="0.25">
      <c r="A5" s="1" t="s">
        <v>4</v>
      </c>
      <c r="B5" s="1" t="s">
        <v>2</v>
      </c>
      <c r="C5" t="s">
        <v>1224</v>
      </c>
      <c r="D5" t="s">
        <v>1223</v>
      </c>
      <c r="E5" t="s">
        <v>1224</v>
      </c>
      <c r="F5" t="s">
        <v>1223</v>
      </c>
    </row>
    <row r="6" spans="1:8" x14ac:dyDescent="0.25">
      <c r="A6" t="s">
        <v>17</v>
      </c>
      <c r="B6">
        <v>1</v>
      </c>
      <c r="C6" s="2">
        <v>3</v>
      </c>
      <c r="D6" s="3">
        <v>25.666666666666668</v>
      </c>
      <c r="E6" s="2">
        <v>91</v>
      </c>
      <c r="F6" s="3">
        <v>34.939024390243901</v>
      </c>
      <c r="G6" s="2">
        <v>94</v>
      </c>
      <c r="H6" s="3">
        <v>34.611764705882351</v>
      </c>
    </row>
    <row r="7" spans="1:8" x14ac:dyDescent="0.25">
      <c r="B7">
        <v>2</v>
      </c>
      <c r="C7" s="2">
        <v>6</v>
      </c>
      <c r="D7" s="3">
        <v>36</v>
      </c>
      <c r="E7" s="2">
        <v>70</v>
      </c>
      <c r="F7" s="3">
        <v>28.080882352941178</v>
      </c>
      <c r="G7" s="2">
        <v>76</v>
      </c>
      <c r="H7" s="3">
        <v>28.722972972972972</v>
      </c>
    </row>
    <row r="8" spans="1:8" x14ac:dyDescent="0.25">
      <c r="B8">
        <v>3</v>
      </c>
      <c r="C8" s="2">
        <v>72</v>
      </c>
      <c r="D8" s="3">
        <v>23.818181818181817</v>
      </c>
      <c r="E8" s="2">
        <v>72</v>
      </c>
      <c r="F8" s="3">
        <v>19.329787234042552</v>
      </c>
      <c r="G8" s="2">
        <v>144</v>
      </c>
      <c r="H8" s="3">
        <v>21.75</v>
      </c>
    </row>
    <row r="9" spans="1:8" x14ac:dyDescent="0.25">
      <c r="A9" t="s">
        <v>1235</v>
      </c>
      <c r="C9" s="2">
        <v>81</v>
      </c>
      <c r="D9" s="3">
        <v>25.046875</v>
      </c>
      <c r="E9" s="2">
        <v>233</v>
      </c>
      <c r="F9" s="3">
        <v>28.847715736040609</v>
      </c>
      <c r="G9" s="2">
        <v>314</v>
      </c>
      <c r="H9" s="3">
        <v>27.915708812260537</v>
      </c>
    </row>
    <row r="10" spans="1:8" x14ac:dyDescent="0.25">
      <c r="A10" t="s">
        <v>13</v>
      </c>
      <c r="B10">
        <v>1</v>
      </c>
      <c r="C10" s="2">
        <v>77</v>
      </c>
      <c r="D10" s="3">
        <v>44.581967213114751</v>
      </c>
      <c r="E10" s="2">
        <v>45</v>
      </c>
      <c r="F10" s="3">
        <v>36.248000000000005</v>
      </c>
      <c r="G10" s="2">
        <v>122</v>
      </c>
      <c r="H10" s="3">
        <v>41.281386138613861</v>
      </c>
    </row>
    <row r="11" spans="1:8" x14ac:dyDescent="0.25">
      <c r="B11">
        <v>2</v>
      </c>
      <c r="C11" s="2">
        <v>91</v>
      </c>
      <c r="D11" s="3">
        <v>33.36904761904762</v>
      </c>
      <c r="E11" s="2">
        <v>17</v>
      </c>
      <c r="F11" s="3">
        <v>16.022000000000002</v>
      </c>
      <c r="G11" s="2">
        <v>108</v>
      </c>
      <c r="H11" s="3">
        <v>30.740707070707071</v>
      </c>
    </row>
    <row r="12" spans="1:8" x14ac:dyDescent="0.25">
      <c r="B12">
        <v>3</v>
      </c>
      <c r="C12" s="2">
        <v>300</v>
      </c>
      <c r="D12" s="3">
        <v>27.255813953488371</v>
      </c>
      <c r="E12" s="2">
        <v>47</v>
      </c>
      <c r="F12" s="3">
        <v>22.274210526315787</v>
      </c>
      <c r="G12" s="2">
        <v>347</v>
      </c>
      <c r="H12" s="3">
        <v>26.507588932806325</v>
      </c>
    </row>
    <row r="13" spans="1:8" x14ac:dyDescent="0.25">
      <c r="A13" t="s">
        <v>1236</v>
      </c>
      <c r="C13" s="2">
        <v>468</v>
      </c>
      <c r="D13" s="3">
        <v>31.618055555555557</v>
      </c>
      <c r="E13" s="2">
        <v>109</v>
      </c>
      <c r="F13" s="3">
        <v>27.276021505376345</v>
      </c>
      <c r="G13" s="2">
        <v>577</v>
      </c>
      <c r="H13" s="3">
        <v>30.726644591611478</v>
      </c>
    </row>
    <row r="14" spans="1:8" x14ac:dyDescent="0.25">
      <c r="A14" t="s">
        <v>1222</v>
      </c>
      <c r="C14" s="2">
        <v>549</v>
      </c>
      <c r="D14" s="3">
        <v>30.626179245283019</v>
      </c>
      <c r="E14" s="2">
        <v>342</v>
      </c>
      <c r="F14" s="3">
        <v>28.343689655172415</v>
      </c>
      <c r="G14" s="2">
        <v>891</v>
      </c>
      <c r="H14" s="3">
        <v>29.69911764705882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4"/>
  <sheetViews>
    <sheetView topLeftCell="A10" workbookViewId="0">
      <selection activeCell="D44" sqref="D44"/>
    </sheetView>
  </sheetViews>
  <sheetFormatPr baseColWidth="10" defaultRowHeight="15" x14ac:dyDescent="0.25"/>
  <cols>
    <col min="1" max="1" width="12.5703125" customWidth="1"/>
    <col min="2" max="2" width="8.5703125" bestFit="1" customWidth="1"/>
    <col min="3" max="6" width="18.28515625" bestFit="1" customWidth="1"/>
    <col min="7" max="7" width="23.28515625" bestFit="1" customWidth="1"/>
    <col min="8" max="8" width="21.42578125" bestFit="1" customWidth="1"/>
  </cols>
  <sheetData>
    <row r="3" spans="1:8" x14ac:dyDescent="0.25">
      <c r="C3" s="1" t="s">
        <v>1</v>
      </c>
      <c r="D3" s="1" t="s">
        <v>1225</v>
      </c>
    </row>
    <row r="4" spans="1:8" x14ac:dyDescent="0.25">
      <c r="C4">
        <v>0</v>
      </c>
      <c r="D4">
        <v>0</v>
      </c>
      <c r="E4">
        <v>1</v>
      </c>
      <c r="F4">
        <v>1</v>
      </c>
      <c r="G4" t="s">
        <v>1231</v>
      </c>
      <c r="H4" t="s">
        <v>1232</v>
      </c>
    </row>
    <row r="5" spans="1:8" x14ac:dyDescent="0.25">
      <c r="A5" s="1" t="s">
        <v>4</v>
      </c>
      <c r="B5" s="1" t="s">
        <v>2</v>
      </c>
      <c r="C5" t="s">
        <v>1224</v>
      </c>
      <c r="D5" t="s">
        <v>1223</v>
      </c>
      <c r="E5" t="s">
        <v>1224</v>
      </c>
      <c r="F5" t="s">
        <v>1223</v>
      </c>
    </row>
    <row r="6" spans="1:8" x14ac:dyDescent="0.25">
      <c r="A6" t="s">
        <v>17</v>
      </c>
      <c r="B6">
        <v>1</v>
      </c>
      <c r="C6" s="5">
        <v>3.1914893617021274E-2</v>
      </c>
      <c r="D6" s="3">
        <v>25.666666666666668</v>
      </c>
      <c r="E6" s="5">
        <v>0.96808510638297873</v>
      </c>
      <c r="F6" s="3">
        <v>34.939024390243901</v>
      </c>
      <c r="G6" s="5">
        <v>1</v>
      </c>
      <c r="H6" s="3">
        <v>34.611764705882351</v>
      </c>
    </row>
    <row r="7" spans="1:8" x14ac:dyDescent="0.25">
      <c r="B7">
        <v>2</v>
      </c>
      <c r="C7" s="5">
        <v>7.8947368421052627E-2</v>
      </c>
      <c r="D7" s="3">
        <v>36</v>
      </c>
      <c r="E7" s="5">
        <v>0.92105263157894735</v>
      </c>
      <c r="F7" s="3">
        <v>28.080882352941178</v>
      </c>
      <c r="G7" s="5">
        <v>1</v>
      </c>
      <c r="H7" s="3">
        <v>28.722972972972972</v>
      </c>
    </row>
    <row r="8" spans="1:8" x14ac:dyDescent="0.25">
      <c r="B8">
        <v>3</v>
      </c>
      <c r="C8" s="5">
        <v>0.5</v>
      </c>
      <c r="D8" s="3">
        <v>23.818181818181817</v>
      </c>
      <c r="E8" s="5">
        <v>0.5</v>
      </c>
      <c r="F8" s="3">
        <v>19.329787234042552</v>
      </c>
      <c r="G8" s="5">
        <v>1</v>
      </c>
      <c r="H8" s="3">
        <v>21.75</v>
      </c>
    </row>
    <row r="9" spans="1:8" x14ac:dyDescent="0.25">
      <c r="A9" t="s">
        <v>1235</v>
      </c>
      <c r="C9" s="5">
        <v>0.25796178343949044</v>
      </c>
      <c r="D9" s="3">
        <v>25.046875</v>
      </c>
      <c r="E9" s="5">
        <v>0.7420382165605095</v>
      </c>
      <c r="F9" s="3">
        <v>28.847715736040609</v>
      </c>
      <c r="G9" s="5">
        <v>1</v>
      </c>
      <c r="H9" s="3">
        <v>27.915708812260537</v>
      </c>
    </row>
    <row r="10" spans="1:8" x14ac:dyDescent="0.25">
      <c r="A10" t="s">
        <v>13</v>
      </c>
      <c r="B10">
        <v>1</v>
      </c>
      <c r="C10" s="5">
        <v>0.63114754098360659</v>
      </c>
      <c r="D10" s="3">
        <v>44.581967213114751</v>
      </c>
      <c r="E10" s="5">
        <v>0.36885245901639346</v>
      </c>
      <c r="F10" s="3">
        <v>36.248000000000005</v>
      </c>
      <c r="G10" s="5">
        <v>1</v>
      </c>
      <c r="H10" s="3">
        <v>41.281386138613861</v>
      </c>
    </row>
    <row r="11" spans="1:8" x14ac:dyDescent="0.25">
      <c r="B11">
        <v>2</v>
      </c>
      <c r="C11" s="5">
        <v>0.84259259259259256</v>
      </c>
      <c r="D11" s="3">
        <v>33.36904761904762</v>
      </c>
      <c r="E11" s="5">
        <v>0.15740740740740741</v>
      </c>
      <c r="F11" s="3">
        <v>16.022000000000002</v>
      </c>
      <c r="G11" s="5">
        <v>1</v>
      </c>
      <c r="H11" s="3">
        <v>30.740707070707071</v>
      </c>
    </row>
    <row r="12" spans="1:8" x14ac:dyDescent="0.25">
      <c r="B12">
        <v>3</v>
      </c>
      <c r="C12" s="5">
        <v>0.86455331412103742</v>
      </c>
      <c r="D12" s="3">
        <v>27.255813953488371</v>
      </c>
      <c r="E12" s="5">
        <v>0.13544668587896252</v>
      </c>
      <c r="F12" s="3">
        <v>22.274210526315787</v>
      </c>
      <c r="G12" s="5">
        <v>1</v>
      </c>
      <c r="H12" s="3">
        <v>26.507588932806325</v>
      </c>
    </row>
    <row r="13" spans="1:8" x14ac:dyDescent="0.25">
      <c r="A13" t="s">
        <v>1236</v>
      </c>
      <c r="C13" s="5">
        <v>0.81109185441941078</v>
      </c>
      <c r="D13" s="3">
        <v>31.618055555555557</v>
      </c>
      <c r="E13" s="5">
        <v>0.18890814558058924</v>
      </c>
      <c r="F13" s="3">
        <v>27.276021505376345</v>
      </c>
      <c r="G13" s="5">
        <v>1</v>
      </c>
      <c r="H13" s="3">
        <v>30.726644591611478</v>
      </c>
    </row>
    <row r="14" spans="1:8" x14ac:dyDescent="0.25">
      <c r="A14" t="s">
        <v>1222</v>
      </c>
      <c r="C14" s="5">
        <v>0.61616161616161613</v>
      </c>
      <c r="D14" s="3">
        <v>30.626179245283019</v>
      </c>
      <c r="E14" s="5">
        <v>0.38383838383838381</v>
      </c>
      <c r="F14" s="3">
        <v>28.343689655172415</v>
      </c>
      <c r="G14" s="5">
        <v>1</v>
      </c>
      <c r="H14" s="3">
        <v>29.69911764705882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94"/>
  <sheetViews>
    <sheetView tabSelected="1" workbookViewId="0">
      <pane xSplit="1" ySplit="3" topLeftCell="E4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baseColWidth="10" defaultRowHeight="15" x14ac:dyDescent="0.25"/>
  <cols>
    <col min="4" max="4" width="47.140625" customWidth="1"/>
    <col min="8" max="8" width="11.42578125" style="4"/>
    <col min="11" max="11" width="12.5703125" customWidth="1"/>
    <col min="14" max="15" width="17.140625" customWidth="1"/>
    <col min="17" max="17" width="11.85546875" style="22" bestFit="1" customWidth="1"/>
    <col min="18" max="22" width="11.42578125" style="22"/>
  </cols>
  <sheetData>
    <row r="1" spans="1:22" x14ac:dyDescent="0.25">
      <c r="A1" s="18">
        <v>1</v>
      </c>
      <c r="B1" s="18">
        <v>2</v>
      </c>
      <c r="C1" s="18">
        <v>3</v>
      </c>
      <c r="D1" s="18">
        <v>4</v>
      </c>
      <c r="E1" s="18">
        <v>5</v>
      </c>
      <c r="F1" s="18">
        <v>6</v>
      </c>
      <c r="G1" s="18">
        <v>7</v>
      </c>
      <c r="H1" s="18">
        <v>8</v>
      </c>
      <c r="I1" s="18">
        <v>9</v>
      </c>
      <c r="J1" s="18">
        <v>10</v>
      </c>
      <c r="K1" s="18">
        <v>11</v>
      </c>
      <c r="L1" s="18">
        <v>12</v>
      </c>
      <c r="M1" s="18">
        <v>13</v>
      </c>
      <c r="N1" s="18">
        <v>14</v>
      </c>
      <c r="O1" s="18">
        <v>15</v>
      </c>
      <c r="P1" s="18">
        <v>16</v>
      </c>
      <c r="Q1" s="18">
        <v>17</v>
      </c>
      <c r="R1" s="18">
        <v>18</v>
      </c>
      <c r="S1" s="18">
        <v>19</v>
      </c>
      <c r="T1" s="18">
        <v>20</v>
      </c>
      <c r="U1" s="18">
        <v>21</v>
      </c>
      <c r="V1" s="18">
        <v>22</v>
      </c>
    </row>
    <row r="2" spans="1:2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20">
        <v>1</v>
      </c>
      <c r="R2" s="20">
        <v>2</v>
      </c>
      <c r="S2" s="20">
        <v>3</v>
      </c>
      <c r="T2" s="20">
        <v>4</v>
      </c>
      <c r="U2" s="20">
        <v>5</v>
      </c>
      <c r="V2" s="20">
        <v>6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1229</v>
      </c>
      <c r="F3" t="s">
        <v>1230</v>
      </c>
      <c r="G3" t="s">
        <v>5</v>
      </c>
      <c r="H3" s="4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1233</v>
      </c>
      <c r="O3" t="s">
        <v>1234</v>
      </c>
      <c r="P3" t="s">
        <v>1240</v>
      </c>
      <c r="Q3" s="21" t="str">
        <f>"y_"&amp;Q2</f>
        <v>y_1</v>
      </c>
      <c r="R3" s="21" t="str">
        <f>"y_"&amp;R2</f>
        <v>y_2</v>
      </c>
      <c r="S3" s="21" t="str">
        <f>"y_"&amp;S2</f>
        <v>y_3</v>
      </c>
      <c r="T3" s="21" t="str">
        <f>"y_"&amp;T2</f>
        <v>y_4</v>
      </c>
      <c r="U3" s="21" t="str">
        <f>"y_"&amp;U2</f>
        <v>y_5</v>
      </c>
      <c r="V3" s="21" t="str">
        <f>"y_"&amp;V2</f>
        <v>y_6</v>
      </c>
    </row>
    <row r="4" spans="1:22" x14ac:dyDescent="0.25">
      <c r="A4">
        <v>731</v>
      </c>
      <c r="B4" s="23">
        <v>1</v>
      </c>
      <c r="C4">
        <v>1</v>
      </c>
      <c r="D4" t="s">
        <v>1021</v>
      </c>
      <c r="E4" t="s">
        <v>17</v>
      </c>
      <c r="F4">
        <f>+IF(E4="male",1,2)</f>
        <v>2</v>
      </c>
      <c r="G4">
        <v>29</v>
      </c>
      <c r="H4" s="4">
        <f>+IF(G4="",VLOOKUP(B4&amp;C4&amp;E4,AvgAge!$B$5:$AA$16,6,0),G4)</f>
        <v>29</v>
      </c>
      <c r="I4">
        <v>0</v>
      </c>
      <c r="J4">
        <v>0</v>
      </c>
      <c r="K4">
        <v>24160</v>
      </c>
      <c r="L4">
        <v>211.33750000000001</v>
      </c>
      <c r="M4" t="s">
        <v>969</v>
      </c>
      <c r="N4" t="s">
        <v>15</v>
      </c>
      <c r="O4">
        <f>+IF(N4="S",1,IF(N4="Q",2,3))</f>
        <v>1</v>
      </c>
      <c r="P4">
        <f>+MATCH(C4&amp;E4,AvgAge!$A$5:$A$10)</f>
        <v>1</v>
      </c>
      <c r="Q4" s="22">
        <f>+IF($P4=Q$2,$B4,0)</f>
        <v>1</v>
      </c>
      <c r="R4" s="22">
        <f>+IF($P4=R$2,$B4,0)</f>
        <v>0</v>
      </c>
      <c r="S4" s="22">
        <f>+IF($P4=S$2,$B4,0)</f>
        <v>0</v>
      </c>
      <c r="T4" s="22">
        <f>+IF($P4=T$2,$B4,0)</f>
        <v>0</v>
      </c>
      <c r="U4" s="22">
        <f>+IF($P4=U$2,$B4,0)</f>
        <v>0</v>
      </c>
      <c r="V4" s="22">
        <f>+IF($P4=V$2,$B4,0)</f>
        <v>0</v>
      </c>
    </row>
    <row r="5" spans="1:22" x14ac:dyDescent="0.25">
      <c r="A5">
        <v>298</v>
      </c>
      <c r="B5">
        <v>0</v>
      </c>
      <c r="C5">
        <v>1</v>
      </c>
      <c r="D5" t="s">
        <v>448</v>
      </c>
      <c r="E5" t="s">
        <v>17</v>
      </c>
      <c r="F5">
        <f>+IF(E5="male",1,2)</f>
        <v>2</v>
      </c>
      <c r="G5">
        <v>2</v>
      </c>
      <c r="H5" s="4">
        <f>+IF(G5="",VLOOKUP(B5&amp;C5&amp;E5,AvgAge!$B$5:$AA$16,6,0),G5)</f>
        <v>2</v>
      </c>
      <c r="I5">
        <v>1</v>
      </c>
      <c r="J5">
        <v>2</v>
      </c>
      <c r="K5">
        <v>113781</v>
      </c>
      <c r="L5">
        <v>151.55000000000001</v>
      </c>
      <c r="M5" t="s">
        <v>449</v>
      </c>
      <c r="N5" t="s">
        <v>15</v>
      </c>
      <c r="O5">
        <f>+IF(N5="S",1,IF(N5="Q",2,3))</f>
        <v>1</v>
      </c>
      <c r="P5">
        <f>+MATCH(C5&amp;E5,AvgAge!$A$5:$A$10)</f>
        <v>1</v>
      </c>
      <c r="Q5" s="22">
        <f>+IF($P5=Q$2,$B5,0)</f>
        <v>0</v>
      </c>
      <c r="R5" s="22">
        <f>+IF($P5=R$2,$B5,0)</f>
        <v>0</v>
      </c>
      <c r="S5" s="22">
        <f>+IF($P5=S$2,$B5,0)</f>
        <v>0</v>
      </c>
      <c r="T5" s="22">
        <f>+IF($P5=T$2,$B5,0)</f>
        <v>0</v>
      </c>
      <c r="U5" s="22">
        <f>+IF($P5=U$2,$B5,0)</f>
        <v>0</v>
      </c>
      <c r="V5" s="22">
        <f>+IF($P5=V$2,$B5,0)</f>
        <v>0</v>
      </c>
    </row>
    <row r="6" spans="1:22" x14ac:dyDescent="0.25">
      <c r="A6">
        <v>499</v>
      </c>
      <c r="B6">
        <v>0</v>
      </c>
      <c r="C6">
        <v>1</v>
      </c>
      <c r="D6" t="s">
        <v>719</v>
      </c>
      <c r="E6" t="s">
        <v>17</v>
      </c>
      <c r="F6">
        <f>+IF(E6="male",1,2)</f>
        <v>2</v>
      </c>
      <c r="G6">
        <v>25</v>
      </c>
      <c r="H6" s="4">
        <f>+IF(G6="",VLOOKUP(B6&amp;C6&amp;E6,AvgAge!$B$5:$AA$16,6,0),G6)</f>
        <v>25</v>
      </c>
      <c r="I6">
        <v>1</v>
      </c>
      <c r="J6">
        <v>2</v>
      </c>
      <c r="K6">
        <v>113781</v>
      </c>
      <c r="L6">
        <v>151.55000000000001</v>
      </c>
      <c r="M6" t="s">
        <v>449</v>
      </c>
      <c r="N6" t="s">
        <v>15</v>
      </c>
      <c r="O6">
        <f>+IF(N6="S",1,IF(N6="Q",2,3))</f>
        <v>1</v>
      </c>
      <c r="P6">
        <f>+MATCH(C6&amp;E6,AvgAge!$A$5:$A$10)</f>
        <v>1</v>
      </c>
      <c r="Q6" s="22">
        <f>+IF($P6=Q$2,$B6,0)</f>
        <v>0</v>
      </c>
      <c r="R6" s="22">
        <f>+IF($P6=R$2,$B6,0)</f>
        <v>0</v>
      </c>
      <c r="S6" s="22">
        <f>+IF($P6=S$2,$B6,0)</f>
        <v>0</v>
      </c>
      <c r="T6" s="22">
        <f>+IF($P6=T$2,$B6,0)</f>
        <v>0</v>
      </c>
      <c r="U6" s="22">
        <f>+IF($P6=U$2,$B6,0)</f>
        <v>0</v>
      </c>
      <c r="V6" s="22">
        <f>+IF($P6=V$2,$B6,0)</f>
        <v>0</v>
      </c>
    </row>
    <row r="7" spans="1:22" x14ac:dyDescent="0.25">
      <c r="A7">
        <v>276</v>
      </c>
      <c r="B7">
        <v>1</v>
      </c>
      <c r="C7">
        <v>1</v>
      </c>
      <c r="D7" t="s">
        <v>418</v>
      </c>
      <c r="E7" t="s">
        <v>17</v>
      </c>
      <c r="F7">
        <f>+IF(E7="male",1,2)</f>
        <v>2</v>
      </c>
      <c r="G7">
        <v>63</v>
      </c>
      <c r="H7" s="4">
        <f>+IF(G7="",VLOOKUP(B7&amp;C7&amp;E7,AvgAge!$B$5:$AA$16,6,0),G7)</f>
        <v>63</v>
      </c>
      <c r="I7">
        <v>1</v>
      </c>
      <c r="J7">
        <v>0</v>
      </c>
      <c r="K7">
        <v>13502</v>
      </c>
      <c r="L7">
        <v>77.958299999999994</v>
      </c>
      <c r="M7" t="s">
        <v>419</v>
      </c>
      <c r="N7" t="s">
        <v>15</v>
      </c>
      <c r="O7">
        <f>+IF(N7="S",1,IF(N7="Q",2,3))</f>
        <v>1</v>
      </c>
      <c r="P7">
        <f>+MATCH(C7&amp;E7,AvgAge!$A$5:$A$10)</f>
        <v>1</v>
      </c>
      <c r="Q7" s="22">
        <f>+IF($P7=Q$2,$B7,0)</f>
        <v>1</v>
      </c>
      <c r="R7" s="22">
        <f>+IF($P7=R$2,$B7,0)</f>
        <v>0</v>
      </c>
      <c r="S7" s="22">
        <f>+IF($P7=S$2,$B7,0)</f>
        <v>0</v>
      </c>
      <c r="T7" s="22">
        <f>+IF($P7=T$2,$B7,0)</f>
        <v>0</v>
      </c>
      <c r="U7" s="22">
        <f>+IF($P7=U$2,$B7,0)</f>
        <v>0</v>
      </c>
      <c r="V7" s="22">
        <f>+IF($P7=V$2,$B7,0)</f>
        <v>0</v>
      </c>
    </row>
    <row r="8" spans="1:22" x14ac:dyDescent="0.25">
      <c r="A8">
        <v>572</v>
      </c>
      <c r="B8">
        <v>1</v>
      </c>
      <c r="C8">
        <v>1</v>
      </c>
      <c r="D8" t="s">
        <v>817</v>
      </c>
      <c r="E8" t="s">
        <v>17</v>
      </c>
      <c r="F8">
        <f>+IF(E8="male",1,2)</f>
        <v>2</v>
      </c>
      <c r="G8">
        <v>53</v>
      </c>
      <c r="H8" s="4">
        <f>+IF(G8="",VLOOKUP(B8&amp;C8&amp;E8,AvgAge!$B$5:$AA$16,6,0),G8)</f>
        <v>53</v>
      </c>
      <c r="I8">
        <v>2</v>
      </c>
      <c r="J8">
        <v>0</v>
      </c>
      <c r="K8">
        <v>11769</v>
      </c>
      <c r="L8">
        <v>51.479199999999999</v>
      </c>
      <c r="M8" t="s">
        <v>818</v>
      </c>
      <c r="N8" t="s">
        <v>15</v>
      </c>
      <c r="O8">
        <f>+IF(N8="S",1,IF(N8="Q",2,3))</f>
        <v>1</v>
      </c>
      <c r="P8">
        <f>+MATCH(C8&amp;E8,AvgAge!$A$5:$A$10)</f>
        <v>1</v>
      </c>
      <c r="Q8" s="22">
        <f>+IF($P8=Q$2,$B8,0)</f>
        <v>1</v>
      </c>
      <c r="R8" s="22">
        <f>+IF($P8=R$2,$B8,0)</f>
        <v>0</v>
      </c>
      <c r="S8" s="22">
        <f>+IF($P8=S$2,$B8,0)</f>
        <v>0</v>
      </c>
      <c r="T8" s="22">
        <f>+IF($P8=T$2,$B8,0)</f>
        <v>0</v>
      </c>
      <c r="U8" s="22">
        <f>+IF($P8=U$2,$B8,0)</f>
        <v>0</v>
      </c>
      <c r="V8" s="22">
        <f>+IF($P8=V$2,$B8,0)</f>
        <v>0</v>
      </c>
    </row>
    <row r="9" spans="1:22" x14ac:dyDescent="0.25">
      <c r="A9">
        <v>701</v>
      </c>
      <c r="B9">
        <v>1</v>
      </c>
      <c r="C9">
        <v>1</v>
      </c>
      <c r="D9" t="s">
        <v>982</v>
      </c>
      <c r="E9" t="s">
        <v>17</v>
      </c>
      <c r="F9">
        <f>+IF(E9="male",1,2)</f>
        <v>2</v>
      </c>
      <c r="G9">
        <v>18</v>
      </c>
      <c r="H9" s="4">
        <f>+IF(G9="",VLOOKUP(B9&amp;C9&amp;E9,AvgAge!$B$5:$AA$16,6,0),G9)</f>
        <v>18</v>
      </c>
      <c r="I9">
        <v>1</v>
      </c>
      <c r="J9">
        <v>0</v>
      </c>
      <c r="K9" t="s">
        <v>565</v>
      </c>
      <c r="L9">
        <v>227.52500000000001</v>
      </c>
      <c r="M9" t="s">
        <v>983</v>
      </c>
      <c r="N9" t="s">
        <v>20</v>
      </c>
      <c r="O9">
        <f>+IF(N9="S",1,IF(N9="Q",2,3))</f>
        <v>3</v>
      </c>
      <c r="P9">
        <f>+MATCH(C9&amp;E9,AvgAge!$A$5:$A$10)</f>
        <v>1</v>
      </c>
      <c r="Q9" s="22">
        <f>+IF($P9=Q$2,$B9,0)</f>
        <v>1</v>
      </c>
      <c r="R9" s="22">
        <f>+IF($P9=R$2,$B9,0)</f>
        <v>0</v>
      </c>
      <c r="S9" s="22">
        <f>+IF($P9=S$2,$B9,0)</f>
        <v>0</v>
      </c>
      <c r="T9" s="22">
        <f>+IF($P9=T$2,$B9,0)</f>
        <v>0</v>
      </c>
      <c r="U9" s="22">
        <f>+IF($P9=U$2,$B9,0)</f>
        <v>0</v>
      </c>
      <c r="V9" s="22">
        <f>+IF($P9=V$2,$B9,0)</f>
        <v>0</v>
      </c>
    </row>
    <row r="10" spans="1:22" x14ac:dyDescent="0.25">
      <c r="A10">
        <v>370</v>
      </c>
      <c r="B10">
        <v>1</v>
      </c>
      <c r="C10">
        <v>1</v>
      </c>
      <c r="D10" t="s">
        <v>548</v>
      </c>
      <c r="E10" t="s">
        <v>17</v>
      </c>
      <c r="F10">
        <f>+IF(E10="male",1,2)</f>
        <v>2</v>
      </c>
      <c r="G10">
        <v>24</v>
      </c>
      <c r="H10" s="4">
        <f>+IF(G10="",VLOOKUP(B10&amp;C10&amp;E10,AvgAge!$B$5:$AA$16,6,0),G10)</f>
        <v>24</v>
      </c>
      <c r="I10">
        <v>0</v>
      </c>
      <c r="J10">
        <v>0</v>
      </c>
      <c r="K10" t="s">
        <v>549</v>
      </c>
      <c r="L10">
        <v>69.3</v>
      </c>
      <c r="M10" t="s">
        <v>550</v>
      </c>
      <c r="N10" t="s">
        <v>20</v>
      </c>
      <c r="O10">
        <f>+IF(N10="S",1,IF(N10="Q",2,3))</f>
        <v>3</v>
      </c>
      <c r="P10">
        <f>+MATCH(C10&amp;E10,AvgAge!$A$5:$A$10)</f>
        <v>1</v>
      </c>
      <c r="Q10" s="22">
        <f>+IF($P10=Q$2,$B10,0)</f>
        <v>1</v>
      </c>
      <c r="R10" s="22">
        <f>+IF($P10=R$2,$B10,0)</f>
        <v>0</v>
      </c>
      <c r="S10" s="22">
        <f>+IF($P10=S$2,$B10,0)</f>
        <v>0</v>
      </c>
      <c r="T10" s="22">
        <f>+IF($P10=T$2,$B10,0)</f>
        <v>0</v>
      </c>
      <c r="U10" s="22">
        <f>+IF($P10=U$2,$B10,0)</f>
        <v>0</v>
      </c>
      <c r="V10" s="22">
        <f>+IF($P10=V$2,$B10,0)</f>
        <v>0</v>
      </c>
    </row>
    <row r="11" spans="1:22" x14ac:dyDescent="0.25">
      <c r="A11">
        <v>291</v>
      </c>
      <c r="B11">
        <v>1</v>
      </c>
      <c r="C11">
        <v>1</v>
      </c>
      <c r="D11" t="s">
        <v>437</v>
      </c>
      <c r="E11" t="s">
        <v>17</v>
      </c>
      <c r="F11">
        <f>+IF(E11="male",1,2)</f>
        <v>2</v>
      </c>
      <c r="G11">
        <v>26</v>
      </c>
      <c r="H11" s="4">
        <f>+IF(G11="",VLOOKUP(B11&amp;C11&amp;E11,AvgAge!$B$5:$AA$16,6,0),G11)</f>
        <v>26</v>
      </c>
      <c r="I11">
        <v>0</v>
      </c>
      <c r="J11">
        <v>0</v>
      </c>
      <c r="K11">
        <v>19877</v>
      </c>
      <c r="L11">
        <v>78.849999999999994</v>
      </c>
      <c r="N11" t="s">
        <v>15</v>
      </c>
      <c r="O11">
        <f>+IF(N11="S",1,IF(N11="Q",2,3))</f>
        <v>1</v>
      </c>
      <c r="P11">
        <f>+MATCH(C11&amp;E11,AvgAge!$A$5:$A$10)</f>
        <v>1</v>
      </c>
      <c r="Q11" s="22">
        <f>+IF($P11=Q$2,$B11,0)</f>
        <v>1</v>
      </c>
      <c r="R11" s="22">
        <f>+IF($P11=R$2,$B11,0)</f>
        <v>0</v>
      </c>
      <c r="S11" s="22">
        <f>+IF($P11=S$2,$B11,0)</f>
        <v>0</v>
      </c>
      <c r="T11" s="22">
        <f>+IF($P11=T$2,$B11,0)</f>
        <v>0</v>
      </c>
      <c r="U11" s="22">
        <f>+IF($P11=U$2,$B11,0)</f>
        <v>0</v>
      </c>
      <c r="V11" s="22">
        <f>+IF($P11=V$2,$B11,0)</f>
        <v>0</v>
      </c>
    </row>
    <row r="12" spans="1:22" x14ac:dyDescent="0.25">
      <c r="A12">
        <v>300</v>
      </c>
      <c r="B12">
        <v>1</v>
      </c>
      <c r="C12">
        <v>1</v>
      </c>
      <c r="D12" t="s">
        <v>452</v>
      </c>
      <c r="E12" t="s">
        <v>17</v>
      </c>
      <c r="F12">
        <f>+IF(E12="male",1,2)</f>
        <v>2</v>
      </c>
      <c r="G12">
        <v>50</v>
      </c>
      <c r="H12" s="4">
        <f>+IF(G12="",VLOOKUP(B12&amp;C12&amp;E12,AvgAge!$B$5:$AA$16,6,0),G12)</f>
        <v>50</v>
      </c>
      <c r="I12">
        <v>0</v>
      </c>
      <c r="J12">
        <v>1</v>
      </c>
      <c r="K12" t="s">
        <v>187</v>
      </c>
      <c r="L12">
        <v>247.52080000000001</v>
      </c>
      <c r="M12" t="s">
        <v>188</v>
      </c>
      <c r="N12" t="s">
        <v>20</v>
      </c>
      <c r="O12">
        <f>+IF(N12="S",1,IF(N12="Q",2,3))</f>
        <v>3</v>
      </c>
      <c r="P12">
        <f>+MATCH(C12&amp;E12,AvgAge!$A$5:$A$10)</f>
        <v>1</v>
      </c>
      <c r="Q12" s="22">
        <f>+IF($P12=Q$2,$B12,0)</f>
        <v>1</v>
      </c>
      <c r="R12" s="22">
        <f>+IF($P12=R$2,$B12,0)</f>
        <v>0</v>
      </c>
      <c r="S12" s="22">
        <f>+IF($P12=S$2,$B12,0)</f>
        <v>0</v>
      </c>
      <c r="T12" s="22">
        <f>+IF($P12=T$2,$B12,0)</f>
        <v>0</v>
      </c>
      <c r="U12" s="22">
        <f>+IF($P12=U$2,$B12,0)</f>
        <v>0</v>
      </c>
      <c r="V12" s="22">
        <f>+IF($P12=V$2,$B12,0)</f>
        <v>0</v>
      </c>
    </row>
    <row r="13" spans="1:22" x14ac:dyDescent="0.25">
      <c r="A13">
        <v>219</v>
      </c>
      <c r="B13">
        <v>1</v>
      </c>
      <c r="C13">
        <v>1</v>
      </c>
      <c r="D13" t="s">
        <v>332</v>
      </c>
      <c r="E13" t="s">
        <v>17</v>
      </c>
      <c r="F13">
        <f>+IF(E13="male",1,2)</f>
        <v>2</v>
      </c>
      <c r="G13">
        <v>32</v>
      </c>
      <c r="H13" s="4">
        <f>+IF(G13="",VLOOKUP(B13&amp;C13&amp;E13,AvgAge!$B$5:$AA$16,6,0),G13)</f>
        <v>32</v>
      </c>
      <c r="I13">
        <v>0</v>
      </c>
      <c r="J13">
        <v>0</v>
      </c>
      <c r="K13">
        <v>11813</v>
      </c>
      <c r="L13">
        <v>76.291700000000006</v>
      </c>
      <c r="M13" t="s">
        <v>333</v>
      </c>
      <c r="N13" t="s">
        <v>20</v>
      </c>
      <c r="O13">
        <f>+IF(N13="S",1,IF(N13="Q",2,3))</f>
        <v>3</v>
      </c>
      <c r="P13">
        <f>+MATCH(C13&amp;E13,AvgAge!$A$5:$A$10)</f>
        <v>1</v>
      </c>
      <c r="Q13" s="22">
        <f>+IF($P13=Q$2,$B13,0)</f>
        <v>1</v>
      </c>
      <c r="R13" s="22">
        <f>+IF($P13=R$2,$B13,0)</f>
        <v>0</v>
      </c>
      <c r="S13" s="22">
        <f>+IF($P13=S$2,$B13,0)</f>
        <v>0</v>
      </c>
      <c r="T13" s="22">
        <f>+IF($P13=T$2,$B13,0)</f>
        <v>0</v>
      </c>
      <c r="U13" s="22">
        <f>+IF($P13=U$2,$B13,0)</f>
        <v>0</v>
      </c>
      <c r="V13" s="22">
        <f>+IF($P13=V$2,$B13,0)</f>
        <v>0</v>
      </c>
    </row>
    <row r="14" spans="1:22" x14ac:dyDescent="0.25">
      <c r="A14">
        <v>872</v>
      </c>
      <c r="B14">
        <v>1</v>
      </c>
      <c r="C14">
        <v>1</v>
      </c>
      <c r="D14" t="s">
        <v>1197</v>
      </c>
      <c r="E14" t="s">
        <v>17</v>
      </c>
      <c r="F14">
        <f>+IF(E14="male",1,2)</f>
        <v>2</v>
      </c>
      <c r="G14">
        <v>47</v>
      </c>
      <c r="H14" s="4">
        <f>+IF(G14="",VLOOKUP(B14&amp;C14&amp;E14,AvgAge!$B$5:$AA$16,6,0),G14)</f>
        <v>47</v>
      </c>
      <c r="I14">
        <v>1</v>
      </c>
      <c r="J14">
        <v>1</v>
      </c>
      <c r="K14">
        <v>11751</v>
      </c>
      <c r="L14">
        <v>52.554200000000002</v>
      </c>
      <c r="M14" t="s">
        <v>377</v>
      </c>
      <c r="N14" t="s">
        <v>15</v>
      </c>
      <c r="O14">
        <f>+IF(N14="S",1,IF(N14="Q",2,3))</f>
        <v>1</v>
      </c>
      <c r="P14">
        <f>+MATCH(C14&amp;E14,AvgAge!$A$5:$A$10)</f>
        <v>1</v>
      </c>
      <c r="Q14" s="22">
        <f>+IF($P14=Q$2,$B14,0)</f>
        <v>1</v>
      </c>
      <c r="R14" s="22">
        <f>+IF($P14=R$2,$B14,0)</f>
        <v>0</v>
      </c>
      <c r="S14" s="22">
        <f>+IF($P14=S$2,$B14,0)</f>
        <v>0</v>
      </c>
      <c r="T14" s="22">
        <f>+IF($P14=T$2,$B14,0)</f>
        <v>0</v>
      </c>
      <c r="U14" s="22">
        <f>+IF($P14=U$2,$B14,0)</f>
        <v>0</v>
      </c>
      <c r="V14" s="22">
        <f>+IF($P14=V$2,$B14,0)</f>
        <v>0</v>
      </c>
    </row>
    <row r="15" spans="1:22" x14ac:dyDescent="0.25">
      <c r="A15">
        <v>381</v>
      </c>
      <c r="B15">
        <v>1</v>
      </c>
      <c r="C15">
        <v>1</v>
      </c>
      <c r="D15" t="s">
        <v>564</v>
      </c>
      <c r="E15" t="s">
        <v>17</v>
      </c>
      <c r="F15">
        <f>+IF(E15="male",1,2)</f>
        <v>2</v>
      </c>
      <c r="G15">
        <v>42</v>
      </c>
      <c r="H15" s="4">
        <f>+IF(G15="",VLOOKUP(B15&amp;C15&amp;E15,AvgAge!$B$5:$AA$16,6,0),G15)</f>
        <v>42</v>
      </c>
      <c r="I15">
        <v>0</v>
      </c>
      <c r="J15">
        <v>0</v>
      </c>
      <c r="K15" t="s">
        <v>565</v>
      </c>
      <c r="L15">
        <v>227.52500000000001</v>
      </c>
      <c r="N15" t="s">
        <v>20</v>
      </c>
      <c r="O15">
        <f>+IF(N15="S",1,IF(N15="Q",2,3))</f>
        <v>3</v>
      </c>
      <c r="P15">
        <f>+MATCH(C15&amp;E15,AvgAge!$A$5:$A$10)</f>
        <v>1</v>
      </c>
      <c r="Q15" s="22">
        <f>+IF($P15=Q$2,$B15,0)</f>
        <v>1</v>
      </c>
      <c r="R15" s="22">
        <f>+IF($P15=R$2,$B15,0)</f>
        <v>0</v>
      </c>
      <c r="S15" s="22">
        <f>+IF($P15=S$2,$B15,0)</f>
        <v>0</v>
      </c>
      <c r="T15" s="22">
        <f>+IF($P15=T$2,$B15,0)</f>
        <v>0</v>
      </c>
      <c r="U15" s="22">
        <f>+IF($P15=U$2,$B15,0)</f>
        <v>0</v>
      </c>
      <c r="V15" s="22">
        <f>+IF($P15=V$2,$B15,0)</f>
        <v>0</v>
      </c>
    </row>
    <row r="16" spans="1:22" x14ac:dyDescent="0.25">
      <c r="A16">
        <v>292</v>
      </c>
      <c r="B16">
        <v>1</v>
      </c>
      <c r="C16">
        <v>1</v>
      </c>
      <c r="D16" t="s">
        <v>438</v>
      </c>
      <c r="E16" t="s">
        <v>17</v>
      </c>
      <c r="F16">
        <f>+IF(E16="male",1,2)</f>
        <v>2</v>
      </c>
      <c r="G16">
        <v>19</v>
      </c>
      <c r="H16" s="4">
        <f>+IF(G16="",VLOOKUP(B16&amp;C16&amp;E16,AvgAge!$B$5:$AA$16,6,0),G16)</f>
        <v>19</v>
      </c>
      <c r="I16">
        <v>1</v>
      </c>
      <c r="J16">
        <v>0</v>
      </c>
      <c r="K16">
        <v>11967</v>
      </c>
      <c r="L16">
        <v>91.0792</v>
      </c>
      <c r="M16" t="s">
        <v>439</v>
      </c>
      <c r="N16" t="s">
        <v>20</v>
      </c>
      <c r="O16">
        <f>+IF(N16="S",1,IF(N16="Q",2,3))</f>
        <v>3</v>
      </c>
      <c r="P16">
        <f>+MATCH(C16&amp;E16,AvgAge!$A$5:$A$10)</f>
        <v>1</v>
      </c>
      <c r="Q16" s="22">
        <f>+IF($P16=Q$2,$B16,0)</f>
        <v>1</v>
      </c>
      <c r="R16" s="22">
        <f>+IF($P16=R$2,$B16,0)</f>
        <v>0</v>
      </c>
      <c r="S16" s="22">
        <f>+IF($P16=S$2,$B16,0)</f>
        <v>0</v>
      </c>
      <c r="T16" s="22">
        <f>+IF($P16=T$2,$B16,0)</f>
        <v>0</v>
      </c>
      <c r="U16" s="22">
        <f>+IF($P16=U$2,$B16,0)</f>
        <v>0</v>
      </c>
      <c r="V16" s="22">
        <f>+IF($P16=V$2,$B16,0)</f>
        <v>0</v>
      </c>
    </row>
    <row r="17" spans="1:22" x14ac:dyDescent="0.25">
      <c r="A17">
        <v>270</v>
      </c>
      <c r="B17">
        <v>1</v>
      </c>
      <c r="C17">
        <v>1</v>
      </c>
      <c r="D17" t="s">
        <v>408</v>
      </c>
      <c r="E17" t="s">
        <v>17</v>
      </c>
      <c r="F17">
        <f>+IF(E17="male",1,2)</f>
        <v>2</v>
      </c>
      <c r="G17">
        <v>35</v>
      </c>
      <c r="H17" s="4">
        <f>+IF(G17="",VLOOKUP(B17&amp;C17&amp;E17,AvgAge!$B$5:$AA$16,6,0),G17)</f>
        <v>35</v>
      </c>
      <c r="I17">
        <v>0</v>
      </c>
      <c r="J17">
        <v>0</v>
      </c>
      <c r="K17" t="s">
        <v>409</v>
      </c>
      <c r="L17">
        <v>135.63329999999999</v>
      </c>
      <c r="M17" t="s">
        <v>410</v>
      </c>
      <c r="N17" t="s">
        <v>15</v>
      </c>
      <c r="O17">
        <f>+IF(N17="S",1,IF(N17="Q",2,3))</f>
        <v>1</v>
      </c>
      <c r="P17">
        <f>+MATCH(C17&amp;E17,AvgAge!$A$5:$A$10)</f>
        <v>1</v>
      </c>
      <c r="Q17" s="22">
        <f>+IF($P17=Q$2,$B17,0)</f>
        <v>1</v>
      </c>
      <c r="R17" s="22">
        <f>+IF($P17=R$2,$B17,0)</f>
        <v>0</v>
      </c>
      <c r="S17" s="22">
        <f>+IF($P17=S$2,$B17,0)</f>
        <v>0</v>
      </c>
      <c r="T17" s="22">
        <f>+IF($P17=T$2,$B17,0)</f>
        <v>0</v>
      </c>
      <c r="U17" s="22">
        <f>+IF($P17=U$2,$B17,0)</f>
        <v>0</v>
      </c>
      <c r="V17" s="22">
        <f>+IF($P17=V$2,$B17,0)</f>
        <v>0</v>
      </c>
    </row>
    <row r="18" spans="1:22" x14ac:dyDescent="0.25">
      <c r="A18">
        <v>12</v>
      </c>
      <c r="B18">
        <v>1</v>
      </c>
      <c r="C18">
        <v>1</v>
      </c>
      <c r="D18" t="s">
        <v>36</v>
      </c>
      <c r="E18" t="s">
        <v>17</v>
      </c>
      <c r="F18">
        <f>+IF(E18="male",1,2)</f>
        <v>2</v>
      </c>
      <c r="G18">
        <v>58</v>
      </c>
      <c r="H18" s="4">
        <f>+IF(G18="",VLOOKUP(B18&amp;C18&amp;E18,AvgAge!$B$5:$AA$16,6,0),G18)</f>
        <v>58</v>
      </c>
      <c r="I18">
        <v>0</v>
      </c>
      <c r="J18">
        <v>0</v>
      </c>
      <c r="K18">
        <v>113783</v>
      </c>
      <c r="L18">
        <v>26.55</v>
      </c>
      <c r="M18" t="s">
        <v>37</v>
      </c>
      <c r="N18" t="s">
        <v>15</v>
      </c>
      <c r="O18">
        <f>+IF(N18="S",1,IF(N18="Q",2,3))</f>
        <v>1</v>
      </c>
      <c r="P18">
        <f>+MATCH(C18&amp;E18,AvgAge!$A$5:$A$10)</f>
        <v>1</v>
      </c>
      <c r="Q18" s="22">
        <f>+IF($P18=Q$2,$B18,0)</f>
        <v>1</v>
      </c>
      <c r="R18" s="22">
        <f>+IF($P18=R$2,$B18,0)</f>
        <v>0</v>
      </c>
      <c r="S18" s="22">
        <f>+IF($P18=S$2,$B18,0)</f>
        <v>0</v>
      </c>
      <c r="T18" s="22">
        <f>+IF($P18=T$2,$B18,0)</f>
        <v>0</v>
      </c>
      <c r="U18" s="22">
        <f>+IF($P18=U$2,$B18,0)</f>
        <v>0</v>
      </c>
      <c r="V18" s="22">
        <f>+IF($P18=V$2,$B18,0)</f>
        <v>0</v>
      </c>
    </row>
    <row r="19" spans="1:22" x14ac:dyDescent="0.25">
      <c r="A19">
        <v>357</v>
      </c>
      <c r="B19">
        <v>1</v>
      </c>
      <c r="C19">
        <v>1</v>
      </c>
      <c r="D19" t="s">
        <v>531</v>
      </c>
      <c r="E19" t="s">
        <v>17</v>
      </c>
      <c r="F19">
        <f>+IF(E19="male",1,2)</f>
        <v>2</v>
      </c>
      <c r="G19">
        <v>22</v>
      </c>
      <c r="H19" s="4">
        <f>+IF(G19="",VLOOKUP(B19&amp;C19&amp;E19,AvgAge!$B$5:$AA$16,6,0),G19)</f>
        <v>22</v>
      </c>
      <c r="I19">
        <v>0</v>
      </c>
      <c r="J19">
        <v>1</v>
      </c>
      <c r="K19">
        <v>113505</v>
      </c>
      <c r="L19">
        <v>55</v>
      </c>
      <c r="M19" t="s">
        <v>260</v>
      </c>
      <c r="N19" t="s">
        <v>15</v>
      </c>
      <c r="O19">
        <f>+IF(N19="S",1,IF(N19="Q",2,3))</f>
        <v>1</v>
      </c>
      <c r="P19">
        <f>+MATCH(C19&amp;E19,AvgAge!$A$5:$A$10)</f>
        <v>1</v>
      </c>
      <c r="Q19" s="22">
        <f>+IF($P19=Q$2,$B19,0)</f>
        <v>1</v>
      </c>
      <c r="R19" s="22">
        <f>+IF($P19=R$2,$B19,0)</f>
        <v>0</v>
      </c>
      <c r="S19" s="22">
        <f>+IF($P19=S$2,$B19,0)</f>
        <v>0</v>
      </c>
      <c r="T19" s="22">
        <f>+IF($P19=T$2,$B19,0)</f>
        <v>0</v>
      </c>
      <c r="U19" s="22">
        <f>+IF($P19=U$2,$B19,0)</f>
        <v>0</v>
      </c>
      <c r="V19" s="22">
        <f>+IF($P19=V$2,$B19,0)</f>
        <v>0</v>
      </c>
    </row>
    <row r="20" spans="1:22" x14ac:dyDescent="0.25">
      <c r="A20">
        <v>195</v>
      </c>
      <c r="B20">
        <v>1</v>
      </c>
      <c r="C20">
        <v>1</v>
      </c>
      <c r="D20" t="s">
        <v>298</v>
      </c>
      <c r="E20" t="s">
        <v>17</v>
      </c>
      <c r="F20">
        <f>+IF(E20="male",1,2)</f>
        <v>2</v>
      </c>
      <c r="G20">
        <v>44</v>
      </c>
      <c r="H20" s="4">
        <f>+IF(G20="",VLOOKUP(B20&amp;C20&amp;E20,AvgAge!$B$5:$AA$16,6,0),G20)</f>
        <v>44</v>
      </c>
      <c r="I20">
        <v>0</v>
      </c>
      <c r="J20">
        <v>0</v>
      </c>
      <c r="K20" t="s">
        <v>299</v>
      </c>
      <c r="L20">
        <v>27.720800000000001</v>
      </c>
      <c r="M20" t="s">
        <v>300</v>
      </c>
      <c r="N20" t="s">
        <v>20</v>
      </c>
      <c r="O20">
        <f>+IF(N20="S",1,IF(N20="Q",2,3))</f>
        <v>3</v>
      </c>
      <c r="P20">
        <f>+MATCH(C20&amp;E20,AvgAge!$A$5:$A$10)</f>
        <v>1</v>
      </c>
      <c r="Q20" s="22">
        <f>+IF($P20=Q$2,$B20,0)</f>
        <v>1</v>
      </c>
      <c r="R20" s="22">
        <f>+IF($P20=R$2,$B20,0)</f>
        <v>0</v>
      </c>
      <c r="S20" s="22">
        <f>+IF($P20=S$2,$B20,0)</f>
        <v>0</v>
      </c>
      <c r="T20" s="22">
        <f>+IF($P20=T$2,$B20,0)</f>
        <v>0</v>
      </c>
      <c r="U20" s="22">
        <f>+IF($P20=U$2,$B20,0)</f>
        <v>0</v>
      </c>
      <c r="V20" s="22">
        <f>+IF($P20=V$2,$B20,0)</f>
        <v>0</v>
      </c>
    </row>
    <row r="21" spans="1:22" x14ac:dyDescent="0.25">
      <c r="A21">
        <v>338</v>
      </c>
      <c r="B21">
        <v>1</v>
      </c>
      <c r="C21">
        <v>1</v>
      </c>
      <c r="D21" t="s">
        <v>508</v>
      </c>
      <c r="E21" t="s">
        <v>17</v>
      </c>
      <c r="F21">
        <f>+IF(E21="male",1,2)</f>
        <v>2</v>
      </c>
      <c r="G21">
        <v>41</v>
      </c>
      <c r="H21" s="4">
        <f>+IF(G21="",VLOOKUP(B21&amp;C21&amp;E21,AvgAge!$B$5:$AA$16,6,0),G21)</f>
        <v>41</v>
      </c>
      <c r="I21">
        <v>0</v>
      </c>
      <c r="J21">
        <v>0</v>
      </c>
      <c r="K21">
        <v>16966</v>
      </c>
      <c r="L21">
        <v>134.5</v>
      </c>
      <c r="M21" t="s">
        <v>509</v>
      </c>
      <c r="N21" t="s">
        <v>20</v>
      </c>
      <c r="O21">
        <f>+IF(N21="S",1,IF(N21="Q",2,3))</f>
        <v>3</v>
      </c>
      <c r="P21">
        <f>+MATCH(C21&amp;E21,AvgAge!$A$5:$A$10)</f>
        <v>1</v>
      </c>
      <c r="Q21" s="22">
        <f>+IF($P21=Q$2,$B21,0)</f>
        <v>1</v>
      </c>
      <c r="R21" s="22">
        <f>+IF($P21=R$2,$B21,0)</f>
        <v>0</v>
      </c>
      <c r="S21" s="22">
        <f>+IF($P21=S$2,$B21,0)</f>
        <v>0</v>
      </c>
      <c r="T21" s="22">
        <f>+IF($P21=T$2,$B21,0)</f>
        <v>0</v>
      </c>
      <c r="U21" s="22">
        <f>+IF($P21=U$2,$B21,0)</f>
        <v>0</v>
      </c>
      <c r="V21" s="22">
        <f>+IF($P21=V$2,$B21,0)</f>
        <v>0</v>
      </c>
    </row>
    <row r="22" spans="1:22" x14ac:dyDescent="0.25">
      <c r="A22">
        <v>436</v>
      </c>
      <c r="B22">
        <v>1</v>
      </c>
      <c r="C22">
        <v>1</v>
      </c>
      <c r="D22" t="s">
        <v>632</v>
      </c>
      <c r="E22" t="s">
        <v>17</v>
      </c>
      <c r="F22">
        <f>+IF(E22="male",1,2)</f>
        <v>2</v>
      </c>
      <c r="G22">
        <v>14</v>
      </c>
      <c r="H22" s="4">
        <f>+IF(G22="",VLOOKUP(B22&amp;C22&amp;E22,AvgAge!$B$5:$AA$16,6,0),G22)</f>
        <v>14</v>
      </c>
      <c r="I22">
        <v>1</v>
      </c>
      <c r="J22">
        <v>2</v>
      </c>
      <c r="K22">
        <v>113760</v>
      </c>
      <c r="L22">
        <v>120</v>
      </c>
      <c r="M22" t="s">
        <v>578</v>
      </c>
      <c r="N22" t="s">
        <v>15</v>
      </c>
      <c r="O22">
        <f>+IF(N22="S",1,IF(N22="Q",2,3))</f>
        <v>1</v>
      </c>
      <c r="P22">
        <f>+MATCH(C22&amp;E22,AvgAge!$A$5:$A$10)</f>
        <v>1</v>
      </c>
      <c r="Q22" s="22">
        <f>+IF($P22=Q$2,$B22,0)</f>
        <v>1</v>
      </c>
      <c r="R22" s="22">
        <f>+IF($P22=R$2,$B22,0)</f>
        <v>0</v>
      </c>
      <c r="S22" s="22">
        <f>+IF($P22=S$2,$B22,0)</f>
        <v>0</v>
      </c>
      <c r="T22" s="22">
        <f>+IF($P22=T$2,$B22,0)</f>
        <v>0</v>
      </c>
      <c r="U22" s="22">
        <f>+IF($P22=U$2,$B22,0)</f>
        <v>0</v>
      </c>
      <c r="V22" s="22">
        <f>+IF($P22=V$2,$B22,0)</f>
        <v>0</v>
      </c>
    </row>
    <row r="23" spans="1:22" x14ac:dyDescent="0.25">
      <c r="A23">
        <v>764</v>
      </c>
      <c r="B23">
        <v>1</v>
      </c>
      <c r="C23">
        <v>1</v>
      </c>
      <c r="D23" t="s">
        <v>1061</v>
      </c>
      <c r="E23" t="s">
        <v>17</v>
      </c>
      <c r="F23">
        <f>+IF(E23="male",1,2)</f>
        <v>2</v>
      </c>
      <c r="G23">
        <v>36</v>
      </c>
      <c r="H23" s="4">
        <f>+IF(G23="",VLOOKUP(B23&amp;C23&amp;E23,AvgAge!$B$5:$AA$16,6,0),G23)</f>
        <v>36</v>
      </c>
      <c r="I23">
        <v>1</v>
      </c>
      <c r="J23">
        <v>2</v>
      </c>
      <c r="K23">
        <v>113760</v>
      </c>
      <c r="L23">
        <v>120</v>
      </c>
      <c r="M23" t="s">
        <v>578</v>
      </c>
      <c r="N23" t="s">
        <v>15</v>
      </c>
      <c r="O23">
        <f>+IF(N23="S",1,IF(N23="Q",2,3))</f>
        <v>1</v>
      </c>
      <c r="P23">
        <f>+MATCH(C23&amp;E23,AvgAge!$A$5:$A$10)</f>
        <v>1</v>
      </c>
      <c r="Q23" s="22">
        <f>+IF($P23=Q$2,$B23,0)</f>
        <v>1</v>
      </c>
      <c r="R23" s="22">
        <f>+IF($P23=R$2,$B23,0)</f>
        <v>0</v>
      </c>
      <c r="S23" s="22">
        <f>+IF($P23=S$2,$B23,0)</f>
        <v>0</v>
      </c>
      <c r="T23" s="22">
        <f>+IF($P23=T$2,$B23,0)</f>
        <v>0</v>
      </c>
      <c r="U23" s="22">
        <f>+IF($P23=U$2,$B23,0)</f>
        <v>0</v>
      </c>
      <c r="V23" s="22">
        <f>+IF($P23=V$2,$B23,0)</f>
        <v>0</v>
      </c>
    </row>
    <row r="24" spans="1:22" x14ac:dyDescent="0.25">
      <c r="A24">
        <v>810</v>
      </c>
      <c r="B24">
        <v>1</v>
      </c>
      <c r="C24">
        <v>1</v>
      </c>
      <c r="D24" t="s">
        <v>1119</v>
      </c>
      <c r="E24" t="s">
        <v>17</v>
      </c>
      <c r="F24">
        <f>+IF(E24="male",1,2)</f>
        <v>2</v>
      </c>
      <c r="G24">
        <v>33</v>
      </c>
      <c r="H24" s="4">
        <f>+IF(G24="",VLOOKUP(B24&amp;C24&amp;E24,AvgAge!$B$5:$AA$16,6,0),G24)</f>
        <v>33</v>
      </c>
      <c r="I24">
        <v>1</v>
      </c>
      <c r="J24">
        <v>0</v>
      </c>
      <c r="K24">
        <v>113806</v>
      </c>
      <c r="L24">
        <v>53.1</v>
      </c>
      <c r="M24" t="s">
        <v>1014</v>
      </c>
      <c r="N24" t="s">
        <v>15</v>
      </c>
      <c r="O24">
        <f>+IF(N24="S",1,IF(N24="Q",2,3))</f>
        <v>1</v>
      </c>
      <c r="P24">
        <f>+MATCH(C24&amp;E24,AvgAge!$A$5:$A$10)</f>
        <v>1</v>
      </c>
      <c r="Q24" s="22">
        <f>+IF($P24=Q$2,$B24,0)</f>
        <v>1</v>
      </c>
      <c r="R24" s="22">
        <f>+IF($P24=R$2,$B24,0)</f>
        <v>0</v>
      </c>
      <c r="S24" s="22">
        <f>+IF($P24=S$2,$B24,0)</f>
        <v>0</v>
      </c>
      <c r="T24" s="22">
        <f>+IF($P24=T$2,$B24,0)</f>
        <v>0</v>
      </c>
      <c r="U24" s="22">
        <f>+IF($P24=U$2,$B24,0)</f>
        <v>0</v>
      </c>
      <c r="V24" s="22">
        <f>+IF($P24=V$2,$B24,0)</f>
        <v>0</v>
      </c>
    </row>
    <row r="25" spans="1:22" x14ac:dyDescent="0.25">
      <c r="A25">
        <v>258</v>
      </c>
      <c r="B25">
        <v>1</v>
      </c>
      <c r="C25">
        <v>1</v>
      </c>
      <c r="D25" t="s">
        <v>389</v>
      </c>
      <c r="E25" t="s">
        <v>17</v>
      </c>
      <c r="F25">
        <f>+IF(E25="male",1,2)</f>
        <v>2</v>
      </c>
      <c r="G25">
        <v>30</v>
      </c>
      <c r="H25" s="4">
        <f>+IF(G25="",VLOOKUP(B25&amp;C25&amp;E25,AvgAge!$B$5:$AA$16,6,0),G25)</f>
        <v>30</v>
      </c>
      <c r="I25">
        <v>0</v>
      </c>
      <c r="J25">
        <v>0</v>
      </c>
      <c r="K25">
        <v>110152</v>
      </c>
      <c r="L25">
        <v>86.5</v>
      </c>
      <c r="M25" t="s">
        <v>390</v>
      </c>
      <c r="N25" t="s">
        <v>15</v>
      </c>
      <c r="O25">
        <f>+IF(N25="S",1,IF(N25="Q",2,3))</f>
        <v>1</v>
      </c>
      <c r="P25">
        <f>+MATCH(C25&amp;E25,AvgAge!$A$5:$A$10)</f>
        <v>1</v>
      </c>
      <c r="Q25" s="22">
        <f>+IF($P25=Q$2,$B25,0)</f>
        <v>1</v>
      </c>
      <c r="R25" s="22">
        <f>+IF($P25=R$2,$B25,0)</f>
        <v>0</v>
      </c>
      <c r="S25" s="22">
        <f>+IF($P25=S$2,$B25,0)</f>
        <v>0</v>
      </c>
      <c r="T25" s="22">
        <f>+IF($P25=T$2,$B25,0)</f>
        <v>0</v>
      </c>
      <c r="U25" s="22">
        <f>+IF($P25=U$2,$B25,0)</f>
        <v>0</v>
      </c>
      <c r="V25" s="22">
        <f>+IF($P25=V$2,$B25,0)</f>
        <v>0</v>
      </c>
    </row>
    <row r="26" spans="1:22" x14ac:dyDescent="0.25">
      <c r="A26">
        <v>167</v>
      </c>
      <c r="B26">
        <v>1</v>
      </c>
      <c r="C26">
        <v>1</v>
      </c>
      <c r="D26" t="s">
        <v>259</v>
      </c>
      <c r="E26" t="s">
        <v>17</v>
      </c>
      <c r="F26">
        <f>+IF(E26="male",1,2)</f>
        <v>2</v>
      </c>
      <c r="H26" s="4">
        <f>+IF(G26="",VLOOKUP(B26&amp;C26&amp;E26,AvgAge!$B$5:$AA$16,6,0),G26)</f>
        <v>34.939024390243901</v>
      </c>
      <c r="I26">
        <v>0</v>
      </c>
      <c r="J26">
        <v>1</v>
      </c>
      <c r="K26">
        <v>113505</v>
      </c>
      <c r="L26">
        <v>55</v>
      </c>
      <c r="M26" t="s">
        <v>260</v>
      </c>
      <c r="N26" t="s">
        <v>15</v>
      </c>
      <c r="O26">
        <f>+IF(N26="S",1,IF(N26="Q",2,3))</f>
        <v>1</v>
      </c>
      <c r="P26">
        <f>+MATCH(C26&amp;E26,AvgAge!$A$5:$A$10)</f>
        <v>1</v>
      </c>
      <c r="Q26" s="22">
        <f>+IF($P26=Q$2,$B26,0)</f>
        <v>1</v>
      </c>
      <c r="R26" s="22">
        <f>+IF($P26=R$2,$B26,0)</f>
        <v>0</v>
      </c>
      <c r="S26" s="22">
        <f>+IF($P26=S$2,$B26,0)</f>
        <v>0</v>
      </c>
      <c r="T26" s="22">
        <f>+IF($P26=T$2,$B26,0)</f>
        <v>0</v>
      </c>
      <c r="U26" s="22">
        <f>+IF($P26=U$2,$B26,0)</f>
        <v>0</v>
      </c>
      <c r="V26" s="22">
        <f>+IF($P26=V$2,$B26,0)</f>
        <v>0</v>
      </c>
    </row>
    <row r="27" spans="1:22" x14ac:dyDescent="0.25">
      <c r="A27">
        <v>709</v>
      </c>
      <c r="B27">
        <v>1</v>
      </c>
      <c r="C27">
        <v>1</v>
      </c>
      <c r="D27" t="s">
        <v>994</v>
      </c>
      <c r="E27" t="s">
        <v>17</v>
      </c>
      <c r="F27">
        <f>+IF(E27="male",1,2)</f>
        <v>2</v>
      </c>
      <c r="G27">
        <v>22</v>
      </c>
      <c r="H27" s="4">
        <f>+IF(G27="",VLOOKUP(B27&amp;C27&amp;E27,AvgAge!$B$5:$AA$16,6,0),G27)</f>
        <v>22</v>
      </c>
      <c r="I27">
        <v>0</v>
      </c>
      <c r="J27">
        <v>0</v>
      </c>
      <c r="K27">
        <v>113781</v>
      </c>
      <c r="L27">
        <v>151.55000000000001</v>
      </c>
      <c r="N27" t="s">
        <v>15</v>
      </c>
      <c r="O27">
        <f>+IF(N27="S",1,IF(N27="Q",2,3))</f>
        <v>1</v>
      </c>
      <c r="P27">
        <f>+MATCH(C27&amp;E27,AvgAge!$A$5:$A$10)</f>
        <v>1</v>
      </c>
      <c r="Q27" s="22">
        <f>+IF($P27=Q$2,$B27,0)</f>
        <v>1</v>
      </c>
      <c r="R27" s="22">
        <f>+IF($P27=R$2,$B27,0)</f>
        <v>0</v>
      </c>
      <c r="S27" s="22">
        <f>+IF($P27=S$2,$B27,0)</f>
        <v>0</v>
      </c>
      <c r="T27" s="22">
        <f>+IF($P27=T$2,$B27,0)</f>
        <v>0</v>
      </c>
      <c r="U27" s="22">
        <f>+IF($P27=U$2,$B27,0)</f>
        <v>0</v>
      </c>
      <c r="V27" s="22">
        <f>+IF($P27=V$2,$B27,0)</f>
        <v>0</v>
      </c>
    </row>
    <row r="28" spans="1:22" x14ac:dyDescent="0.25">
      <c r="A28">
        <v>836</v>
      </c>
      <c r="B28">
        <v>1</v>
      </c>
      <c r="C28">
        <v>1</v>
      </c>
      <c r="D28" t="s">
        <v>1150</v>
      </c>
      <c r="E28" t="s">
        <v>17</v>
      </c>
      <c r="F28">
        <f>+IF(E28="male",1,2)</f>
        <v>2</v>
      </c>
      <c r="G28">
        <v>39</v>
      </c>
      <c r="H28" s="4">
        <f>+IF(G28="",VLOOKUP(B28&amp;C28&amp;E28,AvgAge!$B$5:$AA$16,6,0),G28)</f>
        <v>39</v>
      </c>
      <c r="I28">
        <v>1</v>
      </c>
      <c r="J28">
        <v>1</v>
      </c>
      <c r="K28" t="s">
        <v>1151</v>
      </c>
      <c r="L28">
        <v>83.158299999999997</v>
      </c>
      <c r="M28" t="s">
        <v>1152</v>
      </c>
      <c r="N28" t="s">
        <v>20</v>
      </c>
      <c r="O28">
        <f>+IF(N28="S",1,IF(N28="Q",2,3))</f>
        <v>3</v>
      </c>
      <c r="P28">
        <f>+MATCH(C28&amp;E28,AvgAge!$A$5:$A$10)</f>
        <v>1</v>
      </c>
      <c r="Q28" s="22">
        <f>+IF($P28=Q$2,$B28,0)</f>
        <v>1</v>
      </c>
      <c r="R28" s="22">
        <f>+IF($P28=R$2,$B28,0)</f>
        <v>0</v>
      </c>
      <c r="S28" s="22">
        <f>+IF($P28=S$2,$B28,0)</f>
        <v>0</v>
      </c>
      <c r="T28" s="22">
        <f>+IF($P28=T$2,$B28,0)</f>
        <v>0</v>
      </c>
      <c r="U28" s="22">
        <f>+IF($P28=U$2,$B28,0)</f>
        <v>0</v>
      </c>
      <c r="V28" s="22">
        <f>+IF($P28=V$2,$B28,0)</f>
        <v>0</v>
      </c>
    </row>
    <row r="29" spans="1:22" x14ac:dyDescent="0.25">
      <c r="A29">
        <v>541</v>
      </c>
      <c r="B29">
        <v>1</v>
      </c>
      <c r="C29">
        <v>1</v>
      </c>
      <c r="D29" t="s">
        <v>776</v>
      </c>
      <c r="E29" t="s">
        <v>17</v>
      </c>
      <c r="F29">
        <f>+IF(E29="male",1,2)</f>
        <v>2</v>
      </c>
      <c r="G29">
        <v>36</v>
      </c>
      <c r="H29" s="4">
        <f>+IF(G29="",VLOOKUP(B29&amp;C29&amp;E29,AvgAge!$B$5:$AA$16,6,0),G29)</f>
        <v>36</v>
      </c>
      <c r="I29">
        <v>0</v>
      </c>
      <c r="J29">
        <v>2</v>
      </c>
      <c r="K29" t="s">
        <v>777</v>
      </c>
      <c r="L29">
        <v>71</v>
      </c>
      <c r="M29" t="s">
        <v>778</v>
      </c>
      <c r="N29" t="s">
        <v>15</v>
      </c>
      <c r="O29">
        <f>+IF(N29="S",1,IF(N29="Q",2,3))</f>
        <v>1</v>
      </c>
      <c r="P29">
        <f>+MATCH(C29&amp;E29,AvgAge!$A$5:$A$10)</f>
        <v>1</v>
      </c>
      <c r="Q29" s="22">
        <f>+IF($P29=Q$2,$B29,0)</f>
        <v>1</v>
      </c>
      <c r="R29" s="22">
        <f>+IF($P29=R$2,$B29,0)</f>
        <v>0</v>
      </c>
      <c r="S29" s="22">
        <f>+IF($P29=S$2,$B29,0)</f>
        <v>0</v>
      </c>
      <c r="T29" s="22">
        <f>+IF($P29=T$2,$B29,0)</f>
        <v>0</v>
      </c>
      <c r="U29" s="22">
        <f>+IF($P29=U$2,$B29,0)</f>
        <v>0</v>
      </c>
      <c r="V29" s="22">
        <f>+IF($P29=V$2,$B29,0)</f>
        <v>0</v>
      </c>
    </row>
    <row r="30" spans="1:22" x14ac:dyDescent="0.25">
      <c r="A30">
        <v>2</v>
      </c>
      <c r="B30">
        <v>1</v>
      </c>
      <c r="C30">
        <v>1</v>
      </c>
      <c r="D30" t="s">
        <v>16</v>
      </c>
      <c r="E30" t="s">
        <v>17</v>
      </c>
      <c r="F30">
        <f>+IF(E30="male",1,2)</f>
        <v>2</v>
      </c>
      <c r="G30">
        <v>38</v>
      </c>
      <c r="H30" s="4">
        <f>+IF(G30="",VLOOKUP(B30&amp;C30&amp;E30,AvgAge!$B$5:$AA$16,6,0),G30)</f>
        <v>38</v>
      </c>
      <c r="I30">
        <v>1</v>
      </c>
      <c r="J30">
        <v>0</v>
      </c>
      <c r="K30" t="s">
        <v>18</v>
      </c>
      <c r="L30">
        <v>71.283299999999997</v>
      </c>
      <c r="M30" t="s">
        <v>19</v>
      </c>
      <c r="N30" t="s">
        <v>20</v>
      </c>
      <c r="O30">
        <f>+IF(N30="S",1,IF(N30="Q",2,3))</f>
        <v>3</v>
      </c>
      <c r="P30">
        <f>+MATCH(C30&amp;E30,AvgAge!$A$5:$A$10)</f>
        <v>1</v>
      </c>
      <c r="Q30" s="22">
        <f>+IF($P30=Q$2,$B30,0)</f>
        <v>1</v>
      </c>
      <c r="R30" s="22">
        <f>+IF($P30=R$2,$B30,0)</f>
        <v>0</v>
      </c>
      <c r="S30" s="22">
        <f>+IF($P30=S$2,$B30,0)</f>
        <v>0</v>
      </c>
      <c r="T30" s="22">
        <f>+IF($P30=T$2,$B30,0)</f>
        <v>0</v>
      </c>
      <c r="U30" s="22">
        <f>+IF($P30=U$2,$B30,0)</f>
        <v>0</v>
      </c>
      <c r="V30" s="22">
        <f>+IF($P30=V$2,$B30,0)</f>
        <v>0</v>
      </c>
    </row>
    <row r="31" spans="1:22" x14ac:dyDescent="0.25">
      <c r="A31">
        <v>782</v>
      </c>
      <c r="B31">
        <v>1</v>
      </c>
      <c r="C31">
        <v>1</v>
      </c>
      <c r="D31" t="s">
        <v>1084</v>
      </c>
      <c r="E31" t="s">
        <v>17</v>
      </c>
      <c r="F31">
        <f>+IF(E31="male",1,2)</f>
        <v>2</v>
      </c>
      <c r="G31">
        <v>17</v>
      </c>
      <c r="H31" s="4">
        <f>+IF(G31="",VLOOKUP(B31&amp;C31&amp;E31,AvgAge!$B$5:$AA$16,6,0),G31)</f>
        <v>17</v>
      </c>
      <c r="I31">
        <v>1</v>
      </c>
      <c r="J31">
        <v>0</v>
      </c>
      <c r="K31">
        <v>17474</v>
      </c>
      <c r="L31">
        <v>57</v>
      </c>
      <c r="M31" t="s">
        <v>971</v>
      </c>
      <c r="N31" t="s">
        <v>15</v>
      </c>
      <c r="O31">
        <f>+IF(N31="S",1,IF(N31="Q",2,3))</f>
        <v>1</v>
      </c>
      <c r="P31">
        <f>+MATCH(C31&amp;E31,AvgAge!$A$5:$A$10)</f>
        <v>1</v>
      </c>
      <c r="Q31" s="22">
        <f>+IF($P31=Q$2,$B31,0)</f>
        <v>1</v>
      </c>
      <c r="R31" s="22">
        <f>+IF($P31=R$2,$B31,0)</f>
        <v>0</v>
      </c>
      <c r="S31" s="22">
        <f>+IF($P31=S$2,$B31,0)</f>
        <v>0</v>
      </c>
      <c r="T31" s="22">
        <f>+IF($P31=T$2,$B31,0)</f>
        <v>0</v>
      </c>
      <c r="U31" s="22">
        <f>+IF($P31=U$2,$B31,0)</f>
        <v>0</v>
      </c>
      <c r="V31" s="22">
        <f>+IF($P31=V$2,$B31,0)</f>
        <v>0</v>
      </c>
    </row>
    <row r="32" spans="1:22" x14ac:dyDescent="0.25">
      <c r="A32">
        <v>557</v>
      </c>
      <c r="B32">
        <v>1</v>
      </c>
      <c r="C32">
        <v>1</v>
      </c>
      <c r="D32" t="s">
        <v>797</v>
      </c>
      <c r="E32" t="s">
        <v>17</v>
      </c>
      <c r="F32">
        <f>+IF(E32="male",1,2)</f>
        <v>2</v>
      </c>
      <c r="G32">
        <v>48</v>
      </c>
      <c r="H32" s="4">
        <f>+IF(G32="",VLOOKUP(B32&amp;C32&amp;E32,AvgAge!$B$5:$AA$16,6,0),G32)</f>
        <v>48</v>
      </c>
      <c r="I32">
        <v>1</v>
      </c>
      <c r="J32">
        <v>0</v>
      </c>
      <c r="K32">
        <v>11755</v>
      </c>
      <c r="L32">
        <v>39.6</v>
      </c>
      <c r="M32" t="s">
        <v>798</v>
      </c>
      <c r="N32" t="s">
        <v>20</v>
      </c>
      <c r="O32">
        <f>+IF(N32="S",1,IF(N32="Q",2,3))</f>
        <v>3</v>
      </c>
      <c r="P32">
        <f>+MATCH(C32&amp;E32,AvgAge!$A$5:$A$10)</f>
        <v>1</v>
      </c>
      <c r="Q32" s="22">
        <f>+IF($P32=Q$2,$B32,0)</f>
        <v>1</v>
      </c>
      <c r="R32" s="22">
        <f>+IF($P32=R$2,$B32,0)</f>
        <v>0</v>
      </c>
      <c r="S32" s="22">
        <f>+IF($P32=S$2,$B32,0)</f>
        <v>0</v>
      </c>
      <c r="T32" s="22">
        <f>+IF($P32=T$2,$B32,0)</f>
        <v>0</v>
      </c>
      <c r="U32" s="22">
        <f>+IF($P32=U$2,$B32,0)</f>
        <v>0</v>
      </c>
      <c r="V32" s="22">
        <f>+IF($P32=V$2,$B32,0)</f>
        <v>0</v>
      </c>
    </row>
    <row r="33" spans="1:22" x14ac:dyDescent="0.25">
      <c r="A33">
        <v>717</v>
      </c>
      <c r="B33">
        <v>1</v>
      </c>
      <c r="C33">
        <v>1</v>
      </c>
      <c r="D33" t="s">
        <v>1004</v>
      </c>
      <c r="E33" t="s">
        <v>17</v>
      </c>
      <c r="F33">
        <f>+IF(E33="male",1,2)</f>
        <v>2</v>
      </c>
      <c r="G33">
        <v>38</v>
      </c>
      <c r="H33" s="4">
        <f>+IF(G33="",VLOOKUP(B33&amp;C33&amp;E33,AvgAge!$B$5:$AA$16,6,0),G33)</f>
        <v>38</v>
      </c>
      <c r="I33">
        <v>0</v>
      </c>
      <c r="J33">
        <v>0</v>
      </c>
      <c r="K33" t="s">
        <v>565</v>
      </c>
      <c r="L33">
        <v>227.52500000000001</v>
      </c>
      <c r="M33" t="s">
        <v>1005</v>
      </c>
      <c r="N33" t="s">
        <v>20</v>
      </c>
      <c r="O33">
        <f>+IF(N33="S",1,IF(N33="Q",2,3))</f>
        <v>3</v>
      </c>
      <c r="P33">
        <f>+MATCH(C33&amp;E33,AvgAge!$A$5:$A$10)</f>
        <v>1</v>
      </c>
      <c r="Q33" s="22">
        <f>+IF($P33=Q$2,$B33,0)</f>
        <v>1</v>
      </c>
      <c r="R33" s="22">
        <f>+IF($P33=R$2,$B33,0)</f>
        <v>0</v>
      </c>
      <c r="S33" s="22">
        <f>+IF($P33=S$2,$B33,0)</f>
        <v>0</v>
      </c>
      <c r="T33" s="22">
        <f>+IF($P33=T$2,$B33,0)</f>
        <v>0</v>
      </c>
      <c r="U33" s="22">
        <f>+IF($P33=U$2,$B33,0)</f>
        <v>0</v>
      </c>
      <c r="V33" s="22">
        <f>+IF($P33=V$2,$B33,0)</f>
        <v>0</v>
      </c>
    </row>
    <row r="34" spans="1:22" x14ac:dyDescent="0.25">
      <c r="A34">
        <v>497</v>
      </c>
      <c r="B34">
        <v>1</v>
      </c>
      <c r="C34">
        <v>1</v>
      </c>
      <c r="D34" t="s">
        <v>715</v>
      </c>
      <c r="E34" t="s">
        <v>17</v>
      </c>
      <c r="F34">
        <f>+IF(E34="male",1,2)</f>
        <v>2</v>
      </c>
      <c r="G34">
        <v>54</v>
      </c>
      <c r="H34" s="4">
        <f>+IF(G34="",VLOOKUP(B34&amp;C34&amp;E34,AvgAge!$B$5:$AA$16,6,0),G34)</f>
        <v>54</v>
      </c>
      <c r="I34">
        <v>1</v>
      </c>
      <c r="J34">
        <v>0</v>
      </c>
      <c r="K34">
        <v>36947</v>
      </c>
      <c r="L34">
        <v>78.2667</v>
      </c>
      <c r="M34" t="s">
        <v>716</v>
      </c>
      <c r="N34" t="s">
        <v>20</v>
      </c>
      <c r="O34">
        <f>+IF(N34="S",1,IF(N34="Q",2,3))</f>
        <v>3</v>
      </c>
      <c r="P34">
        <f>+MATCH(C34&amp;E34,AvgAge!$A$5:$A$10)</f>
        <v>1</v>
      </c>
      <c r="Q34" s="22">
        <f>+IF($P34=Q$2,$B34,0)</f>
        <v>1</v>
      </c>
      <c r="R34" s="22">
        <f>+IF($P34=R$2,$B34,0)</f>
        <v>0</v>
      </c>
      <c r="S34" s="22">
        <f>+IF($P34=S$2,$B34,0)</f>
        <v>0</v>
      </c>
      <c r="T34" s="22">
        <f>+IF($P34=T$2,$B34,0)</f>
        <v>0</v>
      </c>
      <c r="U34" s="22">
        <f>+IF($P34=U$2,$B34,0)</f>
        <v>0</v>
      </c>
      <c r="V34" s="22">
        <f>+IF($P34=V$2,$B34,0)</f>
        <v>0</v>
      </c>
    </row>
    <row r="35" spans="1:22" x14ac:dyDescent="0.25">
      <c r="A35">
        <v>307</v>
      </c>
      <c r="B35">
        <v>1</v>
      </c>
      <c r="C35">
        <v>1</v>
      </c>
      <c r="D35" t="s">
        <v>460</v>
      </c>
      <c r="E35" t="s">
        <v>17</v>
      </c>
      <c r="F35">
        <f>+IF(E35="male",1,2)</f>
        <v>2</v>
      </c>
      <c r="H35" s="4">
        <f>+IF(G35="",VLOOKUP(B35&amp;C35&amp;E35,AvgAge!$B$5:$AA$16,6,0),G35)</f>
        <v>34.939024390243901</v>
      </c>
      <c r="I35">
        <v>0</v>
      </c>
      <c r="J35">
        <v>0</v>
      </c>
      <c r="K35">
        <v>17421</v>
      </c>
      <c r="L35">
        <v>110.88330000000001</v>
      </c>
      <c r="N35" t="s">
        <v>20</v>
      </c>
      <c r="O35">
        <f>+IF(N35="S",1,IF(N35="Q",2,3))</f>
        <v>3</v>
      </c>
      <c r="P35">
        <f>+MATCH(C35&amp;E35,AvgAge!$A$5:$A$10)</f>
        <v>1</v>
      </c>
      <c r="Q35" s="22">
        <f>+IF($P35=Q$2,$B35,0)</f>
        <v>1</v>
      </c>
      <c r="R35" s="22">
        <f>+IF($P35=R$2,$B35,0)</f>
        <v>0</v>
      </c>
      <c r="S35" s="22">
        <f>+IF($P35=S$2,$B35,0)</f>
        <v>0</v>
      </c>
      <c r="T35" s="22">
        <f>+IF($P35=T$2,$B35,0)</f>
        <v>0</v>
      </c>
      <c r="U35" s="22">
        <f>+IF($P35=U$2,$B35,0)</f>
        <v>0</v>
      </c>
      <c r="V35" s="22">
        <f>+IF($P35=V$2,$B35,0)</f>
        <v>0</v>
      </c>
    </row>
    <row r="36" spans="1:22" x14ac:dyDescent="0.25">
      <c r="A36">
        <v>342</v>
      </c>
      <c r="B36">
        <v>1</v>
      </c>
      <c r="C36">
        <v>1</v>
      </c>
      <c r="D36" t="s">
        <v>514</v>
      </c>
      <c r="E36" t="s">
        <v>17</v>
      </c>
      <c r="F36">
        <f>+IF(E36="male",1,2)</f>
        <v>2</v>
      </c>
      <c r="G36">
        <v>24</v>
      </c>
      <c r="H36" s="4">
        <f>+IF(G36="",VLOOKUP(B36&amp;C36&amp;E36,AvgAge!$B$5:$AA$16,6,0),G36)</f>
        <v>24</v>
      </c>
      <c r="I36">
        <v>3</v>
      </c>
      <c r="J36">
        <v>2</v>
      </c>
      <c r="K36">
        <v>19950</v>
      </c>
      <c r="L36">
        <v>263</v>
      </c>
      <c r="M36" t="s">
        <v>57</v>
      </c>
      <c r="N36" t="s">
        <v>15</v>
      </c>
      <c r="O36">
        <f>+IF(N36="S",1,IF(N36="Q",2,3))</f>
        <v>1</v>
      </c>
      <c r="P36">
        <f>+MATCH(C36&amp;E36,AvgAge!$A$5:$A$10)</f>
        <v>1</v>
      </c>
      <c r="Q36" s="22">
        <f>+IF($P36=Q$2,$B36,0)</f>
        <v>1</v>
      </c>
      <c r="R36" s="22">
        <f>+IF($P36=R$2,$B36,0)</f>
        <v>0</v>
      </c>
      <c r="S36" s="22">
        <f>+IF($P36=S$2,$B36,0)</f>
        <v>0</v>
      </c>
      <c r="T36" s="22">
        <f>+IF($P36=T$2,$B36,0)</f>
        <v>0</v>
      </c>
      <c r="U36" s="22">
        <f>+IF($P36=U$2,$B36,0)</f>
        <v>0</v>
      </c>
      <c r="V36" s="22">
        <f>+IF($P36=V$2,$B36,0)</f>
        <v>0</v>
      </c>
    </row>
    <row r="37" spans="1:22" x14ac:dyDescent="0.25">
      <c r="A37">
        <v>89</v>
      </c>
      <c r="B37">
        <v>1</v>
      </c>
      <c r="C37">
        <v>1</v>
      </c>
      <c r="D37" t="s">
        <v>146</v>
      </c>
      <c r="E37" t="s">
        <v>17</v>
      </c>
      <c r="F37">
        <f>+IF(E37="male",1,2)</f>
        <v>2</v>
      </c>
      <c r="G37">
        <v>23</v>
      </c>
      <c r="H37" s="4">
        <f>+IF(G37="",VLOOKUP(B37&amp;C37&amp;E37,AvgAge!$B$5:$AA$16,6,0),G37)</f>
        <v>23</v>
      </c>
      <c r="I37">
        <v>3</v>
      </c>
      <c r="J37">
        <v>2</v>
      </c>
      <c r="K37">
        <v>19950</v>
      </c>
      <c r="L37">
        <v>263</v>
      </c>
      <c r="M37" t="s">
        <v>57</v>
      </c>
      <c r="N37" t="s">
        <v>15</v>
      </c>
      <c r="O37">
        <f>+IF(N37="S",1,IF(N37="Q",2,3))</f>
        <v>1</v>
      </c>
      <c r="P37">
        <f>+MATCH(C37&amp;E37,AvgAge!$A$5:$A$10)</f>
        <v>1</v>
      </c>
      <c r="Q37" s="22">
        <f>+IF($P37=Q$2,$B37,0)</f>
        <v>1</v>
      </c>
      <c r="R37" s="22">
        <f>+IF($P37=R$2,$B37,0)</f>
        <v>0</v>
      </c>
      <c r="S37" s="22">
        <f>+IF($P37=S$2,$B37,0)</f>
        <v>0</v>
      </c>
      <c r="T37" s="22">
        <f>+IF($P37=T$2,$B37,0)</f>
        <v>0</v>
      </c>
      <c r="U37" s="22">
        <f>+IF($P37=U$2,$B37,0)</f>
        <v>0</v>
      </c>
      <c r="V37" s="22">
        <f>+IF($P37=V$2,$B37,0)</f>
        <v>0</v>
      </c>
    </row>
    <row r="38" spans="1:22" x14ac:dyDescent="0.25">
      <c r="A38">
        <v>310</v>
      </c>
      <c r="B38">
        <v>1</v>
      </c>
      <c r="C38">
        <v>1</v>
      </c>
      <c r="D38" t="s">
        <v>466</v>
      </c>
      <c r="E38" t="s">
        <v>17</v>
      </c>
      <c r="F38">
        <f>+IF(E38="male",1,2)</f>
        <v>2</v>
      </c>
      <c r="G38">
        <v>30</v>
      </c>
      <c r="H38" s="4">
        <f>+IF(G38="",VLOOKUP(B38&amp;C38&amp;E38,AvgAge!$B$5:$AA$16,6,0),G38)</f>
        <v>30</v>
      </c>
      <c r="I38">
        <v>0</v>
      </c>
      <c r="J38">
        <v>0</v>
      </c>
      <c r="K38" t="s">
        <v>467</v>
      </c>
      <c r="L38">
        <v>56.929200000000002</v>
      </c>
      <c r="M38" t="s">
        <v>468</v>
      </c>
      <c r="N38" t="s">
        <v>20</v>
      </c>
      <c r="O38">
        <f>+IF(N38="S",1,IF(N38="Q",2,3))</f>
        <v>3</v>
      </c>
      <c r="P38">
        <f>+MATCH(C38&amp;E38,AvgAge!$A$5:$A$10)</f>
        <v>1</v>
      </c>
      <c r="Q38" s="22">
        <f>+IF($P38=Q$2,$B38,0)</f>
        <v>1</v>
      </c>
      <c r="R38" s="22">
        <f>+IF($P38=R$2,$B38,0)</f>
        <v>0</v>
      </c>
      <c r="S38" s="22">
        <f>+IF($P38=S$2,$B38,0)</f>
        <v>0</v>
      </c>
      <c r="T38" s="22">
        <f>+IF($P38=T$2,$B38,0)</f>
        <v>0</v>
      </c>
      <c r="U38" s="22">
        <f>+IF($P38=U$2,$B38,0)</f>
        <v>0</v>
      </c>
      <c r="V38" s="22">
        <f>+IF($P38=V$2,$B38,0)</f>
        <v>0</v>
      </c>
    </row>
    <row r="39" spans="1:22" x14ac:dyDescent="0.25">
      <c r="A39">
        <v>335</v>
      </c>
      <c r="B39">
        <v>1</v>
      </c>
      <c r="C39">
        <v>1</v>
      </c>
      <c r="D39" t="s">
        <v>504</v>
      </c>
      <c r="E39" t="s">
        <v>17</v>
      </c>
      <c r="F39">
        <f>+IF(E39="male",1,2)</f>
        <v>2</v>
      </c>
      <c r="H39" s="4">
        <f>+IF(G39="",VLOOKUP(B39&amp;C39&amp;E39,AvgAge!$B$5:$AA$16,6,0),G39)</f>
        <v>34.939024390243901</v>
      </c>
      <c r="I39">
        <v>1</v>
      </c>
      <c r="J39">
        <v>0</v>
      </c>
      <c r="K39" t="s">
        <v>505</v>
      </c>
      <c r="L39">
        <v>133.65</v>
      </c>
      <c r="N39" t="s">
        <v>15</v>
      </c>
      <c r="O39">
        <f>+IF(N39="S",1,IF(N39="Q",2,3))</f>
        <v>1</v>
      </c>
      <c r="P39">
        <f>+MATCH(C39&amp;E39,AvgAge!$A$5:$A$10)</f>
        <v>1</v>
      </c>
      <c r="Q39" s="22">
        <f>+IF($P39=Q$2,$B39,0)</f>
        <v>1</v>
      </c>
      <c r="R39" s="22">
        <f>+IF($P39=R$2,$B39,0)</f>
        <v>0</v>
      </c>
      <c r="S39" s="22">
        <f>+IF($P39=S$2,$B39,0)</f>
        <v>0</v>
      </c>
      <c r="T39" s="22">
        <f>+IF($P39=T$2,$B39,0)</f>
        <v>0</v>
      </c>
      <c r="U39" s="22">
        <f>+IF($P39=U$2,$B39,0)</f>
        <v>0</v>
      </c>
      <c r="V39" s="22">
        <f>+IF($P39=V$2,$B39,0)</f>
        <v>0</v>
      </c>
    </row>
    <row r="40" spans="1:22" x14ac:dyDescent="0.25">
      <c r="A40">
        <v>540</v>
      </c>
      <c r="B40">
        <v>1</v>
      </c>
      <c r="C40">
        <v>1</v>
      </c>
      <c r="D40" t="s">
        <v>774</v>
      </c>
      <c r="E40" t="s">
        <v>17</v>
      </c>
      <c r="F40">
        <f>+IF(E40="male",1,2)</f>
        <v>2</v>
      </c>
      <c r="G40">
        <v>22</v>
      </c>
      <c r="H40" s="4">
        <f>+IF(G40="",VLOOKUP(B40&amp;C40&amp;E40,AvgAge!$B$5:$AA$16,6,0),G40)</f>
        <v>22</v>
      </c>
      <c r="I40">
        <v>0</v>
      </c>
      <c r="J40">
        <v>2</v>
      </c>
      <c r="K40">
        <v>13568</v>
      </c>
      <c r="L40">
        <v>49.5</v>
      </c>
      <c r="M40" t="s">
        <v>775</v>
      </c>
      <c r="N40" t="s">
        <v>20</v>
      </c>
      <c r="O40">
        <f>+IF(N40="S",1,IF(N40="Q",2,3))</f>
        <v>3</v>
      </c>
      <c r="P40">
        <f>+MATCH(C40&amp;E40,AvgAge!$A$5:$A$10)</f>
        <v>1</v>
      </c>
      <c r="Q40" s="22">
        <f>+IF($P40=Q$2,$B40,0)</f>
        <v>1</v>
      </c>
      <c r="R40" s="22">
        <f>+IF($P40=R$2,$B40,0)</f>
        <v>0</v>
      </c>
      <c r="S40" s="22">
        <f>+IF($P40=S$2,$B40,0)</f>
        <v>0</v>
      </c>
      <c r="T40" s="22">
        <f>+IF($P40=T$2,$B40,0)</f>
        <v>0</v>
      </c>
      <c r="U40" s="22">
        <f>+IF($P40=U$2,$B40,0)</f>
        <v>0</v>
      </c>
      <c r="V40" s="22">
        <f>+IF($P40=V$2,$B40,0)</f>
        <v>0</v>
      </c>
    </row>
    <row r="41" spans="1:22" x14ac:dyDescent="0.25">
      <c r="A41">
        <v>4</v>
      </c>
      <c r="B41">
        <v>1</v>
      </c>
      <c r="C41">
        <v>1</v>
      </c>
      <c r="D41" t="s">
        <v>23</v>
      </c>
      <c r="E41" t="s">
        <v>17</v>
      </c>
      <c r="F41">
        <f>+IF(E41="male",1,2)</f>
        <v>2</v>
      </c>
      <c r="G41">
        <v>35</v>
      </c>
      <c r="H41" s="4">
        <f>+IF(G41="",VLOOKUP(B41&amp;C41&amp;E41,AvgAge!$B$5:$AA$16,6,0),G41)</f>
        <v>35</v>
      </c>
      <c r="I41">
        <v>1</v>
      </c>
      <c r="J41">
        <v>0</v>
      </c>
      <c r="K41">
        <v>113803</v>
      </c>
      <c r="L41">
        <v>53.1</v>
      </c>
      <c r="M41" t="s">
        <v>24</v>
      </c>
      <c r="N41" t="s">
        <v>15</v>
      </c>
      <c r="O41">
        <f>+IF(N41="S",1,IF(N41="Q",2,3))</f>
        <v>1</v>
      </c>
      <c r="P41">
        <f>+MATCH(C41&amp;E41,AvgAge!$A$5:$A$10)</f>
        <v>1</v>
      </c>
      <c r="Q41" s="22">
        <f>+IF($P41=Q$2,$B41,0)</f>
        <v>1</v>
      </c>
      <c r="R41" s="22">
        <f>+IF($P41=R$2,$B41,0)</f>
        <v>0</v>
      </c>
      <c r="S41" s="22">
        <f>+IF($P41=S$2,$B41,0)</f>
        <v>0</v>
      </c>
      <c r="T41" s="22">
        <f>+IF($P41=T$2,$B41,0)</f>
        <v>0</v>
      </c>
      <c r="U41" s="22">
        <f>+IF($P41=U$2,$B41,0)</f>
        <v>0</v>
      </c>
      <c r="V41" s="22">
        <f>+IF($P41=V$2,$B41,0)</f>
        <v>0</v>
      </c>
    </row>
    <row r="42" spans="1:22" x14ac:dyDescent="0.25">
      <c r="A42">
        <v>850</v>
      </c>
      <c r="B42">
        <v>1</v>
      </c>
      <c r="C42">
        <v>1</v>
      </c>
      <c r="D42" t="s">
        <v>1169</v>
      </c>
      <c r="E42" t="s">
        <v>17</v>
      </c>
      <c r="F42">
        <f>+IF(E42="male",1,2)</f>
        <v>2</v>
      </c>
      <c r="H42" s="4">
        <f>+IF(G42="",VLOOKUP(B42&amp;C42&amp;E42,AvgAge!$B$5:$AA$16,6,0),G42)</f>
        <v>34.939024390243901</v>
      </c>
      <c r="I42">
        <v>1</v>
      </c>
      <c r="J42">
        <v>0</v>
      </c>
      <c r="K42">
        <v>17453</v>
      </c>
      <c r="L42">
        <v>89.104200000000006</v>
      </c>
      <c r="M42" t="s">
        <v>655</v>
      </c>
      <c r="N42" t="s">
        <v>20</v>
      </c>
      <c r="O42">
        <f>+IF(N42="S",1,IF(N42="Q",2,3))</f>
        <v>3</v>
      </c>
      <c r="P42">
        <f>+MATCH(C42&amp;E42,AvgAge!$A$5:$A$10)</f>
        <v>1</v>
      </c>
      <c r="Q42" s="22">
        <f>+IF($P42=Q$2,$B42,0)</f>
        <v>1</v>
      </c>
      <c r="R42" s="22">
        <f>+IF($P42=R$2,$B42,0)</f>
        <v>0</v>
      </c>
      <c r="S42" s="22">
        <f>+IF($P42=S$2,$B42,0)</f>
        <v>0</v>
      </c>
      <c r="T42" s="22">
        <f>+IF($P42=T$2,$B42,0)</f>
        <v>0</v>
      </c>
      <c r="U42" s="22">
        <f>+IF($P42=U$2,$B42,0)</f>
        <v>0</v>
      </c>
      <c r="V42" s="22">
        <f>+IF($P42=V$2,$B42,0)</f>
        <v>0</v>
      </c>
    </row>
    <row r="43" spans="1:22" x14ac:dyDescent="0.25">
      <c r="A43">
        <v>888</v>
      </c>
      <c r="B43">
        <v>1</v>
      </c>
      <c r="C43">
        <v>1</v>
      </c>
      <c r="D43" t="s">
        <v>1216</v>
      </c>
      <c r="E43" t="s">
        <v>17</v>
      </c>
      <c r="F43">
        <f>+IF(E43="male",1,2)</f>
        <v>2</v>
      </c>
      <c r="G43">
        <v>19</v>
      </c>
      <c r="H43" s="4">
        <f>+IF(G43="",VLOOKUP(B43&amp;C43&amp;E43,AvgAge!$B$5:$AA$16,6,0),G43)</f>
        <v>19</v>
      </c>
      <c r="I43">
        <v>0</v>
      </c>
      <c r="J43">
        <v>0</v>
      </c>
      <c r="K43">
        <v>112053</v>
      </c>
      <c r="L43">
        <v>30</v>
      </c>
      <c r="M43" t="s">
        <v>1217</v>
      </c>
      <c r="N43" t="s">
        <v>15</v>
      </c>
      <c r="O43">
        <f>+IF(N43="S",1,IF(N43="Q",2,3))</f>
        <v>1</v>
      </c>
      <c r="P43">
        <f>+MATCH(C43&amp;E43,AvgAge!$A$5:$A$10)</f>
        <v>1</v>
      </c>
      <c r="Q43" s="22">
        <f>+IF($P43=Q$2,$B43,0)</f>
        <v>1</v>
      </c>
      <c r="R43" s="22">
        <f>+IF($P43=R$2,$B43,0)</f>
        <v>0</v>
      </c>
      <c r="S43" s="22">
        <f>+IF($P43=S$2,$B43,0)</f>
        <v>0</v>
      </c>
      <c r="T43" s="22">
        <f>+IF($P43=T$2,$B43,0)</f>
        <v>0</v>
      </c>
      <c r="U43" s="22">
        <f>+IF($P43=U$2,$B43,0)</f>
        <v>0</v>
      </c>
      <c r="V43" s="22">
        <f>+IF($P43=V$2,$B43,0)</f>
        <v>0</v>
      </c>
    </row>
    <row r="44" spans="1:22" x14ac:dyDescent="0.25">
      <c r="A44">
        <v>269</v>
      </c>
      <c r="B44">
        <v>1</v>
      </c>
      <c r="C44">
        <v>1</v>
      </c>
      <c r="D44" t="s">
        <v>405</v>
      </c>
      <c r="E44" t="s">
        <v>17</v>
      </c>
      <c r="F44">
        <f>+IF(E44="male",1,2)</f>
        <v>2</v>
      </c>
      <c r="G44">
        <v>58</v>
      </c>
      <c r="H44" s="4">
        <f>+IF(G44="",VLOOKUP(B44&amp;C44&amp;E44,AvgAge!$B$5:$AA$16,6,0),G44)</f>
        <v>58</v>
      </c>
      <c r="I44">
        <v>0</v>
      </c>
      <c r="J44">
        <v>1</v>
      </c>
      <c r="K44" t="s">
        <v>406</v>
      </c>
      <c r="L44">
        <v>153.46250000000001</v>
      </c>
      <c r="M44" t="s">
        <v>407</v>
      </c>
      <c r="N44" t="s">
        <v>15</v>
      </c>
      <c r="O44">
        <f>+IF(N44="S",1,IF(N44="Q",2,3))</f>
        <v>1</v>
      </c>
      <c r="P44">
        <f>+MATCH(C44&amp;E44,AvgAge!$A$5:$A$10)</f>
        <v>1</v>
      </c>
      <c r="Q44" s="22">
        <f>+IF($P44=Q$2,$B44,0)</f>
        <v>1</v>
      </c>
      <c r="R44" s="22">
        <f>+IF($P44=R$2,$B44,0)</f>
        <v>0</v>
      </c>
      <c r="S44" s="22">
        <f>+IF($P44=S$2,$B44,0)</f>
        <v>0</v>
      </c>
      <c r="T44" s="22">
        <f>+IF($P44=T$2,$B44,0)</f>
        <v>0</v>
      </c>
      <c r="U44" s="22">
        <f>+IF($P44=U$2,$B44,0)</f>
        <v>0</v>
      </c>
      <c r="V44" s="22">
        <f>+IF($P44=V$2,$B44,0)</f>
        <v>0</v>
      </c>
    </row>
    <row r="45" spans="1:22" x14ac:dyDescent="0.25">
      <c r="A45">
        <v>53</v>
      </c>
      <c r="B45">
        <v>1</v>
      </c>
      <c r="C45">
        <v>1</v>
      </c>
      <c r="D45" t="s">
        <v>91</v>
      </c>
      <c r="E45" t="s">
        <v>17</v>
      </c>
      <c r="F45">
        <f>+IF(E45="male",1,2)</f>
        <v>2</v>
      </c>
      <c r="G45">
        <v>49</v>
      </c>
      <c r="H45" s="4">
        <f>+IF(G45="",VLOOKUP(B45&amp;C45&amp;E45,AvgAge!$B$5:$AA$16,6,0),G45)</f>
        <v>49</v>
      </c>
      <c r="I45">
        <v>1</v>
      </c>
      <c r="J45">
        <v>0</v>
      </c>
      <c r="K45" t="s">
        <v>92</v>
      </c>
      <c r="L45">
        <v>76.729200000000006</v>
      </c>
      <c r="M45" t="s">
        <v>93</v>
      </c>
      <c r="N45" t="s">
        <v>20</v>
      </c>
      <c r="O45">
        <f>+IF(N45="S",1,IF(N45="Q",2,3))</f>
        <v>3</v>
      </c>
      <c r="P45">
        <f>+MATCH(C45&amp;E45,AvgAge!$A$5:$A$10)</f>
        <v>1</v>
      </c>
      <c r="Q45" s="22">
        <f>+IF($P45=Q$2,$B45,0)</f>
        <v>1</v>
      </c>
      <c r="R45" s="22">
        <f>+IF($P45=R$2,$B45,0)</f>
        <v>0</v>
      </c>
      <c r="S45" s="22">
        <f>+IF($P45=S$2,$B45,0)</f>
        <v>0</v>
      </c>
      <c r="T45" s="22">
        <f>+IF($P45=T$2,$B45,0)</f>
        <v>0</v>
      </c>
      <c r="U45" s="22">
        <f>+IF($P45=U$2,$B45,0)</f>
        <v>0</v>
      </c>
      <c r="V45" s="22">
        <f>+IF($P45=V$2,$B45,0)</f>
        <v>0</v>
      </c>
    </row>
    <row r="46" spans="1:22" x14ac:dyDescent="0.25">
      <c r="A46">
        <v>231</v>
      </c>
      <c r="B46">
        <v>1</v>
      </c>
      <c r="C46">
        <v>1</v>
      </c>
      <c r="D46" t="s">
        <v>351</v>
      </c>
      <c r="E46" t="s">
        <v>17</v>
      </c>
      <c r="F46">
        <f>+IF(E46="male",1,2)</f>
        <v>2</v>
      </c>
      <c r="G46">
        <v>35</v>
      </c>
      <c r="H46" s="4">
        <f>+IF(G46="",VLOOKUP(B46&amp;C46&amp;E46,AvgAge!$B$5:$AA$16,6,0),G46)</f>
        <v>35</v>
      </c>
      <c r="I46">
        <v>1</v>
      </c>
      <c r="J46">
        <v>0</v>
      </c>
      <c r="K46">
        <v>36973</v>
      </c>
      <c r="L46">
        <v>83.474999999999994</v>
      </c>
      <c r="M46" t="s">
        <v>110</v>
      </c>
      <c r="N46" t="s">
        <v>15</v>
      </c>
      <c r="O46">
        <f>+IF(N46="S",1,IF(N46="Q",2,3))</f>
        <v>1</v>
      </c>
      <c r="P46">
        <f>+MATCH(C46&amp;E46,AvgAge!$A$5:$A$10)</f>
        <v>1</v>
      </c>
      <c r="Q46" s="22">
        <f>+IF($P46=Q$2,$B46,0)</f>
        <v>1</v>
      </c>
      <c r="R46" s="22">
        <f>+IF($P46=R$2,$B46,0)</f>
        <v>0</v>
      </c>
      <c r="S46" s="22">
        <f>+IF($P46=S$2,$B46,0)</f>
        <v>0</v>
      </c>
      <c r="T46" s="22">
        <f>+IF($P46=T$2,$B46,0)</f>
        <v>0</v>
      </c>
      <c r="U46" s="22">
        <f>+IF($P46=U$2,$B46,0)</f>
        <v>0</v>
      </c>
      <c r="V46" s="22">
        <f>+IF($P46=V$2,$B46,0)</f>
        <v>0</v>
      </c>
    </row>
    <row r="47" spans="1:22" x14ac:dyDescent="0.25">
      <c r="A47">
        <v>311</v>
      </c>
      <c r="B47">
        <v>1</v>
      </c>
      <c r="C47">
        <v>1</v>
      </c>
      <c r="D47" t="s">
        <v>469</v>
      </c>
      <c r="E47" t="s">
        <v>17</v>
      </c>
      <c r="F47">
        <f>+IF(E47="male",1,2)</f>
        <v>2</v>
      </c>
      <c r="G47">
        <v>24</v>
      </c>
      <c r="H47" s="4">
        <f>+IF(G47="",VLOOKUP(B47&amp;C47&amp;E47,AvgAge!$B$5:$AA$16,6,0),G47)</f>
        <v>24</v>
      </c>
      <c r="I47">
        <v>0</v>
      </c>
      <c r="J47">
        <v>0</v>
      </c>
      <c r="K47">
        <v>11767</v>
      </c>
      <c r="L47">
        <v>83.158299999999997</v>
      </c>
      <c r="M47" t="s">
        <v>470</v>
      </c>
      <c r="N47" t="s">
        <v>20</v>
      </c>
      <c r="O47">
        <f>+IF(N47="S",1,IF(N47="Q",2,3))</f>
        <v>3</v>
      </c>
      <c r="P47">
        <f>+MATCH(C47&amp;E47,AvgAge!$A$5:$A$10)</f>
        <v>1</v>
      </c>
      <c r="Q47" s="22">
        <f>+IF($P47=Q$2,$B47,0)</f>
        <v>1</v>
      </c>
      <c r="R47" s="22">
        <f>+IF($P47=R$2,$B47,0)</f>
        <v>0</v>
      </c>
      <c r="S47" s="22">
        <f>+IF($P47=S$2,$B47,0)</f>
        <v>0</v>
      </c>
      <c r="T47" s="22">
        <f>+IF($P47=T$2,$B47,0)</f>
        <v>0</v>
      </c>
      <c r="U47" s="22">
        <f>+IF($P47=U$2,$B47,0)</f>
        <v>0</v>
      </c>
      <c r="V47" s="22">
        <f>+IF($P47=V$2,$B47,0)</f>
        <v>0</v>
      </c>
    </row>
    <row r="48" spans="1:22" x14ac:dyDescent="0.25">
      <c r="A48">
        <v>821</v>
      </c>
      <c r="B48">
        <v>1</v>
      </c>
      <c r="C48">
        <v>1</v>
      </c>
      <c r="D48" t="s">
        <v>1134</v>
      </c>
      <c r="E48" t="s">
        <v>17</v>
      </c>
      <c r="F48">
        <f>+IF(E48="male",1,2)</f>
        <v>2</v>
      </c>
      <c r="G48">
        <v>52</v>
      </c>
      <c r="H48" s="4">
        <f>+IF(G48="",VLOOKUP(B48&amp;C48&amp;E48,AvgAge!$B$5:$AA$16,6,0),G48)</f>
        <v>52</v>
      </c>
      <c r="I48">
        <v>1</v>
      </c>
      <c r="J48">
        <v>1</v>
      </c>
      <c r="K48">
        <v>12749</v>
      </c>
      <c r="L48">
        <v>93.5</v>
      </c>
      <c r="M48" t="s">
        <v>1135</v>
      </c>
      <c r="N48" t="s">
        <v>15</v>
      </c>
      <c r="O48">
        <f>+IF(N48="S",1,IF(N48="Q",2,3))</f>
        <v>1</v>
      </c>
      <c r="P48">
        <f>+MATCH(C48&amp;E48,AvgAge!$A$5:$A$10)</f>
        <v>1</v>
      </c>
      <c r="Q48" s="22">
        <f>+IF($P48=Q$2,$B48,0)</f>
        <v>1</v>
      </c>
      <c r="R48" s="22">
        <f>+IF($P48=R$2,$B48,0)</f>
        <v>0</v>
      </c>
      <c r="S48" s="22">
        <f>+IF($P48=S$2,$B48,0)</f>
        <v>0</v>
      </c>
      <c r="T48" s="22">
        <f>+IF($P48=T$2,$B48,0)</f>
        <v>0</v>
      </c>
      <c r="U48" s="22">
        <f>+IF($P48=U$2,$B48,0)</f>
        <v>0</v>
      </c>
      <c r="V48" s="22">
        <f>+IF($P48=V$2,$B48,0)</f>
        <v>0</v>
      </c>
    </row>
    <row r="49" spans="1:22" x14ac:dyDescent="0.25">
      <c r="A49">
        <v>330</v>
      </c>
      <c r="B49">
        <v>1</v>
      </c>
      <c r="C49">
        <v>1</v>
      </c>
      <c r="D49" t="s">
        <v>496</v>
      </c>
      <c r="E49" t="s">
        <v>17</v>
      </c>
      <c r="F49">
        <f>+IF(E49="male",1,2)</f>
        <v>2</v>
      </c>
      <c r="G49">
        <v>16</v>
      </c>
      <c r="H49" s="4">
        <f>+IF(G49="",VLOOKUP(B49&amp;C49&amp;E49,AvgAge!$B$5:$AA$16,6,0),G49)</f>
        <v>16</v>
      </c>
      <c r="I49">
        <v>0</v>
      </c>
      <c r="J49">
        <v>1</v>
      </c>
      <c r="K49">
        <v>111361</v>
      </c>
      <c r="L49">
        <v>57.979199999999999</v>
      </c>
      <c r="M49" t="s">
        <v>497</v>
      </c>
      <c r="N49" t="s">
        <v>20</v>
      </c>
      <c r="O49">
        <f>+IF(N49="S",1,IF(N49="Q",2,3))</f>
        <v>3</v>
      </c>
      <c r="P49">
        <f>+MATCH(C49&amp;E49,AvgAge!$A$5:$A$10)</f>
        <v>1</v>
      </c>
      <c r="Q49" s="22">
        <f>+IF($P49=Q$2,$B49,0)</f>
        <v>1</v>
      </c>
      <c r="R49" s="22">
        <f>+IF($P49=R$2,$B49,0)</f>
        <v>0</v>
      </c>
      <c r="S49" s="22">
        <f>+IF($P49=S$2,$B49,0)</f>
        <v>0</v>
      </c>
      <c r="T49" s="22">
        <f>+IF($P49=T$2,$B49,0)</f>
        <v>0</v>
      </c>
      <c r="U49" s="22">
        <f>+IF($P49=U$2,$B49,0)</f>
        <v>0</v>
      </c>
      <c r="V49" s="22">
        <f>+IF($P49=V$2,$B49,0)</f>
        <v>0</v>
      </c>
    </row>
    <row r="50" spans="1:22" x14ac:dyDescent="0.25">
      <c r="A50">
        <v>524</v>
      </c>
      <c r="B50">
        <v>1</v>
      </c>
      <c r="C50">
        <v>1</v>
      </c>
      <c r="D50" t="s">
        <v>753</v>
      </c>
      <c r="E50" t="s">
        <v>17</v>
      </c>
      <c r="F50">
        <f>+IF(E50="male",1,2)</f>
        <v>2</v>
      </c>
      <c r="G50">
        <v>44</v>
      </c>
      <c r="H50" s="4">
        <f>+IF(G50="",VLOOKUP(B50&amp;C50&amp;E50,AvgAge!$B$5:$AA$16,6,0),G50)</f>
        <v>44</v>
      </c>
      <c r="I50">
        <v>0</v>
      </c>
      <c r="J50">
        <v>1</v>
      </c>
      <c r="K50">
        <v>111361</v>
      </c>
      <c r="L50">
        <v>57.979199999999999</v>
      </c>
      <c r="M50" t="s">
        <v>497</v>
      </c>
      <c r="N50" t="s">
        <v>20</v>
      </c>
      <c r="O50">
        <f>+IF(N50="S",1,IF(N50="Q",2,3))</f>
        <v>3</v>
      </c>
      <c r="P50">
        <f>+MATCH(C50&amp;E50,AvgAge!$A$5:$A$10)</f>
        <v>1</v>
      </c>
      <c r="Q50" s="22">
        <f>+IF($P50=Q$2,$B50,0)</f>
        <v>1</v>
      </c>
      <c r="R50" s="22">
        <f>+IF($P50=R$2,$B50,0)</f>
        <v>0</v>
      </c>
      <c r="S50" s="22">
        <f>+IF($P50=S$2,$B50,0)</f>
        <v>0</v>
      </c>
      <c r="T50" s="22">
        <f>+IF($P50=T$2,$B50,0)</f>
        <v>0</v>
      </c>
      <c r="U50" s="22">
        <f>+IF($P50=U$2,$B50,0)</f>
        <v>0</v>
      </c>
      <c r="V50" s="22">
        <f>+IF($P50=V$2,$B50,0)</f>
        <v>0</v>
      </c>
    </row>
    <row r="51" spans="1:22" x14ac:dyDescent="0.25">
      <c r="A51">
        <v>766</v>
      </c>
      <c r="B51">
        <v>1</v>
      </c>
      <c r="C51">
        <v>1</v>
      </c>
      <c r="D51" t="s">
        <v>1063</v>
      </c>
      <c r="E51" t="s">
        <v>17</v>
      </c>
      <c r="F51">
        <f>+IF(E51="male",1,2)</f>
        <v>2</v>
      </c>
      <c r="G51">
        <v>51</v>
      </c>
      <c r="H51" s="4">
        <f>+IF(G51="",VLOOKUP(B51&amp;C51&amp;E51,AvgAge!$B$5:$AA$16,6,0),G51)</f>
        <v>51</v>
      </c>
      <c r="I51">
        <v>1</v>
      </c>
      <c r="J51">
        <v>0</v>
      </c>
      <c r="K51">
        <v>13502</v>
      </c>
      <c r="L51">
        <v>77.958299999999994</v>
      </c>
      <c r="M51" t="s">
        <v>1064</v>
      </c>
      <c r="N51" t="s">
        <v>15</v>
      </c>
      <c r="O51">
        <f>+IF(N51="S",1,IF(N51="Q",2,3))</f>
        <v>1</v>
      </c>
      <c r="P51">
        <f>+MATCH(C51&amp;E51,AvgAge!$A$5:$A$10)</f>
        <v>1</v>
      </c>
      <c r="Q51" s="22">
        <f>+IF($P51=Q$2,$B51,0)</f>
        <v>1</v>
      </c>
      <c r="R51" s="22">
        <f>+IF($P51=R$2,$B51,0)</f>
        <v>0</v>
      </c>
      <c r="S51" s="22">
        <f>+IF($P51=S$2,$B51,0)</f>
        <v>0</v>
      </c>
      <c r="T51" s="22">
        <f>+IF($P51=T$2,$B51,0)</f>
        <v>0</v>
      </c>
      <c r="U51" s="22">
        <f>+IF($P51=U$2,$B51,0)</f>
        <v>0</v>
      </c>
      <c r="V51" s="22">
        <f>+IF($P51=V$2,$B51,0)</f>
        <v>0</v>
      </c>
    </row>
    <row r="52" spans="1:22" x14ac:dyDescent="0.25">
      <c r="A52">
        <v>384</v>
      </c>
      <c r="B52">
        <v>1</v>
      </c>
      <c r="C52">
        <v>1</v>
      </c>
      <c r="D52" t="s">
        <v>569</v>
      </c>
      <c r="E52" t="s">
        <v>17</v>
      </c>
      <c r="F52">
        <f>+IF(E52="male",1,2)</f>
        <v>2</v>
      </c>
      <c r="G52">
        <v>35</v>
      </c>
      <c r="H52" s="4">
        <f>+IF(G52="",VLOOKUP(B52&amp;C52&amp;E52,AvgAge!$B$5:$AA$16,6,0),G52)</f>
        <v>35</v>
      </c>
      <c r="I52">
        <v>1</v>
      </c>
      <c r="J52">
        <v>0</v>
      </c>
      <c r="K52">
        <v>113789</v>
      </c>
      <c r="L52">
        <v>52</v>
      </c>
      <c r="N52" t="s">
        <v>15</v>
      </c>
      <c r="O52">
        <f>+IF(N52="S",1,IF(N52="Q",2,3))</f>
        <v>1</v>
      </c>
      <c r="P52">
        <f>+MATCH(C52&amp;E52,AvgAge!$A$5:$A$10)</f>
        <v>1</v>
      </c>
      <c r="Q52" s="22">
        <f>+IF($P52=Q$2,$B52,0)</f>
        <v>1</v>
      </c>
      <c r="R52" s="22">
        <f>+IF($P52=R$2,$B52,0)</f>
        <v>0</v>
      </c>
      <c r="S52" s="22">
        <f>+IF($P52=S$2,$B52,0)</f>
        <v>0</v>
      </c>
      <c r="T52" s="22">
        <f>+IF($P52=T$2,$B52,0)</f>
        <v>0</v>
      </c>
      <c r="U52" s="22">
        <f>+IF($P52=U$2,$B52,0)</f>
        <v>0</v>
      </c>
      <c r="V52" s="22">
        <f>+IF($P52=V$2,$B52,0)</f>
        <v>0</v>
      </c>
    </row>
    <row r="53" spans="1:22" x14ac:dyDescent="0.25">
      <c r="A53">
        <v>487</v>
      </c>
      <c r="B53">
        <v>1</v>
      </c>
      <c r="C53">
        <v>1</v>
      </c>
      <c r="D53" t="s">
        <v>699</v>
      </c>
      <c r="E53" t="s">
        <v>17</v>
      </c>
      <c r="F53">
        <f>+IF(E53="male",1,2)</f>
        <v>2</v>
      </c>
      <c r="G53">
        <v>35</v>
      </c>
      <c r="H53" s="4">
        <f>+IF(G53="",VLOOKUP(B53&amp;C53&amp;E53,AvgAge!$B$5:$AA$16,6,0),G53)</f>
        <v>35</v>
      </c>
      <c r="I53">
        <v>1</v>
      </c>
      <c r="J53">
        <v>0</v>
      </c>
      <c r="K53">
        <v>19943</v>
      </c>
      <c r="L53">
        <v>90</v>
      </c>
      <c r="M53" t="s">
        <v>342</v>
      </c>
      <c r="N53" t="s">
        <v>15</v>
      </c>
      <c r="O53">
        <f>+IF(N53="S",1,IF(N53="Q",2,3))</f>
        <v>1</v>
      </c>
      <c r="P53">
        <f>+MATCH(C53&amp;E53,AvgAge!$A$5:$A$10)</f>
        <v>1</v>
      </c>
      <c r="Q53" s="22">
        <f>+IF($P53=Q$2,$B53,0)</f>
        <v>1</v>
      </c>
      <c r="R53" s="22">
        <f>+IF($P53=R$2,$B53,0)</f>
        <v>0</v>
      </c>
      <c r="S53" s="22">
        <f>+IF($P53=S$2,$B53,0)</f>
        <v>0</v>
      </c>
      <c r="T53" s="22">
        <f>+IF($P53=T$2,$B53,0)</f>
        <v>0</v>
      </c>
      <c r="U53" s="22">
        <f>+IF($P53=U$2,$B53,0)</f>
        <v>0</v>
      </c>
      <c r="V53" s="22">
        <f>+IF($P53=V$2,$B53,0)</f>
        <v>0</v>
      </c>
    </row>
    <row r="54" spans="1:22" x14ac:dyDescent="0.25">
      <c r="A54">
        <v>62</v>
      </c>
      <c r="B54">
        <v>1</v>
      </c>
      <c r="C54">
        <v>1</v>
      </c>
      <c r="D54" t="s">
        <v>107</v>
      </c>
      <c r="E54" t="s">
        <v>17</v>
      </c>
      <c r="F54">
        <f>+IF(E54="male",1,2)</f>
        <v>2</v>
      </c>
      <c r="G54">
        <v>38</v>
      </c>
      <c r="H54" s="4">
        <f>+IF(G54="",VLOOKUP(B54&amp;C54&amp;E54,AvgAge!$B$5:$AA$16,6,0),G54)</f>
        <v>38</v>
      </c>
      <c r="I54">
        <v>0</v>
      </c>
      <c r="J54">
        <v>0</v>
      </c>
      <c r="K54">
        <v>113572</v>
      </c>
      <c r="L54">
        <v>80</v>
      </c>
      <c r="M54" t="s">
        <v>108</v>
      </c>
      <c r="O54">
        <f>+IF(N54="S",1,IF(N54="Q",2,3))</f>
        <v>3</v>
      </c>
      <c r="P54">
        <f>+MATCH(C54&amp;E54,AvgAge!$A$5:$A$10)</f>
        <v>1</v>
      </c>
      <c r="Q54" s="22">
        <f>+IF($P54=Q$2,$B54,0)</f>
        <v>1</v>
      </c>
      <c r="R54" s="22">
        <f>+IF($P54=R$2,$B54,0)</f>
        <v>0</v>
      </c>
      <c r="S54" s="22">
        <f>+IF($P54=S$2,$B54,0)</f>
        <v>0</v>
      </c>
      <c r="T54" s="22">
        <f>+IF($P54=T$2,$B54,0)</f>
        <v>0</v>
      </c>
      <c r="U54" s="22">
        <f>+IF($P54=U$2,$B54,0)</f>
        <v>0</v>
      </c>
      <c r="V54" s="22">
        <f>+IF($P54=V$2,$B54,0)</f>
        <v>0</v>
      </c>
    </row>
    <row r="55" spans="1:22" x14ac:dyDescent="0.25">
      <c r="A55">
        <v>178</v>
      </c>
      <c r="B55">
        <v>0</v>
      </c>
      <c r="C55">
        <v>1</v>
      </c>
      <c r="D55" t="s">
        <v>275</v>
      </c>
      <c r="E55" t="s">
        <v>17</v>
      </c>
      <c r="F55">
        <f>+IF(E55="male",1,2)</f>
        <v>2</v>
      </c>
      <c r="G55">
        <v>50</v>
      </c>
      <c r="H55" s="4">
        <f>+IF(G55="",VLOOKUP(B55&amp;C55&amp;E55,AvgAge!$B$5:$AA$16,6,0),G55)</f>
        <v>50</v>
      </c>
      <c r="I55">
        <v>0</v>
      </c>
      <c r="J55">
        <v>0</v>
      </c>
      <c r="K55" t="s">
        <v>276</v>
      </c>
      <c r="L55">
        <v>28.712499999999999</v>
      </c>
      <c r="M55" t="s">
        <v>277</v>
      </c>
      <c r="N55" t="s">
        <v>20</v>
      </c>
      <c r="O55">
        <f>+IF(N55="S",1,IF(N55="Q",2,3))</f>
        <v>3</v>
      </c>
      <c r="P55">
        <f>+MATCH(C55&amp;E55,AvgAge!$A$5:$A$10)</f>
        <v>1</v>
      </c>
      <c r="Q55" s="22">
        <f>+IF($P55=Q$2,$B55,0)</f>
        <v>0</v>
      </c>
      <c r="R55" s="22">
        <f>+IF($P55=R$2,$B55,0)</f>
        <v>0</v>
      </c>
      <c r="S55" s="22">
        <f>+IF($P55=S$2,$B55,0)</f>
        <v>0</v>
      </c>
      <c r="T55" s="22">
        <f>+IF($P55=T$2,$B55,0)</f>
        <v>0</v>
      </c>
      <c r="U55" s="22">
        <f>+IF($P55=U$2,$B55,0)</f>
        <v>0</v>
      </c>
      <c r="V55" s="22">
        <f>+IF($P55=V$2,$B55,0)</f>
        <v>0</v>
      </c>
    </row>
    <row r="56" spans="1:22" x14ac:dyDescent="0.25">
      <c r="A56">
        <v>458</v>
      </c>
      <c r="B56">
        <v>1</v>
      </c>
      <c r="C56">
        <v>1</v>
      </c>
      <c r="D56" t="s">
        <v>661</v>
      </c>
      <c r="E56" t="s">
        <v>17</v>
      </c>
      <c r="F56">
        <f>+IF(E56="male",1,2)</f>
        <v>2</v>
      </c>
      <c r="H56" s="4">
        <f>+IF(G56="",VLOOKUP(B56&amp;C56&amp;E56,AvgAge!$B$5:$AA$16,6,0),G56)</f>
        <v>34.939024390243901</v>
      </c>
      <c r="I56">
        <v>1</v>
      </c>
      <c r="J56">
        <v>0</v>
      </c>
      <c r="K56">
        <v>17464</v>
      </c>
      <c r="L56">
        <v>51.862499999999997</v>
      </c>
      <c r="M56" t="s">
        <v>662</v>
      </c>
      <c r="N56" t="s">
        <v>15</v>
      </c>
      <c r="O56">
        <f>+IF(N56="S",1,IF(N56="Q",2,3))</f>
        <v>1</v>
      </c>
      <c r="P56">
        <f>+MATCH(C56&amp;E56,AvgAge!$A$5:$A$10)</f>
        <v>1</v>
      </c>
      <c r="Q56" s="22">
        <f>+IF($P56=Q$2,$B56,0)</f>
        <v>1</v>
      </c>
      <c r="R56" s="22">
        <f>+IF($P56=R$2,$B56,0)</f>
        <v>0</v>
      </c>
      <c r="S56" s="22">
        <f>+IF($P56=S$2,$B56,0)</f>
        <v>0</v>
      </c>
      <c r="T56" s="22">
        <f>+IF($P56=T$2,$B56,0)</f>
        <v>0</v>
      </c>
      <c r="U56" s="22">
        <f>+IF($P56=U$2,$B56,0)</f>
        <v>0</v>
      </c>
      <c r="V56" s="22">
        <f>+IF($P56=V$2,$B56,0)</f>
        <v>0</v>
      </c>
    </row>
    <row r="57" spans="1:22" x14ac:dyDescent="0.25">
      <c r="A57">
        <v>797</v>
      </c>
      <c r="B57">
        <v>1</v>
      </c>
      <c r="C57">
        <v>1</v>
      </c>
      <c r="D57" t="s">
        <v>1104</v>
      </c>
      <c r="E57" t="s">
        <v>17</v>
      </c>
      <c r="F57">
        <f>+IF(E57="male",1,2)</f>
        <v>2</v>
      </c>
      <c r="G57">
        <v>49</v>
      </c>
      <c r="H57" s="4">
        <f>+IF(G57="",VLOOKUP(B57&amp;C57&amp;E57,AvgAge!$B$5:$AA$16,6,0),G57)</f>
        <v>49</v>
      </c>
      <c r="I57">
        <v>0</v>
      </c>
      <c r="J57">
        <v>0</v>
      </c>
      <c r="K57">
        <v>17465</v>
      </c>
      <c r="L57">
        <v>25.929200000000002</v>
      </c>
      <c r="M57" t="s">
        <v>1105</v>
      </c>
      <c r="N57" t="s">
        <v>15</v>
      </c>
      <c r="O57">
        <f>+IF(N57="S",1,IF(N57="Q",2,3))</f>
        <v>1</v>
      </c>
      <c r="P57">
        <f>+MATCH(C57&amp;E57,AvgAge!$A$5:$A$10)</f>
        <v>1</v>
      </c>
      <c r="Q57" s="22">
        <f>+IF($P57=Q$2,$B57,0)</f>
        <v>1</v>
      </c>
      <c r="R57" s="22">
        <f>+IF($P57=R$2,$B57,0)</f>
        <v>0</v>
      </c>
      <c r="S57" s="22">
        <f>+IF($P57=S$2,$B57,0)</f>
        <v>0</v>
      </c>
      <c r="T57" s="22">
        <f>+IF($P57=T$2,$B57,0)</f>
        <v>0</v>
      </c>
      <c r="U57" s="22">
        <f>+IF($P57=U$2,$B57,0)</f>
        <v>0</v>
      </c>
      <c r="V57" s="22">
        <f>+IF($P57=V$2,$B57,0)</f>
        <v>0</v>
      </c>
    </row>
    <row r="58" spans="1:22" x14ac:dyDescent="0.25">
      <c r="A58">
        <v>538</v>
      </c>
      <c r="B58">
        <v>1</v>
      </c>
      <c r="C58">
        <v>1</v>
      </c>
      <c r="D58" t="s">
        <v>771</v>
      </c>
      <c r="E58" t="s">
        <v>17</v>
      </c>
      <c r="F58">
        <f>+IF(E58="male",1,2)</f>
        <v>2</v>
      </c>
      <c r="G58">
        <v>30</v>
      </c>
      <c r="H58" s="4">
        <f>+IF(G58="",VLOOKUP(B58&amp;C58&amp;E58,AvgAge!$B$5:$AA$16,6,0),G58)</f>
        <v>30</v>
      </c>
      <c r="I58">
        <v>0</v>
      </c>
      <c r="J58">
        <v>0</v>
      </c>
      <c r="K58" t="s">
        <v>772</v>
      </c>
      <c r="L58">
        <v>106.425</v>
      </c>
      <c r="N58" t="s">
        <v>20</v>
      </c>
      <c r="O58">
        <f>+IF(N58="S",1,IF(N58="Q",2,3))</f>
        <v>3</v>
      </c>
      <c r="P58">
        <f>+MATCH(C58&amp;E58,AvgAge!$A$5:$A$10)</f>
        <v>1</v>
      </c>
      <c r="Q58" s="22">
        <f>+IF($P58=Q$2,$B58,0)</f>
        <v>1</v>
      </c>
      <c r="R58" s="22">
        <f>+IF($P58=R$2,$B58,0)</f>
        <v>0</v>
      </c>
      <c r="S58" s="22">
        <f>+IF($P58=S$2,$B58,0)</f>
        <v>0</v>
      </c>
      <c r="T58" s="22">
        <f>+IF($P58=T$2,$B58,0)</f>
        <v>0</v>
      </c>
      <c r="U58" s="22">
        <f>+IF($P58=U$2,$B58,0)</f>
        <v>0</v>
      </c>
      <c r="V58" s="22">
        <f>+IF($P58=V$2,$B58,0)</f>
        <v>0</v>
      </c>
    </row>
    <row r="59" spans="1:22" x14ac:dyDescent="0.25">
      <c r="A59">
        <v>854</v>
      </c>
      <c r="B59">
        <v>1</v>
      </c>
      <c r="C59">
        <v>1</v>
      </c>
      <c r="D59" t="s">
        <v>1173</v>
      </c>
      <c r="E59" t="s">
        <v>17</v>
      </c>
      <c r="F59">
        <f>+IF(E59="male",1,2)</f>
        <v>2</v>
      </c>
      <c r="G59">
        <v>16</v>
      </c>
      <c r="H59" s="4">
        <f>+IF(G59="",VLOOKUP(B59&amp;C59&amp;E59,AvgAge!$B$5:$AA$16,6,0),G59)</f>
        <v>16</v>
      </c>
      <c r="I59">
        <v>0</v>
      </c>
      <c r="J59">
        <v>1</v>
      </c>
      <c r="K59" t="s">
        <v>1174</v>
      </c>
      <c r="L59">
        <v>39.4</v>
      </c>
      <c r="M59" t="s">
        <v>1175</v>
      </c>
      <c r="N59" t="s">
        <v>15</v>
      </c>
      <c r="O59">
        <f>+IF(N59="S",1,IF(N59="Q",2,3))</f>
        <v>1</v>
      </c>
      <c r="P59">
        <f>+MATCH(C59&amp;E59,AvgAge!$A$5:$A$10)</f>
        <v>1</v>
      </c>
      <c r="Q59" s="22">
        <f>+IF($P59=Q$2,$B59,0)</f>
        <v>1</v>
      </c>
      <c r="R59" s="22">
        <f>+IF($P59=R$2,$B59,0)</f>
        <v>0</v>
      </c>
      <c r="S59" s="22">
        <f>+IF($P59=S$2,$B59,0)</f>
        <v>0</v>
      </c>
      <c r="T59" s="22">
        <f>+IF($P59=T$2,$B59,0)</f>
        <v>0</v>
      </c>
      <c r="U59" s="22">
        <f>+IF($P59=U$2,$B59,0)</f>
        <v>0</v>
      </c>
      <c r="V59" s="22">
        <f>+IF($P59=V$2,$B59,0)</f>
        <v>0</v>
      </c>
    </row>
    <row r="60" spans="1:22" x14ac:dyDescent="0.25">
      <c r="A60">
        <v>628</v>
      </c>
      <c r="B60">
        <v>1</v>
      </c>
      <c r="C60">
        <v>1</v>
      </c>
      <c r="D60" t="s">
        <v>889</v>
      </c>
      <c r="E60" t="s">
        <v>17</v>
      </c>
      <c r="F60">
        <f>+IF(E60="male",1,2)</f>
        <v>2</v>
      </c>
      <c r="G60">
        <v>21</v>
      </c>
      <c r="H60" s="4">
        <f>+IF(G60="",VLOOKUP(B60&amp;C60&amp;E60,AvgAge!$B$5:$AA$16,6,0),G60)</f>
        <v>21</v>
      </c>
      <c r="I60">
        <v>0</v>
      </c>
      <c r="J60">
        <v>0</v>
      </c>
      <c r="K60">
        <v>13502</v>
      </c>
      <c r="L60">
        <v>77.958299999999994</v>
      </c>
      <c r="M60" t="s">
        <v>890</v>
      </c>
      <c r="N60" t="s">
        <v>15</v>
      </c>
      <c r="O60">
        <f>+IF(N60="S",1,IF(N60="Q",2,3))</f>
        <v>1</v>
      </c>
      <c r="P60">
        <f>+MATCH(C60&amp;E60,AvgAge!$A$5:$A$10)</f>
        <v>1</v>
      </c>
      <c r="Q60" s="22">
        <f>+IF($P60=Q$2,$B60,0)</f>
        <v>1</v>
      </c>
      <c r="R60" s="22">
        <f>+IF($P60=R$2,$B60,0)</f>
        <v>0</v>
      </c>
      <c r="S60" s="22">
        <f>+IF($P60=S$2,$B60,0)</f>
        <v>0</v>
      </c>
      <c r="T60" s="22">
        <f>+IF($P60=T$2,$B60,0)</f>
        <v>0</v>
      </c>
      <c r="U60" s="22">
        <f>+IF($P60=U$2,$B60,0)</f>
        <v>0</v>
      </c>
      <c r="V60" s="22">
        <f>+IF($P60=V$2,$B60,0)</f>
        <v>0</v>
      </c>
    </row>
    <row r="61" spans="1:22" x14ac:dyDescent="0.25">
      <c r="A61">
        <v>196</v>
      </c>
      <c r="B61">
        <v>1</v>
      </c>
      <c r="C61">
        <v>1</v>
      </c>
      <c r="D61" t="s">
        <v>301</v>
      </c>
      <c r="E61" t="s">
        <v>17</v>
      </c>
      <c r="F61">
        <f>+IF(E61="male",1,2)</f>
        <v>2</v>
      </c>
      <c r="G61">
        <v>58</v>
      </c>
      <c r="H61" s="4">
        <f>+IF(G61="",VLOOKUP(B61&amp;C61&amp;E61,AvgAge!$B$5:$AA$16,6,0),G61)</f>
        <v>58</v>
      </c>
      <c r="I61">
        <v>0</v>
      </c>
      <c r="J61">
        <v>0</v>
      </c>
      <c r="K61" t="s">
        <v>63</v>
      </c>
      <c r="L61">
        <v>146.52080000000001</v>
      </c>
      <c r="M61" t="s">
        <v>302</v>
      </c>
      <c r="N61" t="s">
        <v>20</v>
      </c>
      <c r="O61">
        <f>+IF(N61="S",1,IF(N61="Q",2,3))</f>
        <v>3</v>
      </c>
      <c r="P61">
        <f>+MATCH(C61&amp;E61,AvgAge!$A$5:$A$10)</f>
        <v>1</v>
      </c>
      <c r="Q61" s="22">
        <f>+IF($P61=Q$2,$B61,0)</f>
        <v>1</v>
      </c>
      <c r="R61" s="22">
        <f>+IF($P61=R$2,$B61,0)</f>
        <v>0</v>
      </c>
      <c r="S61" s="22">
        <f>+IF($P61=S$2,$B61,0)</f>
        <v>0</v>
      </c>
      <c r="T61" s="22">
        <f>+IF($P61=T$2,$B61,0)</f>
        <v>0</v>
      </c>
      <c r="U61" s="22">
        <f>+IF($P61=U$2,$B61,0)</f>
        <v>0</v>
      </c>
      <c r="V61" s="22">
        <f>+IF($P61=V$2,$B61,0)</f>
        <v>0</v>
      </c>
    </row>
    <row r="62" spans="1:22" x14ac:dyDescent="0.25">
      <c r="A62">
        <v>690</v>
      </c>
      <c r="B62">
        <v>1</v>
      </c>
      <c r="C62">
        <v>1</v>
      </c>
      <c r="D62" t="s">
        <v>968</v>
      </c>
      <c r="E62" t="s">
        <v>17</v>
      </c>
      <c r="F62">
        <f>+IF(E62="male",1,2)</f>
        <v>2</v>
      </c>
      <c r="G62">
        <v>15</v>
      </c>
      <c r="H62" s="4">
        <f>+IF(G62="",VLOOKUP(B62&amp;C62&amp;E62,AvgAge!$B$5:$AA$16,6,0),G62)</f>
        <v>15</v>
      </c>
      <c r="I62">
        <v>0</v>
      </c>
      <c r="J62">
        <v>1</v>
      </c>
      <c r="K62">
        <v>24160</v>
      </c>
      <c r="L62">
        <v>211.33750000000001</v>
      </c>
      <c r="M62" t="s">
        <v>969</v>
      </c>
      <c r="N62" t="s">
        <v>15</v>
      </c>
      <c r="O62">
        <f>+IF(N62="S",1,IF(N62="Q",2,3))</f>
        <v>1</v>
      </c>
      <c r="P62">
        <f>+MATCH(C62&amp;E62,AvgAge!$A$5:$A$10)</f>
        <v>1</v>
      </c>
      <c r="Q62" s="22">
        <f>+IF($P62=Q$2,$B62,0)</f>
        <v>1</v>
      </c>
      <c r="R62" s="22">
        <f>+IF($P62=R$2,$B62,0)</f>
        <v>0</v>
      </c>
      <c r="S62" s="22">
        <f>+IF($P62=S$2,$B62,0)</f>
        <v>0</v>
      </c>
      <c r="T62" s="22">
        <f>+IF($P62=T$2,$B62,0)</f>
        <v>0</v>
      </c>
      <c r="U62" s="22">
        <f>+IF($P62=U$2,$B62,0)</f>
        <v>0</v>
      </c>
      <c r="V62" s="22">
        <f>+IF($P62=V$2,$B62,0)</f>
        <v>0</v>
      </c>
    </row>
    <row r="63" spans="1:22" x14ac:dyDescent="0.25">
      <c r="A63">
        <v>505</v>
      </c>
      <c r="B63">
        <v>1</v>
      </c>
      <c r="C63">
        <v>1</v>
      </c>
      <c r="D63" t="s">
        <v>725</v>
      </c>
      <c r="E63" t="s">
        <v>17</v>
      </c>
      <c r="F63">
        <f>+IF(E63="male",1,2)</f>
        <v>2</v>
      </c>
      <c r="G63">
        <v>16</v>
      </c>
      <c r="H63" s="4">
        <f>+IF(G63="",VLOOKUP(B63&amp;C63&amp;E63,AvgAge!$B$5:$AA$16,6,0),G63)</f>
        <v>16</v>
      </c>
      <c r="I63">
        <v>0</v>
      </c>
      <c r="J63">
        <v>0</v>
      </c>
      <c r="K63">
        <v>110152</v>
      </c>
      <c r="L63">
        <v>86.5</v>
      </c>
      <c r="M63" t="s">
        <v>726</v>
      </c>
      <c r="N63" t="s">
        <v>15</v>
      </c>
      <c r="O63">
        <f>+IF(N63="S",1,IF(N63="Q",2,3))</f>
        <v>1</v>
      </c>
      <c r="P63">
        <f>+MATCH(C63&amp;E63,AvgAge!$A$5:$A$10)</f>
        <v>1</v>
      </c>
      <c r="Q63" s="22">
        <f>+IF($P63=Q$2,$B63,0)</f>
        <v>1</v>
      </c>
      <c r="R63" s="22">
        <f>+IF($P63=R$2,$B63,0)</f>
        <v>0</v>
      </c>
      <c r="S63" s="22">
        <f>+IF($P63=S$2,$B63,0)</f>
        <v>0</v>
      </c>
      <c r="T63" s="22">
        <f>+IF($P63=T$2,$B63,0)</f>
        <v>0</v>
      </c>
      <c r="U63" s="22">
        <f>+IF($P63=U$2,$B63,0)</f>
        <v>0</v>
      </c>
      <c r="V63" s="22">
        <f>+IF($P63=V$2,$B63,0)</f>
        <v>0</v>
      </c>
    </row>
    <row r="64" spans="1:22" x14ac:dyDescent="0.25">
      <c r="A64">
        <v>711</v>
      </c>
      <c r="B64">
        <v>1</v>
      </c>
      <c r="C64">
        <v>1</v>
      </c>
      <c r="D64" t="s">
        <v>996</v>
      </c>
      <c r="E64" t="s">
        <v>17</v>
      </c>
      <c r="F64">
        <f>+IF(E64="male",1,2)</f>
        <v>2</v>
      </c>
      <c r="G64">
        <v>24</v>
      </c>
      <c r="H64" s="4">
        <f>+IF(G64="",VLOOKUP(B64&amp;C64&amp;E64,AvgAge!$B$5:$AA$16,6,0),G64)</f>
        <v>24</v>
      </c>
      <c r="I64">
        <v>0</v>
      </c>
      <c r="J64">
        <v>0</v>
      </c>
      <c r="K64" t="s">
        <v>997</v>
      </c>
      <c r="L64">
        <v>49.504199999999997</v>
      </c>
      <c r="M64" t="s">
        <v>998</v>
      </c>
      <c r="N64" t="s">
        <v>20</v>
      </c>
      <c r="O64">
        <f>+IF(N64="S",1,IF(N64="Q",2,3))</f>
        <v>3</v>
      </c>
      <c r="P64">
        <f>+MATCH(C64&amp;E64,AvgAge!$A$5:$A$10)</f>
        <v>1</v>
      </c>
      <c r="Q64" s="22">
        <f>+IF($P64=Q$2,$B64,0)</f>
        <v>1</v>
      </c>
      <c r="R64" s="22">
        <f>+IF($P64=R$2,$B64,0)</f>
        <v>0</v>
      </c>
      <c r="S64" s="22">
        <f>+IF($P64=S$2,$B64,0)</f>
        <v>0</v>
      </c>
      <c r="T64" s="22">
        <f>+IF($P64=T$2,$B64,0)</f>
        <v>0</v>
      </c>
      <c r="U64" s="22">
        <f>+IF($P64=U$2,$B64,0)</f>
        <v>0</v>
      </c>
      <c r="V64" s="22">
        <f>+IF($P64=V$2,$B64,0)</f>
        <v>0</v>
      </c>
    </row>
    <row r="65" spans="1:22" x14ac:dyDescent="0.25">
      <c r="A65">
        <v>376</v>
      </c>
      <c r="B65">
        <v>1</v>
      </c>
      <c r="C65">
        <v>1</v>
      </c>
      <c r="D65" t="s">
        <v>557</v>
      </c>
      <c r="E65" t="s">
        <v>17</v>
      </c>
      <c r="F65">
        <f>+IF(E65="male",1,2)</f>
        <v>2</v>
      </c>
      <c r="H65" s="4">
        <f>+IF(G65="",VLOOKUP(B65&amp;C65&amp;E65,AvgAge!$B$5:$AA$16,6,0),G65)</f>
        <v>34.939024390243901</v>
      </c>
      <c r="I65">
        <v>1</v>
      </c>
      <c r="J65">
        <v>0</v>
      </c>
      <c r="K65" t="s">
        <v>69</v>
      </c>
      <c r="L65">
        <v>82.1708</v>
      </c>
      <c r="N65" t="s">
        <v>20</v>
      </c>
      <c r="O65">
        <f>+IF(N65="S",1,IF(N65="Q",2,3))</f>
        <v>3</v>
      </c>
      <c r="P65">
        <f>+MATCH(C65&amp;E65,AvgAge!$A$5:$A$10)</f>
        <v>1</v>
      </c>
      <c r="Q65" s="22">
        <f>+IF($P65=Q$2,$B65,0)</f>
        <v>1</v>
      </c>
      <c r="R65" s="22">
        <f>+IF($P65=R$2,$B65,0)</f>
        <v>0</v>
      </c>
      <c r="S65" s="22">
        <f>+IF($P65=S$2,$B65,0)</f>
        <v>0</v>
      </c>
      <c r="T65" s="22">
        <f>+IF($P65=T$2,$B65,0)</f>
        <v>0</v>
      </c>
      <c r="U65" s="22">
        <f>+IF($P65=U$2,$B65,0)</f>
        <v>0</v>
      </c>
      <c r="V65" s="22">
        <f>+IF($P65=V$2,$B65,0)</f>
        <v>0</v>
      </c>
    </row>
    <row r="66" spans="1:22" x14ac:dyDescent="0.25">
      <c r="A66">
        <v>413</v>
      </c>
      <c r="B66">
        <v>1</v>
      </c>
      <c r="C66">
        <v>1</v>
      </c>
      <c r="D66" t="s">
        <v>601</v>
      </c>
      <c r="E66" t="s">
        <v>17</v>
      </c>
      <c r="F66">
        <f>+IF(E66="male",1,2)</f>
        <v>2</v>
      </c>
      <c r="G66">
        <v>33</v>
      </c>
      <c r="H66" s="4">
        <f>+IF(G66="",VLOOKUP(B66&amp;C66&amp;E66,AvgAge!$B$5:$AA$16,6,0),G66)</f>
        <v>33</v>
      </c>
      <c r="I66">
        <v>1</v>
      </c>
      <c r="J66">
        <v>0</v>
      </c>
      <c r="K66">
        <v>19928</v>
      </c>
      <c r="L66">
        <v>90</v>
      </c>
      <c r="M66" t="s">
        <v>373</v>
      </c>
      <c r="N66" t="s">
        <v>27</v>
      </c>
      <c r="O66">
        <f>+IF(N66="S",1,IF(N66="Q",2,3))</f>
        <v>2</v>
      </c>
      <c r="P66">
        <f>+MATCH(C66&amp;E66,AvgAge!$A$5:$A$10)</f>
        <v>1</v>
      </c>
      <c r="Q66" s="22">
        <f>+IF($P66=Q$2,$B66,0)</f>
        <v>1</v>
      </c>
      <c r="R66" s="22">
        <f>+IF($P66=R$2,$B66,0)</f>
        <v>0</v>
      </c>
      <c r="S66" s="22">
        <f>+IF($P66=S$2,$B66,0)</f>
        <v>0</v>
      </c>
      <c r="T66" s="22">
        <f>+IF($P66=T$2,$B66,0)</f>
        <v>0</v>
      </c>
      <c r="U66" s="22">
        <f>+IF($P66=U$2,$B66,0)</f>
        <v>0</v>
      </c>
      <c r="V66" s="22">
        <f>+IF($P66=V$2,$B66,0)</f>
        <v>0</v>
      </c>
    </row>
    <row r="67" spans="1:22" x14ac:dyDescent="0.25">
      <c r="A67">
        <v>216</v>
      </c>
      <c r="B67">
        <v>1</v>
      </c>
      <c r="C67">
        <v>1</v>
      </c>
      <c r="D67" t="s">
        <v>327</v>
      </c>
      <c r="E67" t="s">
        <v>17</v>
      </c>
      <c r="F67">
        <f>+IF(E67="male",1,2)</f>
        <v>2</v>
      </c>
      <c r="G67">
        <v>31</v>
      </c>
      <c r="H67" s="4">
        <f>+IF(G67="",VLOOKUP(B67&amp;C67&amp;E67,AvgAge!$B$5:$AA$16,6,0),G67)</f>
        <v>31</v>
      </c>
      <c r="I67">
        <v>1</v>
      </c>
      <c r="J67">
        <v>0</v>
      </c>
      <c r="K67">
        <v>35273</v>
      </c>
      <c r="L67">
        <v>113.27500000000001</v>
      </c>
      <c r="M67" t="s">
        <v>328</v>
      </c>
      <c r="N67" t="s">
        <v>20</v>
      </c>
      <c r="O67">
        <f>+IF(N67="S",1,IF(N67="Q",2,3))</f>
        <v>3</v>
      </c>
      <c r="P67">
        <f>+MATCH(C67&amp;E67,AvgAge!$A$5:$A$10)</f>
        <v>1</v>
      </c>
      <c r="Q67" s="22">
        <f>+IF($P67=Q$2,$B67,0)</f>
        <v>1</v>
      </c>
      <c r="R67" s="22">
        <f>+IF($P67=R$2,$B67,0)</f>
        <v>0</v>
      </c>
      <c r="S67" s="22">
        <f>+IF($P67=S$2,$B67,0)</f>
        <v>0</v>
      </c>
      <c r="T67" s="22">
        <f>+IF($P67=T$2,$B67,0)</f>
        <v>0</v>
      </c>
      <c r="U67" s="22">
        <f>+IF($P67=U$2,$B67,0)</f>
        <v>0</v>
      </c>
      <c r="V67" s="22">
        <f>+IF($P67=V$2,$B67,0)</f>
        <v>0</v>
      </c>
    </row>
    <row r="68" spans="1:22" x14ac:dyDescent="0.25">
      <c r="A68">
        <v>394</v>
      </c>
      <c r="B68">
        <v>1</v>
      </c>
      <c r="C68">
        <v>1</v>
      </c>
      <c r="D68" t="s">
        <v>581</v>
      </c>
      <c r="E68" t="s">
        <v>17</v>
      </c>
      <c r="F68">
        <f>+IF(E68="male",1,2)</f>
        <v>2</v>
      </c>
      <c r="G68">
        <v>23</v>
      </c>
      <c r="H68" s="4">
        <f>+IF(G68="",VLOOKUP(B68&amp;C68&amp;E68,AvgAge!$B$5:$AA$16,6,0),G68)</f>
        <v>23</v>
      </c>
      <c r="I68">
        <v>1</v>
      </c>
      <c r="J68">
        <v>0</v>
      </c>
      <c r="K68">
        <v>35273</v>
      </c>
      <c r="L68">
        <v>113.27500000000001</v>
      </c>
      <c r="M68" t="s">
        <v>328</v>
      </c>
      <c r="N68" t="s">
        <v>20</v>
      </c>
      <c r="O68">
        <f>+IF(N68="S",1,IF(N68="Q",2,3))</f>
        <v>3</v>
      </c>
      <c r="P68">
        <f>+MATCH(C68&amp;E68,AvgAge!$A$5:$A$10)</f>
        <v>1</v>
      </c>
      <c r="Q68" s="22">
        <f>+IF($P68=Q$2,$B68,0)</f>
        <v>1</v>
      </c>
      <c r="R68" s="22">
        <f>+IF($P68=R$2,$B68,0)</f>
        <v>0</v>
      </c>
      <c r="S68" s="22">
        <f>+IF($P68=S$2,$B68,0)</f>
        <v>0</v>
      </c>
      <c r="T68" s="22">
        <f>+IF($P68=T$2,$B68,0)</f>
        <v>0</v>
      </c>
      <c r="U68" s="22">
        <f>+IF($P68=U$2,$B68,0)</f>
        <v>0</v>
      </c>
      <c r="V68" s="22">
        <f>+IF($P68=V$2,$B68,0)</f>
        <v>0</v>
      </c>
    </row>
    <row r="69" spans="1:22" x14ac:dyDescent="0.25">
      <c r="A69">
        <v>137</v>
      </c>
      <c r="B69">
        <v>1</v>
      </c>
      <c r="C69">
        <v>1</v>
      </c>
      <c r="D69" t="s">
        <v>214</v>
      </c>
      <c r="E69" t="s">
        <v>17</v>
      </c>
      <c r="F69">
        <f>+IF(E69="male",1,2)</f>
        <v>2</v>
      </c>
      <c r="G69">
        <v>19</v>
      </c>
      <c r="H69" s="4">
        <f>+IF(G69="",VLOOKUP(B69&amp;C69&amp;E69,AvgAge!$B$5:$AA$16,6,0),G69)</f>
        <v>19</v>
      </c>
      <c r="I69">
        <v>0</v>
      </c>
      <c r="J69">
        <v>2</v>
      </c>
      <c r="K69">
        <v>11752</v>
      </c>
      <c r="L69">
        <v>26.283300000000001</v>
      </c>
      <c r="M69" t="s">
        <v>215</v>
      </c>
      <c r="N69" t="s">
        <v>15</v>
      </c>
      <c r="O69">
        <f>+IF(N69="S",1,IF(N69="Q",2,3))</f>
        <v>1</v>
      </c>
      <c r="P69">
        <f>+MATCH(C69&amp;E69,AvgAge!$A$5:$A$10)</f>
        <v>1</v>
      </c>
      <c r="Q69" s="22">
        <f>+IF($P69=Q$2,$B69,0)</f>
        <v>1</v>
      </c>
      <c r="R69" s="22">
        <f>+IF($P69=R$2,$B69,0)</f>
        <v>0</v>
      </c>
      <c r="S69" s="22">
        <f>+IF($P69=S$2,$B69,0)</f>
        <v>0</v>
      </c>
      <c r="T69" s="22">
        <f>+IF($P69=T$2,$B69,0)</f>
        <v>0</v>
      </c>
      <c r="U69" s="22">
        <f>+IF($P69=U$2,$B69,0)</f>
        <v>0</v>
      </c>
      <c r="V69" s="22">
        <f>+IF($P69=V$2,$B69,0)</f>
        <v>0</v>
      </c>
    </row>
    <row r="70" spans="1:22" x14ac:dyDescent="0.25">
      <c r="A70">
        <v>152</v>
      </c>
      <c r="B70">
        <v>1</v>
      </c>
      <c r="C70">
        <v>1</v>
      </c>
      <c r="D70" t="s">
        <v>236</v>
      </c>
      <c r="E70" t="s">
        <v>17</v>
      </c>
      <c r="F70">
        <f>+IF(E70="male",1,2)</f>
        <v>2</v>
      </c>
      <c r="G70">
        <v>22</v>
      </c>
      <c r="H70" s="4">
        <f>+IF(G70="",VLOOKUP(B70&amp;C70&amp;E70,AvgAge!$B$5:$AA$16,6,0),G70)</f>
        <v>22</v>
      </c>
      <c r="I70">
        <v>1</v>
      </c>
      <c r="J70">
        <v>0</v>
      </c>
      <c r="K70">
        <v>113776</v>
      </c>
      <c r="L70">
        <v>66.599999999999994</v>
      </c>
      <c r="M70" t="s">
        <v>237</v>
      </c>
      <c r="N70" t="s">
        <v>15</v>
      </c>
      <c r="O70">
        <f>+IF(N70="S",1,IF(N70="Q",2,3))</f>
        <v>1</v>
      </c>
      <c r="P70">
        <f>+MATCH(C70&amp;E70,AvgAge!$A$5:$A$10)</f>
        <v>1</v>
      </c>
      <c r="Q70" s="22">
        <f>+IF($P70=Q$2,$B70,0)</f>
        <v>1</v>
      </c>
      <c r="R70" s="22">
        <f>+IF($P70=R$2,$B70,0)</f>
        <v>0</v>
      </c>
      <c r="S70" s="22">
        <f>+IF($P70=S$2,$B70,0)</f>
        <v>0</v>
      </c>
      <c r="T70" s="22">
        <f>+IF($P70=T$2,$B70,0)</f>
        <v>0</v>
      </c>
      <c r="U70" s="22">
        <f>+IF($P70=U$2,$B70,0)</f>
        <v>0</v>
      </c>
      <c r="V70" s="22">
        <f>+IF($P70=V$2,$B70,0)</f>
        <v>0</v>
      </c>
    </row>
    <row r="71" spans="1:22" x14ac:dyDescent="0.25">
      <c r="A71">
        <v>308</v>
      </c>
      <c r="B71">
        <v>1</v>
      </c>
      <c r="C71">
        <v>1</v>
      </c>
      <c r="D71" t="s">
        <v>461</v>
      </c>
      <c r="E71" t="s">
        <v>17</v>
      </c>
      <c r="F71">
        <f>+IF(E71="male",1,2)</f>
        <v>2</v>
      </c>
      <c r="G71">
        <v>17</v>
      </c>
      <c r="H71" s="4">
        <f>+IF(G71="",VLOOKUP(B71&amp;C71&amp;E71,AvgAge!$B$5:$AA$16,6,0),G71)</f>
        <v>17</v>
      </c>
      <c r="I71">
        <v>1</v>
      </c>
      <c r="J71">
        <v>0</v>
      </c>
      <c r="K71" t="s">
        <v>462</v>
      </c>
      <c r="L71">
        <v>108.9</v>
      </c>
      <c r="M71" t="s">
        <v>463</v>
      </c>
      <c r="N71" t="s">
        <v>20</v>
      </c>
      <c r="O71">
        <f>+IF(N71="S",1,IF(N71="Q",2,3))</f>
        <v>3</v>
      </c>
      <c r="P71">
        <f>+MATCH(C71&amp;E71,AvgAge!$A$5:$A$10)</f>
        <v>1</v>
      </c>
      <c r="Q71" s="22">
        <f>+IF($P71=Q$2,$B71,0)</f>
        <v>1</v>
      </c>
      <c r="R71" s="22">
        <f>+IF($P71=R$2,$B71,0)</f>
        <v>0</v>
      </c>
      <c r="S71" s="22">
        <f>+IF($P71=S$2,$B71,0)</f>
        <v>0</v>
      </c>
      <c r="T71" s="22">
        <f>+IF($P71=T$2,$B71,0)</f>
        <v>0</v>
      </c>
      <c r="U71" s="22">
        <f>+IF($P71=U$2,$B71,0)</f>
        <v>0</v>
      </c>
      <c r="V71" s="22">
        <f>+IF($P71=V$2,$B71,0)</f>
        <v>0</v>
      </c>
    </row>
    <row r="72" spans="1:22" x14ac:dyDescent="0.25">
      <c r="A72">
        <v>521</v>
      </c>
      <c r="B72">
        <v>1</v>
      </c>
      <c r="C72">
        <v>1</v>
      </c>
      <c r="D72" t="s">
        <v>749</v>
      </c>
      <c r="E72" t="s">
        <v>17</v>
      </c>
      <c r="F72">
        <f>+IF(E72="male",1,2)</f>
        <v>2</v>
      </c>
      <c r="G72">
        <v>30</v>
      </c>
      <c r="H72" s="4">
        <f>+IF(G72="",VLOOKUP(B72&amp;C72&amp;E72,AvgAge!$B$5:$AA$16,6,0),G72)</f>
        <v>30</v>
      </c>
      <c r="I72">
        <v>0</v>
      </c>
      <c r="J72">
        <v>0</v>
      </c>
      <c r="K72">
        <v>12749</v>
      </c>
      <c r="L72">
        <v>93.5</v>
      </c>
      <c r="M72" t="s">
        <v>750</v>
      </c>
      <c r="N72" t="s">
        <v>15</v>
      </c>
      <c r="O72">
        <f>+IF(N72="S",1,IF(N72="Q",2,3))</f>
        <v>1</v>
      </c>
      <c r="P72">
        <f>+MATCH(C72&amp;E72,AvgAge!$A$5:$A$10)</f>
        <v>1</v>
      </c>
      <c r="Q72" s="22">
        <f>+IF($P72=Q$2,$B72,0)</f>
        <v>1</v>
      </c>
      <c r="R72" s="22">
        <f>+IF($P72=R$2,$B72,0)</f>
        <v>0</v>
      </c>
      <c r="S72" s="22">
        <f>+IF($P72=S$2,$B72,0)</f>
        <v>0</v>
      </c>
      <c r="T72" s="22">
        <f>+IF($P72=T$2,$B72,0)</f>
        <v>0</v>
      </c>
      <c r="U72" s="22">
        <f>+IF($P72=U$2,$B72,0)</f>
        <v>0</v>
      </c>
      <c r="V72" s="22">
        <f>+IF($P72=V$2,$B72,0)</f>
        <v>0</v>
      </c>
    </row>
    <row r="73" spans="1:22" x14ac:dyDescent="0.25">
      <c r="A73">
        <v>880</v>
      </c>
      <c r="B73">
        <v>1</v>
      </c>
      <c r="C73">
        <v>1</v>
      </c>
      <c r="D73" t="s">
        <v>1205</v>
      </c>
      <c r="E73" t="s">
        <v>17</v>
      </c>
      <c r="F73">
        <f>+IF(E73="male",1,2)</f>
        <v>2</v>
      </c>
      <c r="G73">
        <v>56</v>
      </c>
      <c r="H73" s="4">
        <f>+IF(G73="",VLOOKUP(B73&amp;C73&amp;E73,AvgAge!$B$5:$AA$16,6,0),G73)</f>
        <v>56</v>
      </c>
      <c r="I73">
        <v>0</v>
      </c>
      <c r="J73">
        <v>1</v>
      </c>
      <c r="K73">
        <v>11767</v>
      </c>
      <c r="L73">
        <v>83.158299999999997</v>
      </c>
      <c r="M73" t="s">
        <v>1206</v>
      </c>
      <c r="N73" t="s">
        <v>20</v>
      </c>
      <c r="O73">
        <f>+IF(N73="S",1,IF(N73="Q",2,3))</f>
        <v>3</v>
      </c>
      <c r="P73">
        <f>+MATCH(C73&amp;E73,AvgAge!$A$5:$A$10)</f>
        <v>1</v>
      </c>
      <c r="Q73" s="22">
        <f>+IF($P73=Q$2,$B73,0)</f>
        <v>1</v>
      </c>
      <c r="R73" s="22">
        <f>+IF($P73=R$2,$B73,0)</f>
        <v>0</v>
      </c>
      <c r="S73" s="22">
        <f>+IF($P73=S$2,$B73,0)</f>
        <v>0</v>
      </c>
      <c r="T73" s="22">
        <f>+IF($P73=T$2,$B73,0)</f>
        <v>0</v>
      </c>
      <c r="U73" s="22">
        <f>+IF($P73=U$2,$B73,0)</f>
        <v>0</v>
      </c>
      <c r="V73" s="22">
        <f>+IF($P73=V$2,$B73,0)</f>
        <v>0</v>
      </c>
    </row>
    <row r="74" spans="1:22" x14ac:dyDescent="0.25">
      <c r="A74">
        <v>780</v>
      </c>
      <c r="B74">
        <v>1</v>
      </c>
      <c r="C74">
        <v>1</v>
      </c>
      <c r="D74" t="s">
        <v>1081</v>
      </c>
      <c r="E74" t="s">
        <v>17</v>
      </c>
      <c r="F74">
        <f>+IF(E74="male",1,2)</f>
        <v>2</v>
      </c>
      <c r="G74">
        <v>43</v>
      </c>
      <c r="H74" s="4">
        <f>+IF(G74="",VLOOKUP(B74&amp;C74&amp;E74,AvgAge!$B$5:$AA$16,6,0),G74)</f>
        <v>43</v>
      </c>
      <c r="I74">
        <v>0</v>
      </c>
      <c r="J74">
        <v>1</v>
      </c>
      <c r="K74">
        <v>24160</v>
      </c>
      <c r="L74">
        <v>211.33750000000001</v>
      </c>
      <c r="M74" t="s">
        <v>1082</v>
      </c>
      <c r="N74" t="s">
        <v>15</v>
      </c>
      <c r="O74">
        <f>+IF(N74="S",1,IF(N74="Q",2,3))</f>
        <v>1</v>
      </c>
      <c r="P74">
        <f>+MATCH(C74&amp;E74,AvgAge!$A$5:$A$10)</f>
        <v>1</v>
      </c>
      <c r="Q74" s="22">
        <f>+IF($P74=Q$2,$B74,0)</f>
        <v>1</v>
      </c>
      <c r="R74" s="22">
        <f>+IF($P74=R$2,$B74,0)</f>
        <v>0</v>
      </c>
      <c r="S74" s="22">
        <f>+IF($P74=S$2,$B74,0)</f>
        <v>0</v>
      </c>
      <c r="T74" s="22">
        <f>+IF($P74=T$2,$B74,0)</f>
        <v>0</v>
      </c>
      <c r="U74" s="22">
        <f>+IF($P74=U$2,$B74,0)</f>
        <v>0</v>
      </c>
      <c r="V74" s="22">
        <f>+IF($P74=V$2,$B74,0)</f>
        <v>0</v>
      </c>
    </row>
    <row r="75" spans="1:22" x14ac:dyDescent="0.25">
      <c r="A75">
        <v>760</v>
      </c>
      <c r="B75">
        <v>1</v>
      </c>
      <c r="C75">
        <v>1</v>
      </c>
      <c r="D75" t="s">
        <v>1056</v>
      </c>
      <c r="E75" t="s">
        <v>17</v>
      </c>
      <c r="F75">
        <f>+IF(E75="male",1,2)</f>
        <v>2</v>
      </c>
      <c r="G75">
        <v>33</v>
      </c>
      <c r="H75" s="4">
        <f>+IF(G75="",VLOOKUP(B75&amp;C75&amp;E75,AvgAge!$B$5:$AA$16,6,0),G75)</f>
        <v>33</v>
      </c>
      <c r="I75">
        <v>0</v>
      </c>
      <c r="J75">
        <v>0</v>
      </c>
      <c r="K75">
        <v>110152</v>
      </c>
      <c r="L75">
        <v>86.5</v>
      </c>
      <c r="M75" t="s">
        <v>390</v>
      </c>
      <c r="N75" t="s">
        <v>15</v>
      </c>
      <c r="O75">
        <f>+IF(N75="S",1,IF(N75="Q",2,3))</f>
        <v>1</v>
      </c>
      <c r="P75">
        <f>+MATCH(C75&amp;E75,AvgAge!$A$5:$A$10)</f>
        <v>1</v>
      </c>
      <c r="Q75" s="22">
        <f>+IF($P75=Q$2,$B75,0)</f>
        <v>1</v>
      </c>
      <c r="R75" s="22">
        <f>+IF($P75=R$2,$B75,0)</f>
        <v>0</v>
      </c>
      <c r="S75" s="22">
        <f>+IF($P75=S$2,$B75,0)</f>
        <v>0</v>
      </c>
      <c r="T75" s="22">
        <f>+IF($P75=T$2,$B75,0)</f>
        <v>0</v>
      </c>
      <c r="U75" s="22">
        <f>+IF($P75=U$2,$B75,0)</f>
        <v>0</v>
      </c>
      <c r="V75" s="22">
        <f>+IF($P75=V$2,$B75,0)</f>
        <v>0</v>
      </c>
    </row>
    <row r="76" spans="1:22" x14ac:dyDescent="0.25">
      <c r="A76">
        <v>514</v>
      </c>
      <c r="B76">
        <v>1</v>
      </c>
      <c r="C76">
        <v>1</v>
      </c>
      <c r="D76" t="s">
        <v>739</v>
      </c>
      <c r="E76" t="s">
        <v>17</v>
      </c>
      <c r="F76">
        <f>+IF(E76="male",1,2)</f>
        <v>2</v>
      </c>
      <c r="G76">
        <v>54</v>
      </c>
      <c r="H76" s="4">
        <f>+IF(G76="",VLOOKUP(B76&amp;C76&amp;E76,AvgAge!$B$5:$AA$16,6,0),G76)</f>
        <v>54</v>
      </c>
      <c r="I76">
        <v>1</v>
      </c>
      <c r="J76">
        <v>0</v>
      </c>
      <c r="K76" t="s">
        <v>740</v>
      </c>
      <c r="L76">
        <v>59.4</v>
      </c>
      <c r="N76" t="s">
        <v>20</v>
      </c>
      <c r="O76">
        <f>+IF(N76="S",1,IF(N76="Q",2,3))</f>
        <v>3</v>
      </c>
      <c r="P76">
        <f>+MATCH(C76&amp;E76,AvgAge!$A$5:$A$10)</f>
        <v>1</v>
      </c>
      <c r="Q76" s="22">
        <f>+IF($P76=Q$2,$B76,0)</f>
        <v>1</v>
      </c>
      <c r="R76" s="22">
        <f>+IF($P76=R$2,$B76,0)</f>
        <v>0</v>
      </c>
      <c r="S76" s="22">
        <f>+IF($P76=S$2,$B76,0)</f>
        <v>0</v>
      </c>
      <c r="T76" s="22">
        <f>+IF($P76=T$2,$B76,0)</f>
        <v>0</v>
      </c>
      <c r="U76" s="22">
        <f>+IF($P76=U$2,$B76,0)</f>
        <v>0</v>
      </c>
      <c r="V76" s="22">
        <f>+IF($P76=V$2,$B76,0)</f>
        <v>0</v>
      </c>
    </row>
    <row r="77" spans="1:22" x14ac:dyDescent="0.25">
      <c r="A77">
        <v>312</v>
      </c>
      <c r="B77">
        <v>1</v>
      </c>
      <c r="C77">
        <v>1</v>
      </c>
      <c r="D77" t="s">
        <v>471</v>
      </c>
      <c r="E77" t="s">
        <v>17</v>
      </c>
      <c r="F77">
        <f>+IF(E77="male",1,2)</f>
        <v>2</v>
      </c>
      <c r="G77">
        <v>18</v>
      </c>
      <c r="H77" s="4">
        <f>+IF(G77="",VLOOKUP(B77&amp;C77&amp;E77,AvgAge!$B$5:$AA$16,6,0),G77)</f>
        <v>18</v>
      </c>
      <c r="I77">
        <v>2</v>
      </c>
      <c r="J77">
        <v>2</v>
      </c>
      <c r="K77" t="s">
        <v>472</v>
      </c>
      <c r="L77">
        <v>262.375</v>
      </c>
      <c r="M77" t="s">
        <v>473</v>
      </c>
      <c r="N77" t="s">
        <v>20</v>
      </c>
      <c r="O77">
        <f>+IF(N77="S",1,IF(N77="Q",2,3))</f>
        <v>3</v>
      </c>
      <c r="P77">
        <f>+MATCH(C77&amp;E77,AvgAge!$A$5:$A$10)</f>
        <v>1</v>
      </c>
      <c r="Q77" s="22">
        <f>+IF($P77=Q$2,$B77,0)</f>
        <v>1</v>
      </c>
      <c r="R77" s="22">
        <f>+IF($P77=R$2,$B77,0)</f>
        <v>0</v>
      </c>
      <c r="S77" s="22">
        <f>+IF($P77=S$2,$B77,0)</f>
        <v>0</v>
      </c>
      <c r="T77" s="22">
        <f>+IF($P77=T$2,$B77,0)</f>
        <v>0</v>
      </c>
      <c r="U77" s="22">
        <f>+IF($P77=U$2,$B77,0)</f>
        <v>0</v>
      </c>
      <c r="V77" s="22">
        <f>+IF($P77=V$2,$B77,0)</f>
        <v>0</v>
      </c>
    </row>
    <row r="78" spans="1:22" x14ac:dyDescent="0.25">
      <c r="A78">
        <v>743</v>
      </c>
      <c r="B78">
        <v>1</v>
      </c>
      <c r="C78">
        <v>1</v>
      </c>
      <c r="D78" t="s">
        <v>1036</v>
      </c>
      <c r="E78" t="s">
        <v>17</v>
      </c>
      <c r="F78">
        <f>+IF(E78="male",1,2)</f>
        <v>2</v>
      </c>
      <c r="G78">
        <v>21</v>
      </c>
      <c r="H78" s="4">
        <f>+IF(G78="",VLOOKUP(B78&amp;C78&amp;E78,AvgAge!$B$5:$AA$16,6,0),G78)</f>
        <v>21</v>
      </c>
      <c r="I78">
        <v>2</v>
      </c>
      <c r="J78">
        <v>2</v>
      </c>
      <c r="K78" t="s">
        <v>472</v>
      </c>
      <c r="L78">
        <v>262.375</v>
      </c>
      <c r="M78" t="s">
        <v>473</v>
      </c>
      <c r="N78" t="s">
        <v>20</v>
      </c>
      <c r="O78">
        <f>+IF(N78="S",1,IF(N78="Q",2,3))</f>
        <v>3</v>
      </c>
      <c r="P78">
        <f>+MATCH(C78&amp;E78,AvgAge!$A$5:$A$10)</f>
        <v>1</v>
      </c>
      <c r="Q78" s="22">
        <f>+IF($P78=Q$2,$B78,0)</f>
        <v>1</v>
      </c>
      <c r="R78" s="22">
        <f>+IF($P78=R$2,$B78,0)</f>
        <v>0</v>
      </c>
      <c r="S78" s="22">
        <f>+IF($P78=S$2,$B78,0)</f>
        <v>0</v>
      </c>
      <c r="T78" s="22">
        <f>+IF($P78=T$2,$B78,0)</f>
        <v>0</v>
      </c>
      <c r="U78" s="22">
        <f>+IF($P78=U$2,$B78,0)</f>
        <v>0</v>
      </c>
      <c r="V78" s="22">
        <f>+IF($P78=V$2,$B78,0)</f>
        <v>0</v>
      </c>
    </row>
    <row r="79" spans="1:22" x14ac:dyDescent="0.25">
      <c r="A79">
        <v>642</v>
      </c>
      <c r="B79">
        <v>1</v>
      </c>
      <c r="C79">
        <v>1</v>
      </c>
      <c r="D79" t="s">
        <v>907</v>
      </c>
      <c r="E79" t="s">
        <v>17</v>
      </c>
      <c r="F79">
        <f>+IF(E79="male",1,2)</f>
        <v>2</v>
      </c>
      <c r="G79">
        <v>24</v>
      </c>
      <c r="H79" s="4">
        <f>+IF(G79="",VLOOKUP(B79&amp;C79&amp;E79,AvgAge!$B$5:$AA$16,6,0),G79)</f>
        <v>24</v>
      </c>
      <c r="I79">
        <v>0</v>
      </c>
      <c r="J79">
        <v>0</v>
      </c>
      <c r="K79" t="s">
        <v>549</v>
      </c>
      <c r="L79">
        <v>69.3</v>
      </c>
      <c r="M79" t="s">
        <v>550</v>
      </c>
      <c r="N79" t="s">
        <v>20</v>
      </c>
      <c r="O79">
        <f>+IF(N79="S",1,IF(N79="Q",2,3))</f>
        <v>3</v>
      </c>
      <c r="P79">
        <f>+MATCH(C79&amp;E79,AvgAge!$A$5:$A$10)</f>
        <v>1</v>
      </c>
      <c r="Q79" s="22">
        <f>+IF($P79=Q$2,$B79,0)</f>
        <v>1</v>
      </c>
      <c r="R79" s="22">
        <f>+IF($P79=R$2,$B79,0)</f>
        <v>0</v>
      </c>
      <c r="S79" s="22">
        <f>+IF($P79=S$2,$B79,0)</f>
        <v>0</v>
      </c>
      <c r="T79" s="22">
        <f>+IF($P79=T$2,$B79,0)</f>
        <v>0</v>
      </c>
      <c r="U79" s="22">
        <f>+IF($P79=U$2,$B79,0)</f>
        <v>0</v>
      </c>
      <c r="V79" s="22">
        <f>+IF($P79=V$2,$B79,0)</f>
        <v>0</v>
      </c>
    </row>
    <row r="80" spans="1:22" x14ac:dyDescent="0.25">
      <c r="A80">
        <v>843</v>
      </c>
      <c r="B80">
        <v>1</v>
      </c>
      <c r="C80">
        <v>1</v>
      </c>
      <c r="D80" t="s">
        <v>1161</v>
      </c>
      <c r="E80" t="s">
        <v>17</v>
      </c>
      <c r="F80">
        <f>+IF(E80="male",1,2)</f>
        <v>2</v>
      </c>
      <c r="G80">
        <v>30</v>
      </c>
      <c r="H80" s="4">
        <f>+IF(G80="",VLOOKUP(B80&amp;C80&amp;E80,AvgAge!$B$5:$AA$16,6,0),G80)</f>
        <v>30</v>
      </c>
      <c r="I80">
        <v>0</v>
      </c>
      <c r="J80">
        <v>0</v>
      </c>
      <c r="K80">
        <v>113798</v>
      </c>
      <c r="L80">
        <v>31</v>
      </c>
      <c r="N80" t="s">
        <v>20</v>
      </c>
      <c r="O80">
        <f>+IF(N80="S",1,IF(N80="Q",2,3))</f>
        <v>3</v>
      </c>
      <c r="P80">
        <f>+MATCH(C80&amp;E80,AvgAge!$A$5:$A$10)</f>
        <v>1</v>
      </c>
      <c r="Q80" s="22">
        <f>+IF($P80=Q$2,$B80,0)</f>
        <v>1</v>
      </c>
      <c r="R80" s="22">
        <f>+IF($P80=R$2,$B80,0)</f>
        <v>0</v>
      </c>
      <c r="S80" s="22">
        <f>+IF($P80=S$2,$B80,0)</f>
        <v>0</v>
      </c>
      <c r="T80" s="22">
        <f>+IF($P80=T$2,$B80,0)</f>
        <v>0</v>
      </c>
      <c r="U80" s="22">
        <f>+IF($P80=U$2,$B80,0)</f>
        <v>0</v>
      </c>
      <c r="V80" s="22">
        <f>+IF($P80=V$2,$B80,0)</f>
        <v>0</v>
      </c>
    </row>
    <row r="81" spans="1:22" x14ac:dyDescent="0.25">
      <c r="A81">
        <v>610</v>
      </c>
      <c r="B81">
        <v>1</v>
      </c>
      <c r="C81">
        <v>1</v>
      </c>
      <c r="D81" t="s">
        <v>868</v>
      </c>
      <c r="E81" t="s">
        <v>17</v>
      </c>
      <c r="F81">
        <f>+IF(E81="male",1,2)</f>
        <v>2</v>
      </c>
      <c r="G81">
        <v>40</v>
      </c>
      <c r="H81" s="4">
        <f>+IF(G81="",VLOOKUP(B81&amp;C81&amp;E81,AvgAge!$B$5:$AA$16,6,0),G81)</f>
        <v>40</v>
      </c>
      <c r="I81">
        <v>0</v>
      </c>
      <c r="J81">
        <v>0</v>
      </c>
      <c r="K81" t="s">
        <v>406</v>
      </c>
      <c r="L81">
        <v>153.46250000000001</v>
      </c>
      <c r="M81" t="s">
        <v>407</v>
      </c>
      <c r="N81" t="s">
        <v>15</v>
      </c>
      <c r="O81">
        <f>+IF(N81="S",1,IF(N81="Q",2,3))</f>
        <v>1</v>
      </c>
      <c r="P81">
        <f>+MATCH(C81&amp;E81,AvgAge!$A$5:$A$10)</f>
        <v>1</v>
      </c>
      <c r="Q81" s="22">
        <f>+IF($P81=Q$2,$B81,0)</f>
        <v>1</v>
      </c>
      <c r="R81" s="22">
        <f>+IF($P81=R$2,$B81,0)</f>
        <v>0</v>
      </c>
      <c r="S81" s="22">
        <f>+IF($P81=S$2,$B81,0)</f>
        <v>0</v>
      </c>
      <c r="T81" s="22">
        <f>+IF($P81=T$2,$B81,0)</f>
        <v>0</v>
      </c>
      <c r="U81" s="22">
        <f>+IF($P81=U$2,$B81,0)</f>
        <v>0</v>
      </c>
      <c r="V81" s="22">
        <f>+IF($P81=V$2,$B81,0)</f>
        <v>0</v>
      </c>
    </row>
    <row r="82" spans="1:22" x14ac:dyDescent="0.25">
      <c r="A82">
        <v>578</v>
      </c>
      <c r="B82">
        <v>1</v>
      </c>
      <c r="C82">
        <v>1</v>
      </c>
      <c r="D82" t="s">
        <v>826</v>
      </c>
      <c r="E82" t="s">
        <v>17</v>
      </c>
      <c r="F82">
        <f>+IF(E82="male",1,2)</f>
        <v>2</v>
      </c>
      <c r="G82">
        <v>39</v>
      </c>
      <c r="H82" s="4">
        <f>+IF(G82="",VLOOKUP(B82&amp;C82&amp;E82,AvgAge!$B$5:$AA$16,6,0),G82)</f>
        <v>39</v>
      </c>
      <c r="I82">
        <v>1</v>
      </c>
      <c r="J82">
        <v>0</v>
      </c>
      <c r="K82">
        <v>13507</v>
      </c>
      <c r="L82">
        <v>55.9</v>
      </c>
      <c r="M82" t="s">
        <v>631</v>
      </c>
      <c r="N82" t="s">
        <v>15</v>
      </c>
      <c r="O82">
        <f>+IF(N82="S",1,IF(N82="Q",2,3))</f>
        <v>1</v>
      </c>
      <c r="P82">
        <f>+MATCH(C82&amp;E82,AvgAge!$A$5:$A$10)</f>
        <v>1</v>
      </c>
      <c r="Q82" s="22">
        <f>+IF($P82=Q$2,$B82,0)</f>
        <v>1</v>
      </c>
      <c r="R82" s="22">
        <f>+IF($P82=R$2,$B82,0)</f>
        <v>0</v>
      </c>
      <c r="S82" s="22">
        <f>+IF($P82=S$2,$B82,0)</f>
        <v>0</v>
      </c>
      <c r="T82" s="22">
        <f>+IF($P82=T$2,$B82,0)</f>
        <v>0</v>
      </c>
      <c r="U82" s="22">
        <f>+IF($P82=U$2,$B82,0)</f>
        <v>0</v>
      </c>
      <c r="V82" s="22">
        <f>+IF($P82=V$2,$B82,0)</f>
        <v>0</v>
      </c>
    </row>
    <row r="83" spans="1:22" x14ac:dyDescent="0.25">
      <c r="A83">
        <v>320</v>
      </c>
      <c r="B83">
        <v>1</v>
      </c>
      <c r="C83">
        <v>1</v>
      </c>
      <c r="D83" t="s">
        <v>483</v>
      </c>
      <c r="E83" t="s">
        <v>17</v>
      </c>
      <c r="F83">
        <f>+IF(E83="male",1,2)</f>
        <v>2</v>
      </c>
      <c r="G83">
        <v>40</v>
      </c>
      <c r="H83" s="4">
        <f>+IF(G83="",VLOOKUP(B83&amp;C83&amp;E83,AvgAge!$B$5:$AA$16,6,0),G83)</f>
        <v>40</v>
      </c>
      <c r="I83">
        <v>1</v>
      </c>
      <c r="J83">
        <v>1</v>
      </c>
      <c r="K83">
        <v>16966</v>
      </c>
      <c r="L83">
        <v>134.5</v>
      </c>
      <c r="M83" t="s">
        <v>484</v>
      </c>
      <c r="N83" t="s">
        <v>20</v>
      </c>
      <c r="O83">
        <f>+IF(N83="S",1,IF(N83="Q",2,3))</f>
        <v>3</v>
      </c>
      <c r="P83">
        <f>+MATCH(C83&amp;E83,AvgAge!$A$5:$A$10)</f>
        <v>1</v>
      </c>
      <c r="Q83" s="22">
        <f>+IF($P83=Q$2,$B83,0)</f>
        <v>1</v>
      </c>
      <c r="R83" s="22">
        <f>+IF($P83=R$2,$B83,0)</f>
        <v>0</v>
      </c>
      <c r="S83" s="22">
        <f>+IF($P83=S$2,$B83,0)</f>
        <v>0</v>
      </c>
      <c r="T83" s="22">
        <f>+IF($P83=T$2,$B83,0)</f>
        <v>0</v>
      </c>
      <c r="U83" s="22">
        <f>+IF($P83=U$2,$B83,0)</f>
        <v>0</v>
      </c>
      <c r="V83" s="22">
        <f>+IF($P83=V$2,$B83,0)</f>
        <v>0</v>
      </c>
    </row>
    <row r="84" spans="1:22" x14ac:dyDescent="0.25">
      <c r="A84">
        <v>32</v>
      </c>
      <c r="B84">
        <v>1</v>
      </c>
      <c r="C84">
        <v>1</v>
      </c>
      <c r="D84" t="s">
        <v>62</v>
      </c>
      <c r="E84" t="s">
        <v>17</v>
      </c>
      <c r="F84">
        <f>+IF(E84="male",1,2)</f>
        <v>2</v>
      </c>
      <c r="H84" s="4">
        <f>+IF(G84="",VLOOKUP(B84&amp;C84&amp;E84,AvgAge!$B$5:$AA$16,6,0),G84)</f>
        <v>34.939024390243901</v>
      </c>
      <c r="I84">
        <v>1</v>
      </c>
      <c r="J84">
        <v>0</v>
      </c>
      <c r="K84" t="s">
        <v>63</v>
      </c>
      <c r="L84">
        <v>146.52080000000001</v>
      </c>
      <c r="M84" t="s">
        <v>64</v>
      </c>
      <c r="N84" t="s">
        <v>20</v>
      </c>
      <c r="O84">
        <f>+IF(N84="S",1,IF(N84="Q",2,3))</f>
        <v>3</v>
      </c>
      <c r="P84">
        <f>+MATCH(C84&amp;E84,AvgAge!$A$5:$A$10)</f>
        <v>1</v>
      </c>
      <c r="Q84" s="22">
        <f>+IF($P84=Q$2,$B84,0)</f>
        <v>1</v>
      </c>
      <c r="R84" s="22">
        <f>+IF($P84=R$2,$B84,0)</f>
        <v>0</v>
      </c>
      <c r="S84" s="22">
        <f>+IF($P84=S$2,$B84,0)</f>
        <v>0</v>
      </c>
      <c r="T84" s="22">
        <f>+IF($P84=T$2,$B84,0)</f>
        <v>0</v>
      </c>
      <c r="U84" s="22">
        <f>+IF($P84=U$2,$B84,0)</f>
        <v>0</v>
      </c>
      <c r="V84" s="22">
        <f>+IF($P84=V$2,$B84,0)</f>
        <v>0</v>
      </c>
    </row>
    <row r="85" spans="1:22" x14ac:dyDescent="0.25">
      <c r="A85">
        <v>592</v>
      </c>
      <c r="B85">
        <v>1</v>
      </c>
      <c r="C85">
        <v>1</v>
      </c>
      <c r="D85" t="s">
        <v>847</v>
      </c>
      <c r="E85" t="s">
        <v>17</v>
      </c>
      <c r="F85">
        <f>+IF(E85="male",1,2)</f>
        <v>2</v>
      </c>
      <c r="G85">
        <v>52</v>
      </c>
      <c r="H85" s="4">
        <f>+IF(G85="",VLOOKUP(B85&amp;C85&amp;E85,AvgAge!$B$5:$AA$16,6,0),G85)</f>
        <v>52</v>
      </c>
      <c r="I85">
        <v>1</v>
      </c>
      <c r="J85">
        <v>0</v>
      </c>
      <c r="K85">
        <v>36947</v>
      </c>
      <c r="L85">
        <v>78.2667</v>
      </c>
      <c r="M85" t="s">
        <v>716</v>
      </c>
      <c r="N85" t="s">
        <v>20</v>
      </c>
      <c r="O85">
        <f>+IF(N85="S",1,IF(N85="Q",2,3))</f>
        <v>3</v>
      </c>
      <c r="P85">
        <f>+MATCH(C85&amp;E85,AvgAge!$A$5:$A$10)</f>
        <v>1</v>
      </c>
      <c r="Q85" s="22">
        <f>+IF($P85=Q$2,$B85,0)</f>
        <v>1</v>
      </c>
      <c r="R85" s="22">
        <f>+IF($P85=R$2,$B85,0)</f>
        <v>0</v>
      </c>
      <c r="S85" s="22">
        <f>+IF($P85=S$2,$B85,0)</f>
        <v>0</v>
      </c>
      <c r="T85" s="22">
        <f>+IF($P85=T$2,$B85,0)</f>
        <v>0</v>
      </c>
      <c r="U85" s="22">
        <f>+IF($P85=U$2,$B85,0)</f>
        <v>0</v>
      </c>
      <c r="V85" s="22">
        <f>+IF($P85=V$2,$B85,0)</f>
        <v>0</v>
      </c>
    </row>
    <row r="86" spans="1:22" x14ac:dyDescent="0.25">
      <c r="A86">
        <v>830</v>
      </c>
      <c r="B86">
        <v>1</v>
      </c>
      <c r="C86">
        <v>1</v>
      </c>
      <c r="D86" t="s">
        <v>1144</v>
      </c>
      <c r="E86" t="s">
        <v>17</v>
      </c>
      <c r="F86">
        <f>+IF(E86="male",1,2)</f>
        <v>2</v>
      </c>
      <c r="G86">
        <v>62</v>
      </c>
      <c r="H86" s="4">
        <f>+IF(G86="",VLOOKUP(B86&amp;C86&amp;E86,AvgAge!$B$5:$AA$16,6,0),G86)</f>
        <v>62</v>
      </c>
      <c r="I86">
        <v>0</v>
      </c>
      <c r="J86">
        <v>0</v>
      </c>
      <c r="K86">
        <v>113572</v>
      </c>
      <c r="L86">
        <v>80</v>
      </c>
      <c r="M86" t="s">
        <v>108</v>
      </c>
      <c r="O86">
        <f>+IF(N86="S",1,IF(N86="Q",2,3))</f>
        <v>3</v>
      </c>
      <c r="P86">
        <f>+MATCH(C86&amp;E86,AvgAge!$A$5:$A$10)</f>
        <v>1</v>
      </c>
      <c r="Q86" s="22">
        <f>+IF($P86=Q$2,$B86,0)</f>
        <v>1</v>
      </c>
      <c r="R86" s="22">
        <f>+IF($P86=R$2,$B86,0)</f>
        <v>0</v>
      </c>
      <c r="S86" s="22">
        <f>+IF($P86=S$2,$B86,0)</f>
        <v>0</v>
      </c>
      <c r="T86" s="22">
        <f>+IF($P86=T$2,$B86,0)</f>
        <v>0</v>
      </c>
      <c r="U86" s="22">
        <f>+IF($P86=U$2,$B86,0)</f>
        <v>0</v>
      </c>
      <c r="V86" s="22">
        <f>+IF($P86=V$2,$B86,0)</f>
        <v>0</v>
      </c>
    </row>
    <row r="87" spans="1:22" x14ac:dyDescent="0.25">
      <c r="A87">
        <v>863</v>
      </c>
      <c r="B87">
        <v>1</v>
      </c>
      <c r="C87">
        <v>1</v>
      </c>
      <c r="D87" t="s">
        <v>1185</v>
      </c>
      <c r="E87" t="s">
        <v>17</v>
      </c>
      <c r="F87">
        <f>+IF(E87="male",1,2)</f>
        <v>2</v>
      </c>
      <c r="G87">
        <v>48</v>
      </c>
      <c r="H87" s="4">
        <f>+IF(G87="",VLOOKUP(B87&amp;C87&amp;E87,AvgAge!$B$5:$AA$16,6,0),G87)</f>
        <v>48</v>
      </c>
      <c r="I87">
        <v>0</v>
      </c>
      <c r="J87">
        <v>0</v>
      </c>
      <c r="K87">
        <v>17466</v>
      </c>
      <c r="L87">
        <v>25.929200000000002</v>
      </c>
      <c r="M87" t="s">
        <v>1105</v>
      </c>
      <c r="N87" t="s">
        <v>15</v>
      </c>
      <c r="O87">
        <f>+IF(N87="S",1,IF(N87="Q",2,3))</f>
        <v>1</v>
      </c>
      <c r="P87">
        <f>+MATCH(C87&amp;E87,AvgAge!$A$5:$A$10)</f>
        <v>1</v>
      </c>
      <c r="Q87" s="22">
        <f>+IF($P87=Q$2,$B87,0)</f>
        <v>1</v>
      </c>
      <c r="R87" s="22">
        <f>+IF($P87=R$2,$B87,0)</f>
        <v>0</v>
      </c>
      <c r="S87" s="22">
        <f>+IF($P87=S$2,$B87,0)</f>
        <v>0</v>
      </c>
      <c r="T87" s="22">
        <f>+IF($P87=T$2,$B87,0)</f>
        <v>0</v>
      </c>
      <c r="U87" s="22">
        <f>+IF($P87=U$2,$B87,0)</f>
        <v>0</v>
      </c>
      <c r="V87" s="22">
        <f>+IF($P87=V$2,$B87,0)</f>
        <v>0</v>
      </c>
    </row>
    <row r="88" spans="1:22" x14ac:dyDescent="0.25">
      <c r="A88">
        <v>586</v>
      </c>
      <c r="B88">
        <v>1</v>
      </c>
      <c r="C88">
        <v>1</v>
      </c>
      <c r="D88" t="s">
        <v>837</v>
      </c>
      <c r="E88" t="s">
        <v>17</v>
      </c>
      <c r="F88">
        <f>+IF(E88="male",1,2)</f>
        <v>2</v>
      </c>
      <c r="G88">
        <v>18</v>
      </c>
      <c r="H88" s="4">
        <f>+IF(G88="",VLOOKUP(B88&amp;C88&amp;E88,AvgAge!$B$5:$AA$16,6,0),G88)</f>
        <v>18</v>
      </c>
      <c r="I88">
        <v>0</v>
      </c>
      <c r="J88">
        <v>2</v>
      </c>
      <c r="K88">
        <v>110413</v>
      </c>
      <c r="L88">
        <v>79.650000000000006</v>
      </c>
      <c r="M88" t="s">
        <v>838</v>
      </c>
      <c r="N88" t="s">
        <v>15</v>
      </c>
      <c r="O88">
        <f>+IF(N88="S",1,IF(N88="Q",2,3))</f>
        <v>1</v>
      </c>
      <c r="P88">
        <f>+MATCH(C88&amp;E88,AvgAge!$A$5:$A$10)</f>
        <v>1</v>
      </c>
      <c r="Q88" s="22">
        <f>+IF($P88=Q$2,$B88,0)</f>
        <v>1</v>
      </c>
      <c r="R88" s="22">
        <f>+IF($P88=R$2,$B88,0)</f>
        <v>0</v>
      </c>
      <c r="S88" s="22">
        <f>+IF($P88=S$2,$B88,0)</f>
        <v>0</v>
      </c>
      <c r="T88" s="22">
        <f>+IF($P88=T$2,$B88,0)</f>
        <v>0</v>
      </c>
      <c r="U88" s="22">
        <f>+IF($P88=U$2,$B88,0)</f>
        <v>0</v>
      </c>
      <c r="V88" s="22">
        <f>+IF($P88=V$2,$B88,0)</f>
        <v>0</v>
      </c>
    </row>
    <row r="89" spans="1:22" x14ac:dyDescent="0.25">
      <c r="A89">
        <v>559</v>
      </c>
      <c r="B89">
        <v>1</v>
      </c>
      <c r="C89">
        <v>1</v>
      </c>
      <c r="D89" t="s">
        <v>800</v>
      </c>
      <c r="E89" t="s">
        <v>17</v>
      </c>
      <c r="F89">
        <f>+IF(E89="male",1,2)</f>
        <v>2</v>
      </c>
      <c r="G89">
        <v>39</v>
      </c>
      <c r="H89" s="4">
        <f>+IF(G89="",VLOOKUP(B89&amp;C89&amp;E89,AvgAge!$B$5:$AA$16,6,0),G89)</f>
        <v>39</v>
      </c>
      <c r="I89">
        <v>1</v>
      </c>
      <c r="J89">
        <v>1</v>
      </c>
      <c r="K89">
        <v>110413</v>
      </c>
      <c r="L89">
        <v>79.650000000000006</v>
      </c>
      <c r="M89" t="s">
        <v>397</v>
      </c>
      <c r="N89" t="s">
        <v>15</v>
      </c>
      <c r="O89">
        <f>+IF(N89="S",1,IF(N89="Q",2,3))</f>
        <v>1</v>
      </c>
      <c r="P89">
        <f>+MATCH(C89&amp;E89,AvgAge!$A$5:$A$10)</f>
        <v>1</v>
      </c>
      <c r="Q89" s="22">
        <f>+IF($P89=Q$2,$B89,0)</f>
        <v>1</v>
      </c>
      <c r="R89" s="22">
        <f>+IF($P89=R$2,$B89,0)</f>
        <v>0</v>
      </c>
      <c r="S89" s="22">
        <f>+IF($P89=S$2,$B89,0)</f>
        <v>0</v>
      </c>
      <c r="T89" s="22">
        <f>+IF($P89=T$2,$B89,0)</f>
        <v>0</v>
      </c>
      <c r="U89" s="22">
        <f>+IF($P89=U$2,$B89,0)</f>
        <v>0</v>
      </c>
      <c r="V89" s="22">
        <f>+IF($P89=V$2,$B89,0)</f>
        <v>0</v>
      </c>
    </row>
    <row r="90" spans="1:22" x14ac:dyDescent="0.25">
      <c r="A90">
        <v>670</v>
      </c>
      <c r="B90">
        <v>1</v>
      </c>
      <c r="C90">
        <v>1</v>
      </c>
      <c r="D90" t="s">
        <v>942</v>
      </c>
      <c r="E90" t="s">
        <v>17</v>
      </c>
      <c r="F90">
        <f>+IF(E90="male",1,2)</f>
        <v>2</v>
      </c>
      <c r="H90" s="4">
        <f>+IF(G90="",VLOOKUP(B90&amp;C90&amp;E90,AvgAge!$B$5:$AA$16,6,0),G90)</f>
        <v>34.939024390243901</v>
      </c>
      <c r="I90">
        <v>1</v>
      </c>
      <c r="J90">
        <v>0</v>
      </c>
      <c r="K90">
        <v>19996</v>
      </c>
      <c r="L90">
        <v>52</v>
      </c>
      <c r="M90" t="s">
        <v>943</v>
      </c>
      <c r="N90" t="s">
        <v>15</v>
      </c>
      <c r="O90">
        <f>+IF(N90="S",1,IF(N90="Q",2,3))</f>
        <v>1</v>
      </c>
      <c r="P90">
        <f>+MATCH(C90&amp;E90,AvgAge!$A$5:$A$10)</f>
        <v>1</v>
      </c>
      <c r="Q90" s="22">
        <f>+IF($P90=Q$2,$B90,0)</f>
        <v>1</v>
      </c>
      <c r="R90" s="22">
        <f>+IF($P90=R$2,$B90,0)</f>
        <v>0</v>
      </c>
      <c r="S90" s="22">
        <f>+IF($P90=S$2,$B90,0)</f>
        <v>0</v>
      </c>
      <c r="T90" s="22">
        <f>+IF($P90=T$2,$B90,0)</f>
        <v>0</v>
      </c>
      <c r="U90" s="22">
        <f>+IF($P90=U$2,$B90,0)</f>
        <v>0</v>
      </c>
      <c r="V90" s="22">
        <f>+IF($P90=V$2,$B90,0)</f>
        <v>0</v>
      </c>
    </row>
    <row r="91" spans="1:22" x14ac:dyDescent="0.25">
      <c r="A91">
        <v>582</v>
      </c>
      <c r="B91">
        <v>1</v>
      </c>
      <c r="C91">
        <v>1</v>
      </c>
      <c r="D91" t="s">
        <v>831</v>
      </c>
      <c r="E91" t="s">
        <v>17</v>
      </c>
      <c r="F91">
        <f>+IF(E91="male",1,2)</f>
        <v>2</v>
      </c>
      <c r="G91">
        <v>39</v>
      </c>
      <c r="H91" s="4">
        <f>+IF(G91="",VLOOKUP(B91&amp;C91&amp;E91,AvgAge!$B$5:$AA$16,6,0),G91)</f>
        <v>39</v>
      </c>
      <c r="I91">
        <v>1</v>
      </c>
      <c r="J91">
        <v>1</v>
      </c>
      <c r="K91">
        <v>17421</v>
      </c>
      <c r="L91">
        <v>110.88330000000001</v>
      </c>
      <c r="M91" t="s">
        <v>832</v>
      </c>
      <c r="N91" t="s">
        <v>20</v>
      </c>
      <c r="O91">
        <f>+IF(N91="S",1,IF(N91="Q",2,3))</f>
        <v>3</v>
      </c>
      <c r="P91">
        <f>+MATCH(C91&amp;E91,AvgAge!$A$5:$A$10)</f>
        <v>1</v>
      </c>
      <c r="Q91" s="22">
        <f>+IF($P91=Q$2,$B91,0)</f>
        <v>1</v>
      </c>
      <c r="R91" s="22">
        <f>+IF($P91=R$2,$B91,0)</f>
        <v>0</v>
      </c>
      <c r="S91" s="22">
        <f>+IF($P91=S$2,$B91,0)</f>
        <v>0</v>
      </c>
      <c r="T91" s="22">
        <f>+IF($P91=T$2,$B91,0)</f>
        <v>0</v>
      </c>
      <c r="U91" s="22">
        <f>+IF($P91=U$2,$B91,0)</f>
        <v>0</v>
      </c>
      <c r="V91" s="22">
        <f>+IF($P91=V$2,$B91,0)</f>
        <v>0</v>
      </c>
    </row>
    <row r="92" spans="1:22" x14ac:dyDescent="0.25">
      <c r="A92">
        <v>257</v>
      </c>
      <c r="B92">
        <v>1</v>
      </c>
      <c r="C92">
        <v>1</v>
      </c>
      <c r="D92" t="s">
        <v>387</v>
      </c>
      <c r="E92" t="s">
        <v>17</v>
      </c>
      <c r="F92">
        <f>+IF(E92="male",1,2)</f>
        <v>2</v>
      </c>
      <c r="H92" s="4">
        <f>+IF(G92="",VLOOKUP(B92&amp;C92&amp;E92,AvgAge!$B$5:$AA$16,6,0),G92)</f>
        <v>34.939024390243901</v>
      </c>
      <c r="I92">
        <v>0</v>
      </c>
      <c r="J92">
        <v>0</v>
      </c>
      <c r="K92" t="s">
        <v>388</v>
      </c>
      <c r="L92">
        <v>79.2</v>
      </c>
      <c r="N92" t="s">
        <v>20</v>
      </c>
      <c r="O92">
        <f>+IF(N92="S",1,IF(N92="Q",2,3))</f>
        <v>3</v>
      </c>
      <c r="P92">
        <f>+MATCH(C92&amp;E92,AvgAge!$A$5:$A$10)</f>
        <v>1</v>
      </c>
      <c r="Q92" s="22">
        <f>+IF($P92=Q$2,$B92,0)</f>
        <v>1</v>
      </c>
      <c r="R92" s="22">
        <f>+IF($P92=R$2,$B92,0)</f>
        <v>0</v>
      </c>
      <c r="S92" s="22">
        <f>+IF($P92=S$2,$B92,0)</f>
        <v>0</v>
      </c>
      <c r="T92" s="22">
        <f>+IF($P92=T$2,$B92,0)</f>
        <v>0</v>
      </c>
      <c r="U92" s="22">
        <f>+IF($P92=U$2,$B92,0)</f>
        <v>0</v>
      </c>
      <c r="V92" s="22">
        <f>+IF($P92=V$2,$B92,0)</f>
        <v>0</v>
      </c>
    </row>
    <row r="93" spans="1:22" x14ac:dyDescent="0.25">
      <c r="A93">
        <v>259</v>
      </c>
      <c r="B93">
        <v>1</v>
      </c>
      <c r="C93">
        <v>1</v>
      </c>
      <c r="D93" t="s">
        <v>391</v>
      </c>
      <c r="E93" t="s">
        <v>17</v>
      </c>
      <c r="F93">
        <f>+IF(E93="male",1,2)</f>
        <v>2</v>
      </c>
      <c r="G93">
        <v>35</v>
      </c>
      <c r="H93" s="4">
        <f>+IF(G93="",VLOOKUP(B93&amp;C93&amp;E93,AvgAge!$B$5:$AA$16,6,0),G93)</f>
        <v>35</v>
      </c>
      <c r="I93">
        <v>0</v>
      </c>
      <c r="J93">
        <v>0</v>
      </c>
      <c r="K93" t="s">
        <v>392</v>
      </c>
      <c r="L93">
        <v>512.32920000000001</v>
      </c>
      <c r="N93" t="s">
        <v>20</v>
      </c>
      <c r="O93">
        <f>+IF(N93="S",1,IF(N93="Q",2,3))</f>
        <v>3</v>
      </c>
      <c r="P93">
        <f>+MATCH(C93&amp;E93,AvgAge!$A$5:$A$10)</f>
        <v>1</v>
      </c>
      <c r="Q93" s="22">
        <f>+IF($P93=Q$2,$B93,0)</f>
        <v>1</v>
      </c>
      <c r="R93" s="22">
        <f>+IF($P93=R$2,$B93,0)</f>
        <v>0</v>
      </c>
      <c r="S93" s="22">
        <f>+IF($P93=S$2,$B93,0)</f>
        <v>0</v>
      </c>
      <c r="T93" s="22">
        <f>+IF($P93=T$2,$B93,0)</f>
        <v>0</v>
      </c>
      <c r="U93" s="22">
        <f>+IF($P93=U$2,$B93,0)</f>
        <v>0</v>
      </c>
      <c r="V93" s="22">
        <f>+IF($P93=V$2,$B93,0)</f>
        <v>0</v>
      </c>
    </row>
    <row r="94" spans="1:22" x14ac:dyDescent="0.25">
      <c r="A94">
        <v>367</v>
      </c>
      <c r="B94">
        <v>1</v>
      </c>
      <c r="C94">
        <v>1</v>
      </c>
      <c r="D94" t="s">
        <v>544</v>
      </c>
      <c r="E94" t="s">
        <v>17</v>
      </c>
      <c r="F94">
        <f>+IF(E94="male",1,2)</f>
        <v>2</v>
      </c>
      <c r="G94">
        <v>60</v>
      </c>
      <c r="H94" s="4">
        <f>+IF(G94="",VLOOKUP(B94&amp;C94&amp;E94,AvgAge!$B$5:$AA$16,6,0),G94)</f>
        <v>60</v>
      </c>
      <c r="I94">
        <v>1</v>
      </c>
      <c r="J94">
        <v>0</v>
      </c>
      <c r="K94">
        <v>110813</v>
      </c>
      <c r="L94">
        <v>75.25</v>
      </c>
      <c r="M94" t="s">
        <v>545</v>
      </c>
      <c r="N94" t="s">
        <v>20</v>
      </c>
      <c r="O94">
        <f>+IF(N94="S",1,IF(N94="Q",2,3))</f>
        <v>3</v>
      </c>
      <c r="P94">
        <f>+MATCH(C94&amp;E94,AvgAge!$A$5:$A$10)</f>
        <v>1</v>
      </c>
      <c r="Q94" s="22">
        <f>+IF($P94=Q$2,$B94,0)</f>
        <v>1</v>
      </c>
      <c r="R94" s="22">
        <f>+IF($P94=R$2,$B94,0)</f>
        <v>0</v>
      </c>
      <c r="S94" s="22">
        <f>+IF($P94=S$2,$B94,0)</f>
        <v>0</v>
      </c>
      <c r="T94" s="22">
        <f>+IF($P94=T$2,$B94,0)</f>
        <v>0</v>
      </c>
      <c r="U94" s="22">
        <f>+IF($P94=U$2,$B94,0)</f>
        <v>0</v>
      </c>
      <c r="V94" s="22">
        <f>+IF($P94=V$2,$B94,0)</f>
        <v>0</v>
      </c>
    </row>
    <row r="95" spans="1:22" x14ac:dyDescent="0.25">
      <c r="A95">
        <v>319</v>
      </c>
      <c r="B95">
        <v>1</v>
      </c>
      <c r="C95">
        <v>1</v>
      </c>
      <c r="D95" t="s">
        <v>481</v>
      </c>
      <c r="E95" t="s">
        <v>17</v>
      </c>
      <c r="F95">
        <f>+IF(E95="male",1,2)</f>
        <v>2</v>
      </c>
      <c r="G95">
        <v>31</v>
      </c>
      <c r="H95" s="4">
        <f>+IF(G95="",VLOOKUP(B95&amp;C95&amp;E95,AvgAge!$B$5:$AA$16,6,0),G95)</f>
        <v>31</v>
      </c>
      <c r="I95">
        <v>0</v>
      </c>
      <c r="J95">
        <v>2</v>
      </c>
      <c r="K95">
        <v>36928</v>
      </c>
      <c r="L95">
        <v>164.86670000000001</v>
      </c>
      <c r="M95" t="s">
        <v>482</v>
      </c>
      <c r="N95" t="s">
        <v>15</v>
      </c>
      <c r="O95">
        <f>+IF(N95="S",1,IF(N95="Q",2,3))</f>
        <v>1</v>
      </c>
      <c r="P95">
        <f>+MATCH(C95&amp;E95,AvgAge!$A$5:$A$10)</f>
        <v>1</v>
      </c>
      <c r="Q95" s="22">
        <f>+IF($P95=Q$2,$B95,0)</f>
        <v>1</v>
      </c>
      <c r="R95" s="22">
        <f>+IF($P95=R$2,$B95,0)</f>
        <v>0</v>
      </c>
      <c r="S95" s="22">
        <f>+IF($P95=S$2,$B95,0)</f>
        <v>0</v>
      </c>
      <c r="T95" s="22">
        <f>+IF($P95=T$2,$B95,0)</f>
        <v>0</v>
      </c>
      <c r="U95" s="22">
        <f>+IF($P95=U$2,$B95,0)</f>
        <v>0</v>
      </c>
      <c r="V95" s="22">
        <f>+IF($P95=V$2,$B95,0)</f>
        <v>0</v>
      </c>
    </row>
    <row r="96" spans="1:22" x14ac:dyDescent="0.25">
      <c r="A96">
        <v>857</v>
      </c>
      <c r="B96">
        <v>1</v>
      </c>
      <c r="C96">
        <v>1</v>
      </c>
      <c r="D96" t="s">
        <v>1178</v>
      </c>
      <c r="E96" t="s">
        <v>17</v>
      </c>
      <c r="F96">
        <f>+IF(E96="male",1,2)</f>
        <v>2</v>
      </c>
      <c r="G96">
        <v>45</v>
      </c>
      <c r="H96" s="4">
        <f>+IF(G96="",VLOOKUP(B96&amp;C96&amp;E96,AvgAge!$B$5:$AA$16,6,0),G96)</f>
        <v>45</v>
      </c>
      <c r="I96">
        <v>1</v>
      </c>
      <c r="J96">
        <v>1</v>
      </c>
      <c r="K96">
        <v>36928</v>
      </c>
      <c r="L96">
        <v>164.86670000000001</v>
      </c>
      <c r="N96" t="s">
        <v>15</v>
      </c>
      <c r="O96">
        <f>+IF(N96="S",1,IF(N96="Q",2,3))</f>
        <v>1</v>
      </c>
      <c r="P96">
        <f>+MATCH(C96&amp;E96,AvgAge!$A$5:$A$10)</f>
        <v>1</v>
      </c>
      <c r="Q96" s="22">
        <f>+IF($P96=Q$2,$B96,0)</f>
        <v>1</v>
      </c>
      <c r="R96" s="22">
        <f>+IF($P96=R$2,$B96,0)</f>
        <v>0</v>
      </c>
      <c r="S96" s="22">
        <f>+IF($P96=S$2,$B96,0)</f>
        <v>0</v>
      </c>
      <c r="T96" s="22">
        <f>+IF($P96=T$2,$B96,0)</f>
        <v>0</v>
      </c>
      <c r="U96" s="22">
        <f>+IF($P96=U$2,$B96,0)</f>
        <v>0</v>
      </c>
      <c r="V96" s="22">
        <f>+IF($P96=V$2,$B96,0)</f>
        <v>0</v>
      </c>
    </row>
    <row r="97" spans="1:22" x14ac:dyDescent="0.25">
      <c r="A97">
        <v>326</v>
      </c>
      <c r="B97">
        <v>1</v>
      </c>
      <c r="C97">
        <v>1</v>
      </c>
      <c r="D97" t="s">
        <v>491</v>
      </c>
      <c r="E97" t="s">
        <v>17</v>
      </c>
      <c r="F97">
        <f>+IF(E97="male",1,2)</f>
        <v>2</v>
      </c>
      <c r="G97">
        <v>36</v>
      </c>
      <c r="H97" s="4">
        <f>+IF(G97="",VLOOKUP(B97&amp;C97&amp;E97,AvgAge!$B$5:$AA$16,6,0),G97)</f>
        <v>36</v>
      </c>
      <c r="I97">
        <v>0</v>
      </c>
      <c r="J97">
        <v>0</v>
      </c>
      <c r="K97" t="s">
        <v>409</v>
      </c>
      <c r="L97">
        <v>135.63329999999999</v>
      </c>
      <c r="M97" t="s">
        <v>492</v>
      </c>
      <c r="N97" t="s">
        <v>20</v>
      </c>
      <c r="O97">
        <f>+IF(N97="S",1,IF(N97="Q",2,3))</f>
        <v>3</v>
      </c>
      <c r="P97">
        <f>+MATCH(C97&amp;E97,AvgAge!$A$5:$A$10)</f>
        <v>1</v>
      </c>
      <c r="Q97" s="22">
        <f>+IF($P97=Q$2,$B97,0)</f>
        <v>1</v>
      </c>
      <c r="R97" s="22">
        <f>+IF($P97=R$2,$B97,0)</f>
        <v>0</v>
      </c>
      <c r="S97" s="22">
        <f>+IF($P97=S$2,$B97,0)</f>
        <v>0</v>
      </c>
      <c r="T97" s="22">
        <f>+IF($P97=T$2,$B97,0)</f>
        <v>0</v>
      </c>
      <c r="U97" s="22">
        <f>+IF($P97=U$2,$B97,0)</f>
        <v>0</v>
      </c>
      <c r="V97" s="22">
        <f>+IF($P97=V$2,$B97,0)</f>
        <v>0</v>
      </c>
    </row>
    <row r="98" spans="1:22" x14ac:dyDescent="0.25">
      <c r="A98">
        <v>875</v>
      </c>
      <c r="B98">
        <v>1</v>
      </c>
      <c r="C98">
        <v>2</v>
      </c>
      <c r="D98" t="s">
        <v>1200</v>
      </c>
      <c r="E98" t="s">
        <v>17</v>
      </c>
      <c r="F98">
        <f>+IF(E98="male",1,2)</f>
        <v>2</v>
      </c>
      <c r="G98">
        <v>28</v>
      </c>
      <c r="H98" s="4">
        <f>+IF(G98="",VLOOKUP(B98&amp;C98&amp;E98,AvgAge!$B$5:$AA$16,6,0),G98)</f>
        <v>28</v>
      </c>
      <c r="I98">
        <v>1</v>
      </c>
      <c r="J98">
        <v>0</v>
      </c>
      <c r="K98" t="s">
        <v>465</v>
      </c>
      <c r="L98">
        <v>24</v>
      </c>
      <c r="N98" t="s">
        <v>20</v>
      </c>
      <c r="O98">
        <f>+IF(N98="S",1,IF(N98="Q",2,3))</f>
        <v>3</v>
      </c>
      <c r="P98">
        <f>+MATCH(C98&amp;E98,AvgAge!$A$5:$A$10)</f>
        <v>3</v>
      </c>
      <c r="Q98" s="22">
        <f>+IF($P98=Q$2,$B98,0)</f>
        <v>0</v>
      </c>
      <c r="R98" s="22">
        <f>+IF($P98=R$2,$B98,0)</f>
        <v>0</v>
      </c>
      <c r="S98" s="22">
        <f>+IF($P98=S$2,$B98,0)</f>
        <v>1</v>
      </c>
      <c r="T98" s="22">
        <f>+IF($P98=T$2,$B98,0)</f>
        <v>0</v>
      </c>
      <c r="U98" s="22">
        <f>+IF($P98=U$2,$B98,0)</f>
        <v>0</v>
      </c>
      <c r="V98" s="22">
        <f>+IF($P98=V$2,$B98,0)</f>
        <v>0</v>
      </c>
    </row>
    <row r="99" spans="1:22" x14ac:dyDescent="0.25">
      <c r="A99">
        <v>519</v>
      </c>
      <c r="B99">
        <v>1</v>
      </c>
      <c r="C99">
        <v>2</v>
      </c>
      <c r="D99" t="s">
        <v>747</v>
      </c>
      <c r="E99" t="s">
        <v>17</v>
      </c>
      <c r="F99">
        <f>+IF(E99="male",1,2)</f>
        <v>2</v>
      </c>
      <c r="G99">
        <v>36</v>
      </c>
      <c r="H99" s="4">
        <f>+IF(G99="",VLOOKUP(B99&amp;C99&amp;E99,AvgAge!$B$5:$AA$16,6,0),G99)</f>
        <v>36</v>
      </c>
      <c r="I99">
        <v>1</v>
      </c>
      <c r="J99">
        <v>0</v>
      </c>
      <c r="K99">
        <v>226875</v>
      </c>
      <c r="L99">
        <v>26</v>
      </c>
      <c r="N99" t="s">
        <v>15</v>
      </c>
      <c r="O99">
        <f>+IF(N99="S",1,IF(N99="Q",2,3))</f>
        <v>1</v>
      </c>
      <c r="P99">
        <f>+MATCH(C99&amp;E99,AvgAge!$A$5:$A$10)</f>
        <v>3</v>
      </c>
      <c r="Q99" s="22">
        <f>+IF($P99=Q$2,$B99,0)</f>
        <v>0</v>
      </c>
      <c r="R99" s="22">
        <f>+IF($P99=R$2,$B99,0)</f>
        <v>0</v>
      </c>
      <c r="S99" s="22">
        <f>+IF($P99=S$2,$B99,0)</f>
        <v>1</v>
      </c>
      <c r="T99" s="22">
        <f>+IF($P99=T$2,$B99,0)</f>
        <v>0</v>
      </c>
      <c r="U99" s="22">
        <f>+IF($P99=U$2,$B99,0)</f>
        <v>0</v>
      </c>
      <c r="V99" s="22">
        <f>+IF($P99=V$2,$B99,0)</f>
        <v>0</v>
      </c>
    </row>
    <row r="100" spans="1:22" x14ac:dyDescent="0.25">
      <c r="A100">
        <v>328</v>
      </c>
      <c r="B100">
        <v>1</v>
      </c>
      <c r="C100">
        <v>2</v>
      </c>
      <c r="D100" t="s">
        <v>494</v>
      </c>
      <c r="E100" t="s">
        <v>17</v>
      </c>
      <c r="F100">
        <f>+IF(E100="male",1,2)</f>
        <v>2</v>
      </c>
      <c r="G100">
        <v>36</v>
      </c>
      <c r="H100" s="4">
        <f>+IF(G100="",VLOOKUP(B100&amp;C100&amp;E100,AvgAge!$B$5:$AA$16,6,0),G100)</f>
        <v>36</v>
      </c>
      <c r="I100">
        <v>0</v>
      </c>
      <c r="J100">
        <v>0</v>
      </c>
      <c r="K100">
        <v>28551</v>
      </c>
      <c r="L100">
        <v>13</v>
      </c>
      <c r="M100" t="s">
        <v>442</v>
      </c>
      <c r="N100" t="s">
        <v>15</v>
      </c>
      <c r="O100">
        <f>+IF(N100="S",1,IF(N100="Q",2,3))</f>
        <v>1</v>
      </c>
      <c r="P100">
        <f>+MATCH(C100&amp;E100,AvgAge!$A$5:$A$10)</f>
        <v>3</v>
      </c>
      <c r="Q100" s="22">
        <f>+IF($P100=Q$2,$B100,0)</f>
        <v>0</v>
      </c>
      <c r="R100" s="22">
        <f>+IF($P100=R$2,$B100,0)</f>
        <v>0</v>
      </c>
      <c r="S100" s="22">
        <f>+IF($P100=S$2,$B100,0)</f>
        <v>1</v>
      </c>
      <c r="T100" s="22">
        <f>+IF($P100=T$2,$B100,0)</f>
        <v>0</v>
      </c>
      <c r="U100" s="22">
        <f>+IF($P100=U$2,$B100,0)</f>
        <v>0</v>
      </c>
      <c r="V100" s="22">
        <f>+IF($P100=V$2,$B100,0)</f>
        <v>0</v>
      </c>
    </row>
    <row r="101" spans="1:22" x14ac:dyDescent="0.25">
      <c r="A101">
        <v>547</v>
      </c>
      <c r="B101">
        <v>1</v>
      </c>
      <c r="C101">
        <v>2</v>
      </c>
      <c r="D101" t="s">
        <v>785</v>
      </c>
      <c r="E101" t="s">
        <v>17</v>
      </c>
      <c r="F101">
        <f>+IF(E101="male",1,2)</f>
        <v>2</v>
      </c>
      <c r="G101">
        <v>19</v>
      </c>
      <c r="H101" s="4">
        <f>+IF(G101="",VLOOKUP(B101&amp;C101&amp;E101,AvgAge!$B$5:$AA$16,6,0),G101)</f>
        <v>19</v>
      </c>
      <c r="I101">
        <v>1</v>
      </c>
      <c r="J101">
        <v>0</v>
      </c>
      <c r="K101">
        <v>2908</v>
      </c>
      <c r="L101">
        <v>26</v>
      </c>
      <c r="N101" t="s">
        <v>15</v>
      </c>
      <c r="O101">
        <f>+IF(N101="S",1,IF(N101="Q",2,3))</f>
        <v>1</v>
      </c>
      <c r="P101">
        <f>+MATCH(C101&amp;E101,AvgAge!$A$5:$A$10)</f>
        <v>3</v>
      </c>
      <c r="Q101" s="22">
        <f>+IF($P101=Q$2,$B101,0)</f>
        <v>0</v>
      </c>
      <c r="R101" s="22">
        <f>+IF($P101=R$2,$B101,0)</f>
        <v>0</v>
      </c>
      <c r="S101" s="22">
        <f>+IF($P101=S$2,$B101,0)</f>
        <v>1</v>
      </c>
      <c r="T101" s="22">
        <f>+IF($P101=T$2,$B101,0)</f>
        <v>0</v>
      </c>
      <c r="U101" s="22">
        <f>+IF($P101=U$2,$B101,0)</f>
        <v>0</v>
      </c>
      <c r="V101" s="22">
        <f>+IF($P101=V$2,$B101,0)</f>
        <v>0</v>
      </c>
    </row>
    <row r="102" spans="1:22" x14ac:dyDescent="0.25">
      <c r="A102">
        <v>619</v>
      </c>
      <c r="B102">
        <v>1</v>
      </c>
      <c r="C102">
        <v>2</v>
      </c>
      <c r="D102" t="s">
        <v>878</v>
      </c>
      <c r="E102" t="s">
        <v>17</v>
      </c>
      <c r="F102">
        <f>+IF(E102="male",1,2)</f>
        <v>2</v>
      </c>
      <c r="G102">
        <v>4</v>
      </c>
      <c r="H102" s="4">
        <f>+IF(G102="",VLOOKUP(B102&amp;C102&amp;E102,AvgAge!$B$5:$AA$16,6,0),G102)</f>
        <v>4</v>
      </c>
      <c r="I102">
        <v>2</v>
      </c>
      <c r="J102">
        <v>1</v>
      </c>
      <c r="K102">
        <v>230136</v>
      </c>
      <c r="L102">
        <v>39</v>
      </c>
      <c r="M102" t="s">
        <v>286</v>
      </c>
      <c r="N102" t="s">
        <v>15</v>
      </c>
      <c r="O102">
        <f>+IF(N102="S",1,IF(N102="Q",2,3))</f>
        <v>1</v>
      </c>
      <c r="P102">
        <f>+MATCH(C102&amp;E102,AvgAge!$A$5:$A$10)</f>
        <v>3</v>
      </c>
      <c r="Q102" s="22">
        <f>+IF($P102=Q$2,$B102,0)</f>
        <v>0</v>
      </c>
      <c r="R102" s="22">
        <f>+IF($P102=R$2,$B102,0)</f>
        <v>0</v>
      </c>
      <c r="S102" s="22">
        <f>+IF($P102=S$2,$B102,0)</f>
        <v>1</v>
      </c>
      <c r="T102" s="22">
        <f>+IF($P102=T$2,$B102,0)</f>
        <v>0</v>
      </c>
      <c r="U102" s="22">
        <f>+IF($P102=U$2,$B102,0)</f>
        <v>0</v>
      </c>
      <c r="V102" s="22">
        <f>+IF($P102=V$2,$B102,0)</f>
        <v>0</v>
      </c>
    </row>
    <row r="103" spans="1:22" x14ac:dyDescent="0.25">
      <c r="A103">
        <v>346</v>
      </c>
      <c r="B103">
        <v>1</v>
      </c>
      <c r="C103">
        <v>2</v>
      </c>
      <c r="D103" t="s">
        <v>518</v>
      </c>
      <c r="E103" t="s">
        <v>17</v>
      </c>
      <c r="F103">
        <f>+IF(E103="male",1,2)</f>
        <v>2</v>
      </c>
      <c r="G103">
        <v>24</v>
      </c>
      <c r="H103" s="4">
        <f>+IF(G103="",VLOOKUP(B103&amp;C103&amp;E103,AvgAge!$B$5:$AA$16,6,0),G103)</f>
        <v>24</v>
      </c>
      <c r="I103">
        <v>0</v>
      </c>
      <c r="J103">
        <v>0</v>
      </c>
      <c r="K103">
        <v>248733</v>
      </c>
      <c r="L103">
        <v>13</v>
      </c>
      <c r="M103" t="s">
        <v>117</v>
      </c>
      <c r="N103" t="s">
        <v>15</v>
      </c>
      <c r="O103">
        <f>+IF(N103="S",1,IF(N103="Q",2,3))</f>
        <v>1</v>
      </c>
      <c r="P103">
        <f>+MATCH(C103&amp;E103,AvgAge!$A$5:$A$10)</f>
        <v>3</v>
      </c>
      <c r="Q103" s="22">
        <f>+IF($P103=Q$2,$B103,0)</f>
        <v>0</v>
      </c>
      <c r="R103" s="22">
        <f>+IF($P103=R$2,$B103,0)</f>
        <v>0</v>
      </c>
      <c r="S103" s="22">
        <f>+IF($P103=S$2,$B103,0)</f>
        <v>1</v>
      </c>
      <c r="T103" s="22">
        <f>+IF($P103=T$2,$B103,0)</f>
        <v>0</v>
      </c>
      <c r="U103" s="22">
        <f>+IF($P103=U$2,$B103,0)</f>
        <v>0</v>
      </c>
      <c r="V103" s="22">
        <f>+IF($P103=V$2,$B103,0)</f>
        <v>0</v>
      </c>
    </row>
    <row r="104" spans="1:22" x14ac:dyDescent="0.25">
      <c r="A104">
        <v>671</v>
      </c>
      <c r="B104">
        <v>1</v>
      </c>
      <c r="C104">
        <v>2</v>
      </c>
      <c r="D104" t="s">
        <v>944</v>
      </c>
      <c r="E104" t="s">
        <v>17</v>
      </c>
      <c r="F104">
        <f>+IF(E104="male",1,2)</f>
        <v>2</v>
      </c>
      <c r="G104">
        <v>40</v>
      </c>
      <c r="H104" s="4">
        <f>+IF(G104="",VLOOKUP(B104&amp;C104&amp;E104,AvgAge!$B$5:$AA$16,6,0),G104)</f>
        <v>40</v>
      </c>
      <c r="I104">
        <v>1</v>
      </c>
      <c r="J104">
        <v>1</v>
      </c>
      <c r="K104">
        <v>29750</v>
      </c>
      <c r="L104">
        <v>39</v>
      </c>
      <c r="N104" t="s">
        <v>15</v>
      </c>
      <c r="O104">
        <f>+IF(N104="S",1,IF(N104="Q",2,3))</f>
        <v>1</v>
      </c>
      <c r="P104">
        <f>+MATCH(C104&amp;E104,AvgAge!$A$5:$A$10)</f>
        <v>3</v>
      </c>
      <c r="Q104" s="22">
        <f>+IF($P104=Q$2,$B104,0)</f>
        <v>0</v>
      </c>
      <c r="R104" s="22">
        <f>+IF($P104=R$2,$B104,0)</f>
        <v>0</v>
      </c>
      <c r="S104" s="22">
        <f>+IF($P104=S$2,$B104,0)</f>
        <v>1</v>
      </c>
      <c r="T104" s="22">
        <f>+IF($P104=T$2,$B104,0)</f>
        <v>0</v>
      </c>
      <c r="U104" s="22">
        <f>+IF($P104=U$2,$B104,0)</f>
        <v>0</v>
      </c>
      <c r="V104" s="22">
        <f>+IF($P104=V$2,$B104,0)</f>
        <v>0</v>
      </c>
    </row>
    <row r="105" spans="1:22" x14ac:dyDescent="0.25">
      <c r="A105">
        <v>388</v>
      </c>
      <c r="B105">
        <v>1</v>
      </c>
      <c r="C105">
        <v>2</v>
      </c>
      <c r="D105" t="s">
        <v>573</v>
      </c>
      <c r="E105" t="s">
        <v>17</v>
      </c>
      <c r="F105">
        <f>+IF(E105="male",1,2)</f>
        <v>2</v>
      </c>
      <c r="G105">
        <v>36</v>
      </c>
      <c r="H105" s="4">
        <f>+IF(G105="",VLOOKUP(B105&amp;C105&amp;E105,AvgAge!$B$5:$AA$16,6,0),G105)</f>
        <v>36</v>
      </c>
      <c r="I105">
        <v>0</v>
      </c>
      <c r="J105">
        <v>0</v>
      </c>
      <c r="K105">
        <v>27849</v>
      </c>
      <c r="L105">
        <v>13</v>
      </c>
      <c r="N105" t="s">
        <v>15</v>
      </c>
      <c r="O105">
        <f>+IF(N105="S",1,IF(N105="Q",2,3))</f>
        <v>1</v>
      </c>
      <c r="P105">
        <f>+MATCH(C105&amp;E105,AvgAge!$A$5:$A$10)</f>
        <v>3</v>
      </c>
      <c r="Q105" s="22">
        <f>+IF($P105=Q$2,$B105,0)</f>
        <v>0</v>
      </c>
      <c r="R105" s="22">
        <f>+IF($P105=R$2,$B105,0)</f>
        <v>0</v>
      </c>
      <c r="S105" s="22">
        <f>+IF($P105=S$2,$B105,0)</f>
        <v>1</v>
      </c>
      <c r="T105" s="22">
        <f>+IF($P105=T$2,$B105,0)</f>
        <v>0</v>
      </c>
      <c r="U105" s="22">
        <f>+IF($P105=U$2,$B105,0)</f>
        <v>0</v>
      </c>
      <c r="V105" s="22">
        <f>+IF($P105=V$2,$B105,0)</f>
        <v>0</v>
      </c>
    </row>
    <row r="106" spans="1:22" x14ac:dyDescent="0.25">
      <c r="A106">
        <v>866</v>
      </c>
      <c r="B106">
        <v>1</v>
      </c>
      <c r="C106">
        <v>2</v>
      </c>
      <c r="D106" t="s">
        <v>1188</v>
      </c>
      <c r="E106" t="s">
        <v>17</v>
      </c>
      <c r="F106">
        <f>+IF(E106="male",1,2)</f>
        <v>2</v>
      </c>
      <c r="G106">
        <v>42</v>
      </c>
      <c r="H106" s="4">
        <f>+IF(G106="",VLOOKUP(B106&amp;C106&amp;E106,AvgAge!$B$5:$AA$16,6,0),G106)</f>
        <v>42</v>
      </c>
      <c r="I106">
        <v>0</v>
      </c>
      <c r="J106">
        <v>0</v>
      </c>
      <c r="K106">
        <v>236852</v>
      </c>
      <c r="L106">
        <v>13</v>
      </c>
      <c r="N106" t="s">
        <v>15</v>
      </c>
      <c r="O106">
        <f>+IF(N106="S",1,IF(N106="Q",2,3))</f>
        <v>1</v>
      </c>
      <c r="P106">
        <f>+MATCH(C106&amp;E106,AvgAge!$A$5:$A$10)</f>
        <v>3</v>
      </c>
      <c r="Q106" s="22">
        <f>+IF($P106=Q$2,$B106,0)</f>
        <v>0</v>
      </c>
      <c r="R106" s="22">
        <f>+IF($P106=R$2,$B106,0)</f>
        <v>0</v>
      </c>
      <c r="S106" s="22">
        <f>+IF($P106=S$2,$B106,0)</f>
        <v>1</v>
      </c>
      <c r="T106" s="22">
        <f>+IF($P106=T$2,$B106,0)</f>
        <v>0</v>
      </c>
      <c r="U106" s="22">
        <f>+IF($P106=U$2,$B106,0)</f>
        <v>0</v>
      </c>
      <c r="V106" s="22">
        <f>+IF($P106=V$2,$B106,0)</f>
        <v>0</v>
      </c>
    </row>
    <row r="107" spans="1:22" x14ac:dyDescent="0.25">
      <c r="A107">
        <v>324</v>
      </c>
      <c r="B107">
        <v>1</v>
      </c>
      <c r="C107">
        <v>2</v>
      </c>
      <c r="D107" t="s">
        <v>489</v>
      </c>
      <c r="E107" t="s">
        <v>17</v>
      </c>
      <c r="F107">
        <f>+IF(E107="male",1,2)</f>
        <v>2</v>
      </c>
      <c r="G107">
        <v>22</v>
      </c>
      <c r="H107" s="4">
        <f>+IF(G107="",VLOOKUP(B107&amp;C107&amp;E107,AvgAge!$B$5:$AA$16,6,0),G107)</f>
        <v>22</v>
      </c>
      <c r="I107">
        <v>1</v>
      </c>
      <c r="J107">
        <v>1</v>
      </c>
      <c r="K107">
        <v>248738</v>
      </c>
      <c r="L107">
        <v>29</v>
      </c>
      <c r="N107" t="s">
        <v>15</v>
      </c>
      <c r="O107">
        <f>+IF(N107="S",1,IF(N107="Q",2,3))</f>
        <v>1</v>
      </c>
      <c r="P107">
        <f>+MATCH(C107&amp;E107,AvgAge!$A$5:$A$10)</f>
        <v>3</v>
      </c>
      <c r="Q107" s="22">
        <f>+IF($P107=Q$2,$B107,0)</f>
        <v>0</v>
      </c>
      <c r="R107" s="22">
        <f>+IF($P107=R$2,$B107,0)</f>
        <v>0</v>
      </c>
      <c r="S107" s="22">
        <f>+IF($P107=S$2,$B107,0)</f>
        <v>1</v>
      </c>
      <c r="T107" s="22">
        <f>+IF($P107=T$2,$B107,0)</f>
        <v>0</v>
      </c>
      <c r="U107" s="22">
        <f>+IF($P107=U$2,$B107,0)</f>
        <v>0</v>
      </c>
      <c r="V107" s="22">
        <f>+IF($P107=V$2,$B107,0)</f>
        <v>0</v>
      </c>
    </row>
    <row r="108" spans="1:22" x14ac:dyDescent="0.25">
      <c r="A108">
        <v>212</v>
      </c>
      <c r="B108">
        <v>1</v>
      </c>
      <c r="C108">
        <v>2</v>
      </c>
      <c r="D108" t="s">
        <v>321</v>
      </c>
      <c r="E108" t="s">
        <v>17</v>
      </c>
      <c r="F108">
        <f>+IF(E108="male",1,2)</f>
        <v>2</v>
      </c>
      <c r="G108">
        <v>35</v>
      </c>
      <c r="H108" s="4">
        <f>+IF(G108="",VLOOKUP(B108&amp;C108&amp;E108,AvgAge!$B$5:$AA$16,6,0),G108)</f>
        <v>35</v>
      </c>
      <c r="I108">
        <v>0</v>
      </c>
      <c r="J108">
        <v>0</v>
      </c>
      <c r="K108" t="s">
        <v>322</v>
      </c>
      <c r="L108">
        <v>21</v>
      </c>
      <c r="N108" t="s">
        <v>15</v>
      </c>
      <c r="O108">
        <f>+IF(N108="S",1,IF(N108="Q",2,3))</f>
        <v>1</v>
      </c>
      <c r="P108">
        <f>+MATCH(C108&amp;E108,AvgAge!$A$5:$A$10)</f>
        <v>3</v>
      </c>
      <c r="Q108" s="22">
        <f>+IF($P108=Q$2,$B108,0)</f>
        <v>0</v>
      </c>
      <c r="R108" s="22">
        <f>+IF($P108=R$2,$B108,0)</f>
        <v>0</v>
      </c>
      <c r="S108" s="22">
        <f>+IF($P108=S$2,$B108,0)</f>
        <v>1</v>
      </c>
      <c r="T108" s="22">
        <f>+IF($P108=T$2,$B108,0)</f>
        <v>0</v>
      </c>
      <c r="U108" s="22">
        <f>+IF($P108=U$2,$B108,0)</f>
        <v>0</v>
      </c>
      <c r="V108" s="22">
        <f>+IF($P108=V$2,$B108,0)</f>
        <v>0</v>
      </c>
    </row>
    <row r="109" spans="1:22" x14ac:dyDescent="0.25">
      <c r="A109">
        <v>855</v>
      </c>
      <c r="B109">
        <v>0</v>
      </c>
      <c r="C109">
        <v>2</v>
      </c>
      <c r="D109" t="s">
        <v>1176</v>
      </c>
      <c r="E109" t="s">
        <v>17</v>
      </c>
      <c r="F109">
        <f>+IF(E109="male",1,2)</f>
        <v>2</v>
      </c>
      <c r="G109">
        <v>44</v>
      </c>
      <c r="H109" s="4">
        <f>+IF(G109="",VLOOKUP(B109&amp;C109&amp;E109,AvgAge!$B$5:$AA$16,6,0),G109)</f>
        <v>44</v>
      </c>
      <c r="I109">
        <v>1</v>
      </c>
      <c r="J109">
        <v>0</v>
      </c>
      <c r="K109">
        <v>244252</v>
      </c>
      <c r="L109">
        <v>26</v>
      </c>
      <c r="N109" t="s">
        <v>15</v>
      </c>
      <c r="O109">
        <f>+IF(N109="S",1,IF(N109="Q",2,3))</f>
        <v>1</v>
      </c>
      <c r="P109">
        <f>+MATCH(C109&amp;E109,AvgAge!$A$5:$A$10)</f>
        <v>3</v>
      </c>
      <c r="Q109" s="22">
        <f>+IF($P109=Q$2,$B109,0)</f>
        <v>0</v>
      </c>
      <c r="R109" s="22">
        <f>+IF($P109=R$2,$B109,0)</f>
        <v>0</v>
      </c>
      <c r="S109" s="22">
        <f>+IF($P109=S$2,$B109,0)</f>
        <v>0</v>
      </c>
      <c r="T109" s="22">
        <f>+IF($P109=T$2,$B109,0)</f>
        <v>0</v>
      </c>
      <c r="U109" s="22">
        <f>+IF($P109=U$2,$B109,0)</f>
        <v>0</v>
      </c>
      <c r="V109" s="22">
        <f>+IF($P109=V$2,$B109,0)</f>
        <v>0</v>
      </c>
    </row>
    <row r="110" spans="1:22" x14ac:dyDescent="0.25">
      <c r="A110">
        <v>581</v>
      </c>
      <c r="B110">
        <v>1</v>
      </c>
      <c r="C110">
        <v>2</v>
      </c>
      <c r="D110" t="s">
        <v>830</v>
      </c>
      <c r="E110" t="s">
        <v>17</v>
      </c>
      <c r="F110">
        <f>+IF(E110="male",1,2)</f>
        <v>2</v>
      </c>
      <c r="G110">
        <v>25</v>
      </c>
      <c r="H110" s="4">
        <f>+IF(G110="",VLOOKUP(B110&amp;C110&amp;E110,AvgAge!$B$5:$AA$16,6,0),G110)</f>
        <v>25</v>
      </c>
      <c r="I110">
        <v>1</v>
      </c>
      <c r="J110">
        <v>1</v>
      </c>
      <c r="K110">
        <v>237789</v>
      </c>
      <c r="L110">
        <v>30</v>
      </c>
      <c r="N110" t="s">
        <v>15</v>
      </c>
      <c r="O110">
        <f>+IF(N110="S",1,IF(N110="Q",2,3))</f>
        <v>1</v>
      </c>
      <c r="P110">
        <f>+MATCH(C110&amp;E110,AvgAge!$A$5:$A$10)</f>
        <v>3</v>
      </c>
      <c r="Q110" s="22">
        <f>+IF($P110=Q$2,$B110,0)</f>
        <v>0</v>
      </c>
      <c r="R110" s="22">
        <f>+IF($P110=R$2,$B110,0)</f>
        <v>0</v>
      </c>
      <c r="S110" s="22">
        <f>+IF($P110=S$2,$B110,0)</f>
        <v>1</v>
      </c>
      <c r="T110" s="22">
        <f>+IF($P110=T$2,$B110,0)</f>
        <v>0</v>
      </c>
      <c r="U110" s="22">
        <f>+IF($P110=U$2,$B110,0)</f>
        <v>0</v>
      </c>
      <c r="V110" s="22">
        <f>+IF($P110=V$2,$B110,0)</f>
        <v>0</v>
      </c>
    </row>
    <row r="111" spans="1:22" x14ac:dyDescent="0.25">
      <c r="A111">
        <v>427</v>
      </c>
      <c r="B111">
        <v>1</v>
      </c>
      <c r="C111">
        <v>2</v>
      </c>
      <c r="D111" t="s">
        <v>618</v>
      </c>
      <c r="E111" t="s">
        <v>17</v>
      </c>
      <c r="F111">
        <f>+IF(E111="male",1,2)</f>
        <v>2</v>
      </c>
      <c r="G111">
        <v>28</v>
      </c>
      <c r="H111" s="4">
        <f>+IF(G111="",VLOOKUP(B111&amp;C111&amp;E111,AvgAge!$B$5:$AA$16,6,0),G111)</f>
        <v>28</v>
      </c>
      <c r="I111">
        <v>1</v>
      </c>
      <c r="J111">
        <v>0</v>
      </c>
      <c r="K111">
        <v>2003</v>
      </c>
      <c r="L111">
        <v>26</v>
      </c>
      <c r="N111" t="s">
        <v>15</v>
      </c>
      <c r="O111">
        <f>+IF(N111="S",1,IF(N111="Q",2,3))</f>
        <v>1</v>
      </c>
      <c r="P111">
        <f>+MATCH(C111&amp;E111,AvgAge!$A$5:$A$10)</f>
        <v>3</v>
      </c>
      <c r="Q111" s="22">
        <f>+IF($P111=Q$2,$B111,0)</f>
        <v>0</v>
      </c>
      <c r="R111" s="22">
        <f>+IF($P111=R$2,$B111,0)</f>
        <v>0</v>
      </c>
      <c r="S111" s="22">
        <f>+IF($P111=S$2,$B111,0)</f>
        <v>1</v>
      </c>
      <c r="T111" s="22">
        <f>+IF($P111=T$2,$B111,0)</f>
        <v>0</v>
      </c>
      <c r="U111" s="22">
        <f>+IF($P111=U$2,$B111,0)</f>
        <v>0</v>
      </c>
      <c r="V111" s="22">
        <f>+IF($P111=V$2,$B111,0)</f>
        <v>0</v>
      </c>
    </row>
    <row r="112" spans="1:22" x14ac:dyDescent="0.25">
      <c r="A112">
        <v>238</v>
      </c>
      <c r="B112">
        <v>1</v>
      </c>
      <c r="C112">
        <v>2</v>
      </c>
      <c r="D112" t="s">
        <v>360</v>
      </c>
      <c r="E112" t="s">
        <v>17</v>
      </c>
      <c r="F112">
        <f>+IF(E112="male",1,2)</f>
        <v>2</v>
      </c>
      <c r="G112">
        <v>8</v>
      </c>
      <c r="H112" s="4">
        <f>+IF(G112="",VLOOKUP(B112&amp;C112&amp;E112,AvgAge!$B$5:$AA$16,6,0),G112)</f>
        <v>8</v>
      </c>
      <c r="I112">
        <v>0</v>
      </c>
      <c r="J112">
        <v>2</v>
      </c>
      <c r="K112" t="s">
        <v>361</v>
      </c>
      <c r="L112">
        <v>26.25</v>
      </c>
      <c r="N112" t="s">
        <v>15</v>
      </c>
      <c r="O112">
        <f>+IF(N112="S",1,IF(N112="Q",2,3))</f>
        <v>1</v>
      </c>
      <c r="P112">
        <f>+MATCH(C112&amp;E112,AvgAge!$A$5:$A$10)</f>
        <v>3</v>
      </c>
      <c r="Q112" s="22">
        <f>+IF($P112=Q$2,$B112,0)</f>
        <v>0</v>
      </c>
      <c r="R112" s="22">
        <f>+IF($P112=R$2,$B112,0)</f>
        <v>0</v>
      </c>
      <c r="S112" s="22">
        <f>+IF($P112=S$2,$B112,0)</f>
        <v>1</v>
      </c>
      <c r="T112" s="22">
        <f>+IF($P112=T$2,$B112,0)</f>
        <v>0</v>
      </c>
      <c r="U112" s="22">
        <f>+IF($P112=U$2,$B112,0)</f>
        <v>0</v>
      </c>
      <c r="V112" s="22">
        <f>+IF($P112=V$2,$B112,0)</f>
        <v>0</v>
      </c>
    </row>
    <row r="113" spans="1:22" x14ac:dyDescent="0.25">
      <c r="A113">
        <v>802</v>
      </c>
      <c r="B113">
        <v>1</v>
      </c>
      <c r="C113">
        <v>2</v>
      </c>
      <c r="D113" t="s">
        <v>1110</v>
      </c>
      <c r="E113" t="s">
        <v>17</v>
      </c>
      <c r="F113">
        <f>+IF(E113="male",1,2)</f>
        <v>2</v>
      </c>
      <c r="G113">
        <v>31</v>
      </c>
      <c r="H113" s="4">
        <f>+IF(G113="",VLOOKUP(B113&amp;C113&amp;E113,AvgAge!$B$5:$AA$16,6,0),G113)</f>
        <v>31</v>
      </c>
      <c r="I113">
        <v>1</v>
      </c>
      <c r="J113">
        <v>1</v>
      </c>
      <c r="K113" t="s">
        <v>361</v>
      </c>
      <c r="L113">
        <v>26.25</v>
      </c>
      <c r="N113" t="s">
        <v>15</v>
      </c>
      <c r="O113">
        <f>+IF(N113="S",1,IF(N113="Q",2,3))</f>
        <v>1</v>
      </c>
      <c r="P113">
        <f>+MATCH(C113&amp;E113,AvgAge!$A$5:$A$10)</f>
        <v>3</v>
      </c>
      <c r="Q113" s="22">
        <f>+IF($P113=Q$2,$B113,0)</f>
        <v>0</v>
      </c>
      <c r="R113" s="22">
        <f>+IF($P113=R$2,$B113,0)</f>
        <v>0</v>
      </c>
      <c r="S113" s="22">
        <f>+IF($P113=S$2,$B113,0)</f>
        <v>1</v>
      </c>
      <c r="T113" s="22">
        <f>+IF($P113=T$2,$B113,0)</f>
        <v>0</v>
      </c>
      <c r="U113" s="22">
        <f>+IF($P113=U$2,$B113,0)</f>
        <v>0</v>
      </c>
      <c r="V113" s="22">
        <f>+IF($P113=V$2,$B113,0)</f>
        <v>0</v>
      </c>
    </row>
    <row r="114" spans="1:22" x14ac:dyDescent="0.25">
      <c r="A114">
        <v>636</v>
      </c>
      <c r="B114">
        <v>1</v>
      </c>
      <c r="C114">
        <v>2</v>
      </c>
      <c r="D114" t="s">
        <v>900</v>
      </c>
      <c r="E114" t="s">
        <v>17</v>
      </c>
      <c r="F114">
        <f>+IF(E114="male",1,2)</f>
        <v>2</v>
      </c>
      <c r="G114">
        <v>28</v>
      </c>
      <c r="H114" s="4">
        <f>+IF(G114="",VLOOKUP(B114&amp;C114&amp;E114,AvgAge!$B$5:$AA$16,6,0),G114)</f>
        <v>28</v>
      </c>
      <c r="I114">
        <v>0</v>
      </c>
      <c r="J114">
        <v>0</v>
      </c>
      <c r="K114">
        <v>237668</v>
      </c>
      <c r="L114">
        <v>13</v>
      </c>
      <c r="N114" t="s">
        <v>15</v>
      </c>
      <c r="O114">
        <f>+IF(N114="S",1,IF(N114="Q",2,3))</f>
        <v>1</v>
      </c>
      <c r="P114">
        <f>+MATCH(C114&amp;E114,AvgAge!$A$5:$A$10)</f>
        <v>3</v>
      </c>
      <c r="Q114" s="22">
        <f>+IF($P114=Q$2,$B114,0)</f>
        <v>0</v>
      </c>
      <c r="R114" s="22">
        <f>+IF($P114=R$2,$B114,0)</f>
        <v>0</v>
      </c>
      <c r="S114" s="22">
        <f>+IF($P114=S$2,$B114,0)</f>
        <v>1</v>
      </c>
      <c r="T114" s="22">
        <f>+IF($P114=T$2,$B114,0)</f>
        <v>0</v>
      </c>
      <c r="U114" s="22">
        <f>+IF($P114=U$2,$B114,0)</f>
        <v>0</v>
      </c>
      <c r="V114" s="22">
        <f>+IF($P114=V$2,$B114,0)</f>
        <v>0</v>
      </c>
    </row>
    <row r="115" spans="1:22" x14ac:dyDescent="0.25">
      <c r="A115">
        <v>652</v>
      </c>
      <c r="B115">
        <v>1</v>
      </c>
      <c r="C115">
        <v>2</v>
      </c>
      <c r="D115" t="s">
        <v>920</v>
      </c>
      <c r="E115" t="s">
        <v>17</v>
      </c>
      <c r="F115">
        <f>+IF(E115="male",1,2)</f>
        <v>2</v>
      </c>
      <c r="G115">
        <v>18</v>
      </c>
      <c r="H115" s="4">
        <f>+IF(G115="",VLOOKUP(B115&amp;C115&amp;E115,AvgAge!$B$5:$AA$16,6,0),G115)</f>
        <v>18</v>
      </c>
      <c r="I115">
        <v>0</v>
      </c>
      <c r="J115">
        <v>1</v>
      </c>
      <c r="K115">
        <v>231919</v>
      </c>
      <c r="L115">
        <v>23</v>
      </c>
      <c r="N115" t="s">
        <v>15</v>
      </c>
      <c r="O115">
        <f>+IF(N115="S",1,IF(N115="Q",2,3))</f>
        <v>1</v>
      </c>
      <c r="P115">
        <f>+MATCH(C115&amp;E115,AvgAge!$A$5:$A$10)</f>
        <v>3</v>
      </c>
      <c r="Q115" s="22">
        <f>+IF($P115=Q$2,$B115,0)</f>
        <v>0</v>
      </c>
      <c r="R115" s="22">
        <f>+IF($P115=R$2,$B115,0)</f>
        <v>0</v>
      </c>
      <c r="S115" s="22">
        <f>+IF($P115=S$2,$B115,0)</f>
        <v>1</v>
      </c>
      <c r="T115" s="22">
        <f>+IF($P115=T$2,$B115,0)</f>
        <v>0</v>
      </c>
      <c r="U115" s="22">
        <f>+IF($P115=U$2,$B115,0)</f>
        <v>0</v>
      </c>
      <c r="V115" s="22">
        <f>+IF($P115=V$2,$B115,0)</f>
        <v>0</v>
      </c>
    </row>
    <row r="116" spans="1:22" x14ac:dyDescent="0.25">
      <c r="A116">
        <v>99</v>
      </c>
      <c r="B116">
        <v>1</v>
      </c>
      <c r="C116">
        <v>2</v>
      </c>
      <c r="D116" t="s">
        <v>163</v>
      </c>
      <c r="E116" t="s">
        <v>17</v>
      </c>
      <c r="F116">
        <f>+IF(E116="male",1,2)</f>
        <v>2</v>
      </c>
      <c r="G116">
        <v>34</v>
      </c>
      <c r="H116" s="4">
        <f>+IF(G116="",VLOOKUP(B116&amp;C116&amp;E116,AvgAge!$B$5:$AA$16,6,0),G116)</f>
        <v>34</v>
      </c>
      <c r="I116">
        <v>0</v>
      </c>
      <c r="J116">
        <v>1</v>
      </c>
      <c r="K116">
        <v>231919</v>
      </c>
      <c r="L116">
        <v>23</v>
      </c>
      <c r="N116" t="s">
        <v>15</v>
      </c>
      <c r="O116">
        <f>+IF(N116="S",1,IF(N116="Q",2,3))</f>
        <v>1</v>
      </c>
      <c r="P116">
        <f>+MATCH(C116&amp;E116,AvgAge!$A$5:$A$10)</f>
        <v>3</v>
      </c>
      <c r="Q116" s="22">
        <f>+IF($P116=Q$2,$B116,0)</f>
        <v>0</v>
      </c>
      <c r="R116" s="22">
        <f>+IF($P116=R$2,$B116,0)</f>
        <v>0</v>
      </c>
      <c r="S116" s="22">
        <f>+IF($P116=S$2,$B116,0)</f>
        <v>1</v>
      </c>
      <c r="T116" s="22">
        <f>+IF($P116=T$2,$B116,0)</f>
        <v>0</v>
      </c>
      <c r="U116" s="22">
        <f>+IF($P116=U$2,$B116,0)</f>
        <v>0</v>
      </c>
      <c r="V116" s="22">
        <f>+IF($P116=V$2,$B116,0)</f>
        <v>0</v>
      </c>
    </row>
    <row r="117" spans="1:22" x14ac:dyDescent="0.25">
      <c r="A117">
        <v>417</v>
      </c>
      <c r="B117">
        <v>1</v>
      </c>
      <c r="C117">
        <v>2</v>
      </c>
      <c r="D117" t="s">
        <v>606</v>
      </c>
      <c r="E117" t="s">
        <v>17</v>
      </c>
      <c r="F117">
        <f>+IF(E117="male",1,2)</f>
        <v>2</v>
      </c>
      <c r="G117">
        <v>34</v>
      </c>
      <c r="H117" s="4">
        <f>+IF(G117="",VLOOKUP(B117&amp;C117&amp;E117,AvgAge!$B$5:$AA$16,6,0),G117)</f>
        <v>34</v>
      </c>
      <c r="I117">
        <v>1</v>
      </c>
      <c r="J117">
        <v>1</v>
      </c>
      <c r="K117">
        <v>28220</v>
      </c>
      <c r="L117">
        <v>32.5</v>
      </c>
      <c r="N117" t="s">
        <v>15</v>
      </c>
      <c r="O117">
        <f>+IF(N117="S",1,IF(N117="Q",2,3))</f>
        <v>1</v>
      </c>
      <c r="P117">
        <f>+MATCH(C117&amp;E117,AvgAge!$A$5:$A$10)</f>
        <v>3</v>
      </c>
      <c r="Q117" s="22">
        <f>+IF($P117=Q$2,$B117,0)</f>
        <v>0</v>
      </c>
      <c r="R117" s="22">
        <f>+IF($P117=R$2,$B117,0)</f>
        <v>0</v>
      </c>
      <c r="S117" s="22">
        <f>+IF($P117=S$2,$B117,0)</f>
        <v>1</v>
      </c>
      <c r="T117" s="22">
        <f>+IF($P117=T$2,$B117,0)</f>
        <v>0</v>
      </c>
      <c r="U117" s="22">
        <f>+IF($P117=U$2,$B117,0)</f>
        <v>0</v>
      </c>
      <c r="V117" s="22">
        <f>+IF($P117=V$2,$B117,0)</f>
        <v>0</v>
      </c>
    </row>
    <row r="118" spans="1:22" x14ac:dyDescent="0.25">
      <c r="A118">
        <v>867</v>
      </c>
      <c r="B118">
        <v>1</v>
      </c>
      <c r="C118">
        <v>2</v>
      </c>
      <c r="D118" t="s">
        <v>1189</v>
      </c>
      <c r="E118" t="s">
        <v>17</v>
      </c>
      <c r="F118">
        <f>+IF(E118="male",1,2)</f>
        <v>2</v>
      </c>
      <c r="G118">
        <v>27</v>
      </c>
      <c r="H118" s="4">
        <f>+IF(G118="",VLOOKUP(B118&amp;C118&amp;E118,AvgAge!$B$5:$AA$16,6,0),G118)</f>
        <v>27</v>
      </c>
      <c r="I118">
        <v>1</v>
      </c>
      <c r="J118">
        <v>0</v>
      </c>
      <c r="K118" t="s">
        <v>1190</v>
      </c>
      <c r="L118">
        <v>13.8583</v>
      </c>
      <c r="N118" t="s">
        <v>20</v>
      </c>
      <c r="O118">
        <f>+IF(N118="S",1,IF(N118="Q",2,3))</f>
        <v>3</v>
      </c>
      <c r="P118">
        <f>+MATCH(C118&amp;E118,AvgAge!$A$5:$A$10)</f>
        <v>3</v>
      </c>
      <c r="Q118" s="22">
        <f>+IF($P118=Q$2,$B118,0)</f>
        <v>0</v>
      </c>
      <c r="R118" s="22">
        <f>+IF($P118=R$2,$B118,0)</f>
        <v>0</v>
      </c>
      <c r="S118" s="22">
        <f>+IF($P118=S$2,$B118,0)</f>
        <v>1</v>
      </c>
      <c r="T118" s="22">
        <f>+IF($P118=T$2,$B118,0)</f>
        <v>0</v>
      </c>
      <c r="U118" s="22">
        <f>+IF($P118=U$2,$B118,0)</f>
        <v>0</v>
      </c>
      <c r="V118" s="22">
        <f>+IF($P118=V$2,$B118,0)</f>
        <v>0</v>
      </c>
    </row>
    <row r="119" spans="1:22" x14ac:dyDescent="0.25">
      <c r="A119">
        <v>54</v>
      </c>
      <c r="B119">
        <v>1</v>
      </c>
      <c r="C119">
        <v>2</v>
      </c>
      <c r="D119" t="s">
        <v>94</v>
      </c>
      <c r="E119" t="s">
        <v>17</v>
      </c>
      <c r="F119">
        <f>+IF(E119="male",1,2)</f>
        <v>2</v>
      </c>
      <c r="G119">
        <v>29</v>
      </c>
      <c r="H119" s="4">
        <f>+IF(G119="",VLOOKUP(B119&amp;C119&amp;E119,AvgAge!$B$5:$AA$16,6,0),G119)</f>
        <v>29</v>
      </c>
      <c r="I119">
        <v>1</v>
      </c>
      <c r="J119">
        <v>0</v>
      </c>
      <c r="K119">
        <v>2926</v>
      </c>
      <c r="L119">
        <v>26</v>
      </c>
      <c r="N119" t="s">
        <v>15</v>
      </c>
      <c r="O119">
        <f>+IF(N119="S",1,IF(N119="Q",2,3))</f>
        <v>1</v>
      </c>
      <c r="P119">
        <f>+MATCH(C119&amp;E119,AvgAge!$A$5:$A$10)</f>
        <v>3</v>
      </c>
      <c r="Q119" s="22">
        <f>+IF($P119=Q$2,$B119,0)</f>
        <v>0</v>
      </c>
      <c r="R119" s="22">
        <f>+IF($P119=R$2,$B119,0)</f>
        <v>0</v>
      </c>
      <c r="S119" s="22">
        <f>+IF($P119=S$2,$B119,0)</f>
        <v>1</v>
      </c>
      <c r="T119" s="22">
        <f>+IF($P119=T$2,$B119,0)</f>
        <v>0</v>
      </c>
      <c r="U119" s="22">
        <f>+IF($P119=U$2,$B119,0)</f>
        <v>0</v>
      </c>
      <c r="V119" s="22">
        <f>+IF($P119=V$2,$B119,0)</f>
        <v>0</v>
      </c>
    </row>
    <row r="120" spans="1:22" x14ac:dyDescent="0.25">
      <c r="A120">
        <v>358</v>
      </c>
      <c r="B120">
        <v>0</v>
      </c>
      <c r="C120">
        <v>2</v>
      </c>
      <c r="D120" t="s">
        <v>532</v>
      </c>
      <c r="E120" t="s">
        <v>17</v>
      </c>
      <c r="F120">
        <f>+IF(E120="male",1,2)</f>
        <v>2</v>
      </c>
      <c r="G120">
        <v>38</v>
      </c>
      <c r="H120" s="4">
        <f>+IF(G120="",VLOOKUP(B120&amp;C120&amp;E120,AvgAge!$B$5:$AA$16,6,0),G120)</f>
        <v>38</v>
      </c>
      <c r="I120">
        <v>0</v>
      </c>
      <c r="J120">
        <v>0</v>
      </c>
      <c r="K120">
        <v>237671</v>
      </c>
      <c r="L120">
        <v>13</v>
      </c>
      <c r="N120" t="s">
        <v>15</v>
      </c>
      <c r="O120">
        <f>+IF(N120="S",1,IF(N120="Q",2,3))</f>
        <v>1</v>
      </c>
      <c r="P120">
        <f>+MATCH(C120&amp;E120,AvgAge!$A$5:$A$10)</f>
        <v>3</v>
      </c>
      <c r="Q120" s="22">
        <f>+IF($P120=Q$2,$B120,0)</f>
        <v>0</v>
      </c>
      <c r="R120" s="22">
        <f>+IF($P120=R$2,$B120,0)</f>
        <v>0</v>
      </c>
      <c r="S120" s="22">
        <f>+IF($P120=S$2,$B120,0)</f>
        <v>0</v>
      </c>
      <c r="T120" s="22">
        <f>+IF($P120=T$2,$B120,0)</f>
        <v>0</v>
      </c>
      <c r="U120" s="22">
        <f>+IF($P120=U$2,$B120,0)</f>
        <v>0</v>
      </c>
      <c r="V120" s="22">
        <f>+IF($P120=V$2,$B120,0)</f>
        <v>0</v>
      </c>
    </row>
    <row r="121" spans="1:22" x14ac:dyDescent="0.25">
      <c r="A121">
        <v>577</v>
      </c>
      <c r="B121">
        <v>1</v>
      </c>
      <c r="C121">
        <v>2</v>
      </c>
      <c r="D121" t="s">
        <v>825</v>
      </c>
      <c r="E121" t="s">
        <v>17</v>
      </c>
      <c r="F121">
        <f>+IF(E121="male",1,2)</f>
        <v>2</v>
      </c>
      <c r="G121">
        <v>34</v>
      </c>
      <c r="H121" s="4">
        <f>+IF(G121="",VLOOKUP(B121&amp;C121&amp;E121,AvgAge!$B$5:$AA$16,6,0),G121)</f>
        <v>34</v>
      </c>
      <c r="I121">
        <v>0</v>
      </c>
      <c r="J121">
        <v>0</v>
      </c>
      <c r="K121">
        <v>243880</v>
      </c>
      <c r="L121">
        <v>13</v>
      </c>
      <c r="N121" t="s">
        <v>15</v>
      </c>
      <c r="O121">
        <f>+IF(N121="S",1,IF(N121="Q",2,3))</f>
        <v>1</v>
      </c>
      <c r="P121">
        <f>+MATCH(C121&amp;E121,AvgAge!$A$5:$A$10)</f>
        <v>3</v>
      </c>
      <c r="Q121" s="22">
        <f>+IF($P121=Q$2,$B121,0)</f>
        <v>0</v>
      </c>
      <c r="R121" s="22">
        <f>+IF($P121=R$2,$B121,0)</f>
        <v>0</v>
      </c>
      <c r="S121" s="22">
        <f>+IF($P121=S$2,$B121,0)</f>
        <v>1</v>
      </c>
      <c r="T121" s="22">
        <f>+IF($P121=T$2,$B121,0)</f>
        <v>0</v>
      </c>
      <c r="U121" s="22">
        <f>+IF($P121=U$2,$B121,0)</f>
        <v>0</v>
      </c>
      <c r="V121" s="22">
        <f>+IF($P121=V$2,$B121,0)</f>
        <v>0</v>
      </c>
    </row>
    <row r="122" spans="1:22" x14ac:dyDescent="0.25">
      <c r="A122">
        <v>248</v>
      </c>
      <c r="B122">
        <v>1</v>
      </c>
      <c r="C122">
        <v>2</v>
      </c>
      <c r="D122" t="s">
        <v>375</v>
      </c>
      <c r="E122" t="s">
        <v>17</v>
      </c>
      <c r="F122">
        <f>+IF(E122="male",1,2)</f>
        <v>2</v>
      </c>
      <c r="G122">
        <v>24</v>
      </c>
      <c r="H122" s="4">
        <f>+IF(G122="",VLOOKUP(B122&amp;C122&amp;E122,AvgAge!$B$5:$AA$16,6,0),G122)</f>
        <v>24</v>
      </c>
      <c r="I122">
        <v>0</v>
      </c>
      <c r="J122">
        <v>2</v>
      </c>
      <c r="K122">
        <v>250649</v>
      </c>
      <c r="L122">
        <v>14.5</v>
      </c>
      <c r="N122" t="s">
        <v>15</v>
      </c>
      <c r="O122">
        <f>+IF(N122="S",1,IF(N122="Q",2,3))</f>
        <v>1</v>
      </c>
      <c r="P122">
        <f>+MATCH(C122&amp;E122,AvgAge!$A$5:$A$10)</f>
        <v>3</v>
      </c>
      <c r="Q122" s="22">
        <f>+IF($P122=Q$2,$B122,0)</f>
        <v>0</v>
      </c>
      <c r="R122" s="22">
        <f>+IF($P122=R$2,$B122,0)</f>
        <v>0</v>
      </c>
      <c r="S122" s="22">
        <f>+IF($P122=S$2,$B122,0)</f>
        <v>1</v>
      </c>
      <c r="T122" s="22">
        <f>+IF($P122=T$2,$B122,0)</f>
        <v>0</v>
      </c>
      <c r="U122" s="22">
        <f>+IF($P122=U$2,$B122,0)</f>
        <v>0</v>
      </c>
      <c r="V122" s="22">
        <f>+IF($P122=V$2,$B122,0)</f>
        <v>0</v>
      </c>
    </row>
    <row r="123" spans="1:22" x14ac:dyDescent="0.25">
      <c r="A123">
        <v>721</v>
      </c>
      <c r="B123">
        <v>1</v>
      </c>
      <c r="C123">
        <v>2</v>
      </c>
      <c r="D123" t="s">
        <v>1009</v>
      </c>
      <c r="E123" t="s">
        <v>17</v>
      </c>
      <c r="F123">
        <f>+IF(E123="male",1,2)</f>
        <v>2</v>
      </c>
      <c r="G123">
        <v>6</v>
      </c>
      <c r="H123" s="4">
        <f>+IF(G123="",VLOOKUP(B123&amp;C123&amp;E123,AvgAge!$B$5:$AA$16,6,0),G123)</f>
        <v>6</v>
      </c>
      <c r="I123">
        <v>0</v>
      </c>
      <c r="J123">
        <v>1</v>
      </c>
      <c r="K123">
        <v>248727</v>
      </c>
      <c r="L123">
        <v>33</v>
      </c>
      <c r="N123" t="s">
        <v>15</v>
      </c>
      <c r="O123">
        <f>+IF(N123="S",1,IF(N123="Q",2,3))</f>
        <v>1</v>
      </c>
      <c r="P123">
        <f>+MATCH(C123&amp;E123,AvgAge!$A$5:$A$10)</f>
        <v>3</v>
      </c>
      <c r="Q123" s="22">
        <f>+IF($P123=Q$2,$B123,0)</f>
        <v>0</v>
      </c>
      <c r="R123" s="22">
        <f>+IF($P123=R$2,$B123,0)</f>
        <v>0</v>
      </c>
      <c r="S123" s="22">
        <f>+IF($P123=S$2,$B123,0)</f>
        <v>1</v>
      </c>
      <c r="T123" s="22">
        <f>+IF($P123=T$2,$B123,0)</f>
        <v>0</v>
      </c>
      <c r="U123" s="22">
        <f>+IF($P123=U$2,$B123,0)</f>
        <v>0</v>
      </c>
      <c r="V123" s="22">
        <f>+IF($P123=V$2,$B123,0)</f>
        <v>0</v>
      </c>
    </row>
    <row r="124" spans="1:22" x14ac:dyDescent="0.25">
      <c r="A124">
        <v>536</v>
      </c>
      <c r="B124">
        <v>1</v>
      </c>
      <c r="C124">
        <v>2</v>
      </c>
      <c r="D124" t="s">
        <v>768</v>
      </c>
      <c r="E124" t="s">
        <v>17</v>
      </c>
      <c r="F124">
        <f>+IF(E124="male",1,2)</f>
        <v>2</v>
      </c>
      <c r="G124">
        <v>7</v>
      </c>
      <c r="H124" s="4">
        <f>+IF(G124="",VLOOKUP(B124&amp;C124&amp;E124,AvgAge!$B$5:$AA$16,6,0),G124)</f>
        <v>7</v>
      </c>
      <c r="I124">
        <v>0</v>
      </c>
      <c r="J124">
        <v>2</v>
      </c>
      <c r="K124" t="s">
        <v>477</v>
      </c>
      <c r="L124">
        <v>26.25</v>
      </c>
      <c r="N124" t="s">
        <v>15</v>
      </c>
      <c r="O124">
        <f>+IF(N124="S",1,IF(N124="Q",2,3))</f>
        <v>1</v>
      </c>
      <c r="P124">
        <f>+MATCH(C124&amp;E124,AvgAge!$A$5:$A$10)</f>
        <v>3</v>
      </c>
      <c r="Q124" s="22">
        <f>+IF($P124=Q$2,$B124,0)</f>
        <v>0</v>
      </c>
      <c r="R124" s="22">
        <f>+IF($P124=R$2,$B124,0)</f>
        <v>0</v>
      </c>
      <c r="S124" s="22">
        <f>+IF($P124=S$2,$B124,0)</f>
        <v>1</v>
      </c>
      <c r="T124" s="22">
        <f>+IF($P124=T$2,$B124,0)</f>
        <v>0</v>
      </c>
      <c r="U124" s="22">
        <f>+IF($P124=U$2,$B124,0)</f>
        <v>0</v>
      </c>
      <c r="V124" s="22">
        <f>+IF($P124=V$2,$B124,0)</f>
        <v>0</v>
      </c>
    </row>
    <row r="125" spans="1:22" x14ac:dyDescent="0.25">
      <c r="A125">
        <v>441</v>
      </c>
      <c r="B125">
        <v>1</v>
      </c>
      <c r="C125">
        <v>2</v>
      </c>
      <c r="D125" t="s">
        <v>638</v>
      </c>
      <c r="E125" t="s">
        <v>17</v>
      </c>
      <c r="F125">
        <f>+IF(E125="male",1,2)</f>
        <v>2</v>
      </c>
      <c r="G125">
        <v>45</v>
      </c>
      <c r="H125" s="4">
        <f>+IF(G125="",VLOOKUP(B125&amp;C125&amp;E125,AvgAge!$B$5:$AA$16,6,0),G125)</f>
        <v>45</v>
      </c>
      <c r="I125">
        <v>1</v>
      </c>
      <c r="J125">
        <v>1</v>
      </c>
      <c r="K125" t="s">
        <v>477</v>
      </c>
      <c r="L125">
        <v>26.25</v>
      </c>
      <c r="N125" t="s">
        <v>15</v>
      </c>
      <c r="O125">
        <f>+IF(N125="S",1,IF(N125="Q",2,3))</f>
        <v>1</v>
      </c>
      <c r="P125">
        <f>+MATCH(C125&amp;E125,AvgAge!$A$5:$A$10)</f>
        <v>3</v>
      </c>
      <c r="Q125" s="22">
        <f>+IF($P125=Q$2,$B125,0)</f>
        <v>0</v>
      </c>
      <c r="R125" s="22">
        <f>+IF($P125=R$2,$B125,0)</f>
        <v>0</v>
      </c>
      <c r="S125" s="22">
        <f>+IF($P125=S$2,$B125,0)</f>
        <v>1</v>
      </c>
      <c r="T125" s="22">
        <f>+IF($P125=T$2,$B125,0)</f>
        <v>0</v>
      </c>
      <c r="U125" s="22">
        <f>+IF($P125=U$2,$B125,0)</f>
        <v>0</v>
      </c>
      <c r="V125" s="22">
        <f>+IF($P125=V$2,$B125,0)</f>
        <v>0</v>
      </c>
    </row>
    <row r="126" spans="1:22" x14ac:dyDescent="0.25">
      <c r="A126">
        <v>616</v>
      </c>
      <c r="B126">
        <v>1</v>
      </c>
      <c r="C126">
        <v>2</v>
      </c>
      <c r="D126" t="s">
        <v>875</v>
      </c>
      <c r="E126" t="s">
        <v>17</v>
      </c>
      <c r="F126">
        <f>+IF(E126="male",1,2)</f>
        <v>2</v>
      </c>
      <c r="G126">
        <v>24</v>
      </c>
      <c r="H126" s="4">
        <f>+IF(G126="",VLOOKUP(B126&amp;C126&amp;E126,AvgAge!$B$5:$AA$16,6,0),G126)</f>
        <v>24</v>
      </c>
      <c r="I126">
        <v>1</v>
      </c>
      <c r="J126">
        <v>2</v>
      </c>
      <c r="K126">
        <v>220845</v>
      </c>
      <c r="L126">
        <v>65</v>
      </c>
      <c r="N126" t="s">
        <v>15</v>
      </c>
      <c r="O126">
        <f>+IF(N126="S",1,IF(N126="Q",2,3))</f>
        <v>1</v>
      </c>
      <c r="P126">
        <f>+MATCH(C126&amp;E126,AvgAge!$A$5:$A$10)</f>
        <v>3</v>
      </c>
      <c r="Q126" s="22">
        <f>+IF($P126=Q$2,$B126,0)</f>
        <v>0</v>
      </c>
      <c r="R126" s="22">
        <f>+IF($P126=R$2,$B126,0)</f>
        <v>0</v>
      </c>
      <c r="S126" s="22">
        <f>+IF($P126=S$2,$B126,0)</f>
        <v>1</v>
      </c>
      <c r="T126" s="22">
        <f>+IF($P126=T$2,$B126,0)</f>
        <v>0</v>
      </c>
      <c r="U126" s="22">
        <f>+IF($P126=U$2,$B126,0)</f>
        <v>0</v>
      </c>
      <c r="V126" s="22">
        <f>+IF($P126=V$2,$B126,0)</f>
        <v>0</v>
      </c>
    </row>
    <row r="127" spans="1:22" x14ac:dyDescent="0.25">
      <c r="A127">
        <v>755</v>
      </c>
      <c r="B127">
        <v>1</v>
      </c>
      <c r="C127">
        <v>2</v>
      </c>
      <c r="D127" t="s">
        <v>1051</v>
      </c>
      <c r="E127" t="s">
        <v>17</v>
      </c>
      <c r="F127">
        <f>+IF(E127="male",1,2)</f>
        <v>2</v>
      </c>
      <c r="G127">
        <v>48</v>
      </c>
      <c r="H127" s="4">
        <f>+IF(G127="",VLOOKUP(B127&amp;C127&amp;E127,AvgAge!$B$5:$AA$16,6,0),G127)</f>
        <v>48</v>
      </c>
      <c r="I127">
        <v>1</v>
      </c>
      <c r="J127">
        <v>2</v>
      </c>
      <c r="K127">
        <v>220845</v>
      </c>
      <c r="L127">
        <v>65</v>
      </c>
      <c r="N127" t="s">
        <v>15</v>
      </c>
      <c r="O127">
        <f>+IF(N127="S",1,IF(N127="Q",2,3))</f>
        <v>1</v>
      </c>
      <c r="P127">
        <f>+MATCH(C127&amp;E127,AvgAge!$A$5:$A$10)</f>
        <v>3</v>
      </c>
      <c r="Q127" s="22">
        <f>+IF($P127=Q$2,$B127,0)</f>
        <v>0</v>
      </c>
      <c r="R127" s="22">
        <f>+IF($P127=R$2,$B127,0)</f>
        <v>0</v>
      </c>
      <c r="S127" s="22">
        <f>+IF($P127=S$2,$B127,0)</f>
        <v>1</v>
      </c>
      <c r="T127" s="22">
        <f>+IF($P127=T$2,$B127,0)</f>
        <v>0</v>
      </c>
      <c r="U127" s="22">
        <f>+IF($P127=U$2,$B127,0)</f>
        <v>0</v>
      </c>
      <c r="V127" s="22">
        <f>+IF($P127=V$2,$B127,0)</f>
        <v>0</v>
      </c>
    </row>
    <row r="128" spans="1:22" x14ac:dyDescent="0.25">
      <c r="A128">
        <v>16</v>
      </c>
      <c r="B128">
        <v>1</v>
      </c>
      <c r="C128">
        <v>2</v>
      </c>
      <c r="D128" t="s">
        <v>42</v>
      </c>
      <c r="E128" t="s">
        <v>17</v>
      </c>
      <c r="F128">
        <f>+IF(E128="male",1,2)</f>
        <v>2</v>
      </c>
      <c r="G128">
        <v>55</v>
      </c>
      <c r="H128" s="4">
        <f>+IF(G128="",VLOOKUP(B128&amp;C128&amp;E128,AvgAge!$B$5:$AA$16,6,0),G128)</f>
        <v>55</v>
      </c>
      <c r="I128">
        <v>0</v>
      </c>
      <c r="J128">
        <v>0</v>
      </c>
      <c r="K128">
        <v>248706</v>
      </c>
      <c r="L128">
        <v>16</v>
      </c>
      <c r="N128" t="s">
        <v>15</v>
      </c>
      <c r="O128">
        <f>+IF(N128="S",1,IF(N128="Q",2,3))</f>
        <v>1</v>
      </c>
      <c r="P128">
        <f>+MATCH(C128&amp;E128,AvgAge!$A$5:$A$10)</f>
        <v>3</v>
      </c>
      <c r="Q128" s="22">
        <f>+IF($P128=Q$2,$B128,0)</f>
        <v>0</v>
      </c>
      <c r="R128" s="22">
        <f>+IF($P128=R$2,$B128,0)</f>
        <v>0</v>
      </c>
      <c r="S128" s="22">
        <f>+IF($P128=S$2,$B128,0)</f>
        <v>1</v>
      </c>
      <c r="T128" s="22">
        <f>+IF($P128=T$2,$B128,0)</f>
        <v>0</v>
      </c>
      <c r="U128" s="22">
        <f>+IF($P128=U$2,$B128,0)</f>
        <v>0</v>
      </c>
      <c r="V128" s="22">
        <f>+IF($P128=V$2,$B128,0)</f>
        <v>0</v>
      </c>
    </row>
    <row r="129" spans="1:22" x14ac:dyDescent="0.25">
      <c r="A129">
        <v>775</v>
      </c>
      <c r="B129">
        <v>1</v>
      </c>
      <c r="C129">
        <v>2</v>
      </c>
      <c r="D129" t="s">
        <v>1075</v>
      </c>
      <c r="E129" t="s">
        <v>17</v>
      </c>
      <c r="F129">
        <f>+IF(E129="male",1,2)</f>
        <v>2</v>
      </c>
      <c r="G129">
        <v>54</v>
      </c>
      <c r="H129" s="4">
        <f>+IF(G129="",VLOOKUP(B129&amp;C129&amp;E129,AvgAge!$B$5:$AA$16,6,0),G129)</f>
        <v>54</v>
      </c>
      <c r="I129">
        <v>1</v>
      </c>
      <c r="J129">
        <v>3</v>
      </c>
      <c r="K129">
        <v>29105</v>
      </c>
      <c r="L129">
        <v>23</v>
      </c>
      <c r="N129" t="s">
        <v>15</v>
      </c>
      <c r="O129">
        <f>+IF(N129="S",1,IF(N129="Q",2,3))</f>
        <v>1</v>
      </c>
      <c r="P129">
        <f>+MATCH(C129&amp;E129,AvgAge!$A$5:$A$10)</f>
        <v>3</v>
      </c>
      <c r="Q129" s="22">
        <f>+IF($P129=Q$2,$B129,0)</f>
        <v>0</v>
      </c>
      <c r="R129" s="22">
        <f>+IF($P129=R$2,$B129,0)</f>
        <v>0</v>
      </c>
      <c r="S129" s="22">
        <f>+IF($P129=S$2,$B129,0)</f>
        <v>1</v>
      </c>
      <c r="T129" s="22">
        <f>+IF($P129=T$2,$B129,0)</f>
        <v>0</v>
      </c>
      <c r="U129" s="22">
        <f>+IF($P129=U$2,$B129,0)</f>
        <v>0</v>
      </c>
      <c r="V129" s="22">
        <f>+IF($P129=V$2,$B129,0)</f>
        <v>0</v>
      </c>
    </row>
    <row r="130" spans="1:22" x14ac:dyDescent="0.25">
      <c r="A130">
        <v>85</v>
      </c>
      <c r="B130">
        <v>1</v>
      </c>
      <c r="C130">
        <v>2</v>
      </c>
      <c r="D130" t="s">
        <v>139</v>
      </c>
      <c r="E130" t="s">
        <v>17</v>
      </c>
      <c r="F130">
        <f>+IF(E130="male",1,2)</f>
        <v>2</v>
      </c>
      <c r="G130">
        <v>17</v>
      </c>
      <c r="H130" s="4">
        <f>+IF(G130="",VLOOKUP(B130&amp;C130&amp;E130,AvgAge!$B$5:$AA$16,6,0),G130)</f>
        <v>17</v>
      </c>
      <c r="I130">
        <v>0</v>
      </c>
      <c r="J130">
        <v>0</v>
      </c>
      <c r="K130" t="s">
        <v>140</v>
      </c>
      <c r="L130">
        <v>10.5</v>
      </c>
      <c r="N130" t="s">
        <v>15</v>
      </c>
      <c r="O130">
        <f>+IF(N130="S",1,IF(N130="Q",2,3))</f>
        <v>1</v>
      </c>
      <c r="P130">
        <f>+MATCH(C130&amp;E130,AvgAge!$A$5:$A$10)</f>
        <v>3</v>
      </c>
      <c r="Q130" s="22">
        <f>+IF($P130=Q$2,$B130,0)</f>
        <v>0</v>
      </c>
      <c r="R130" s="22">
        <f>+IF($P130=R$2,$B130,0)</f>
        <v>0</v>
      </c>
      <c r="S130" s="22">
        <f>+IF($P130=S$2,$B130,0)</f>
        <v>1</v>
      </c>
      <c r="T130" s="22">
        <f>+IF($P130=T$2,$B130,0)</f>
        <v>0</v>
      </c>
      <c r="U130" s="22">
        <f>+IF($P130=U$2,$B130,0)</f>
        <v>0</v>
      </c>
      <c r="V130" s="22">
        <f>+IF($P130=V$2,$B130,0)</f>
        <v>0</v>
      </c>
    </row>
    <row r="131" spans="1:22" x14ac:dyDescent="0.25">
      <c r="A131">
        <v>601</v>
      </c>
      <c r="B131">
        <v>1</v>
      </c>
      <c r="C131">
        <v>2</v>
      </c>
      <c r="D131" t="s">
        <v>859</v>
      </c>
      <c r="E131" t="s">
        <v>17</v>
      </c>
      <c r="F131">
        <f>+IF(E131="male",1,2)</f>
        <v>2</v>
      </c>
      <c r="G131">
        <v>24</v>
      </c>
      <c r="H131" s="4">
        <f>+IF(G131="",VLOOKUP(B131&amp;C131&amp;E131,AvgAge!$B$5:$AA$16,6,0),G131)</f>
        <v>24</v>
      </c>
      <c r="I131">
        <v>2</v>
      </c>
      <c r="J131">
        <v>1</v>
      </c>
      <c r="K131">
        <v>243847</v>
      </c>
      <c r="L131">
        <v>27</v>
      </c>
      <c r="N131" t="s">
        <v>15</v>
      </c>
      <c r="O131">
        <f>+IF(N131="S",1,IF(N131="Q",2,3))</f>
        <v>1</v>
      </c>
      <c r="P131">
        <f>+MATCH(C131&amp;E131,AvgAge!$A$5:$A$10)</f>
        <v>3</v>
      </c>
      <c r="Q131" s="22">
        <f>+IF($P131=Q$2,$B131,0)</f>
        <v>0</v>
      </c>
      <c r="R131" s="22">
        <f>+IF($P131=R$2,$B131,0)</f>
        <v>0</v>
      </c>
      <c r="S131" s="22">
        <f>+IF($P131=S$2,$B131,0)</f>
        <v>1</v>
      </c>
      <c r="T131" s="22">
        <f>+IF($P131=T$2,$B131,0)</f>
        <v>0</v>
      </c>
      <c r="U131" s="22">
        <f>+IF($P131=U$2,$B131,0)</f>
        <v>0</v>
      </c>
      <c r="V131" s="22">
        <f>+IF($P131=V$2,$B131,0)</f>
        <v>0</v>
      </c>
    </row>
    <row r="132" spans="1:22" x14ac:dyDescent="0.25">
      <c r="A132">
        <v>474</v>
      </c>
      <c r="B132">
        <v>1</v>
      </c>
      <c r="C132">
        <v>2</v>
      </c>
      <c r="D132" t="s">
        <v>683</v>
      </c>
      <c r="E132" t="s">
        <v>17</v>
      </c>
      <c r="F132">
        <f>+IF(E132="male",1,2)</f>
        <v>2</v>
      </c>
      <c r="G132">
        <v>23</v>
      </c>
      <c r="H132" s="4">
        <f>+IF(G132="",VLOOKUP(B132&amp;C132&amp;E132,AvgAge!$B$5:$AA$16,6,0),G132)</f>
        <v>23</v>
      </c>
      <c r="I132">
        <v>0</v>
      </c>
      <c r="J132">
        <v>0</v>
      </c>
      <c r="K132" t="s">
        <v>684</v>
      </c>
      <c r="L132">
        <v>13.791700000000001</v>
      </c>
      <c r="M132" t="s">
        <v>442</v>
      </c>
      <c r="N132" t="s">
        <v>20</v>
      </c>
      <c r="O132">
        <f>+IF(N132="S",1,IF(N132="Q",2,3))</f>
        <v>3</v>
      </c>
      <c r="P132">
        <f>+MATCH(C132&amp;E132,AvgAge!$A$5:$A$10)</f>
        <v>3</v>
      </c>
      <c r="Q132" s="22">
        <f>+IF($P132=Q$2,$B132,0)</f>
        <v>0</v>
      </c>
      <c r="R132" s="22">
        <f>+IF($P132=R$2,$B132,0)</f>
        <v>0</v>
      </c>
      <c r="S132" s="22">
        <f>+IF($P132=S$2,$B132,0)</f>
        <v>1</v>
      </c>
      <c r="T132" s="22">
        <f>+IF($P132=T$2,$B132,0)</f>
        <v>0</v>
      </c>
      <c r="U132" s="22">
        <f>+IF($P132=U$2,$B132,0)</f>
        <v>0</v>
      </c>
      <c r="V132" s="22">
        <f>+IF($P132=V$2,$B132,0)</f>
        <v>0</v>
      </c>
    </row>
    <row r="133" spans="1:22" x14ac:dyDescent="0.25">
      <c r="A133">
        <v>317</v>
      </c>
      <c r="B133">
        <v>1</v>
      </c>
      <c r="C133">
        <v>2</v>
      </c>
      <c r="D133" t="s">
        <v>479</v>
      </c>
      <c r="E133" t="s">
        <v>17</v>
      </c>
      <c r="F133">
        <f>+IF(E133="male",1,2)</f>
        <v>2</v>
      </c>
      <c r="G133">
        <v>24</v>
      </c>
      <c r="H133" s="4">
        <f>+IF(G133="",VLOOKUP(B133&amp;C133&amp;E133,AvgAge!$B$5:$AA$16,6,0),G133)</f>
        <v>24</v>
      </c>
      <c r="I133">
        <v>1</v>
      </c>
      <c r="J133">
        <v>0</v>
      </c>
      <c r="K133">
        <v>244367</v>
      </c>
      <c r="L133">
        <v>26</v>
      </c>
      <c r="N133" t="s">
        <v>15</v>
      </c>
      <c r="O133">
        <f>+IF(N133="S",1,IF(N133="Q",2,3))</f>
        <v>1</v>
      </c>
      <c r="P133">
        <f>+MATCH(C133&amp;E133,AvgAge!$A$5:$A$10)</f>
        <v>3</v>
      </c>
      <c r="Q133" s="22">
        <f>+IF($P133=Q$2,$B133,0)</f>
        <v>0</v>
      </c>
      <c r="R133" s="22">
        <f>+IF($P133=R$2,$B133,0)</f>
        <v>0</v>
      </c>
      <c r="S133" s="22">
        <f>+IF($P133=S$2,$B133,0)</f>
        <v>1</v>
      </c>
      <c r="T133" s="22">
        <f>+IF($P133=T$2,$B133,0)</f>
        <v>0</v>
      </c>
      <c r="U133" s="22">
        <f>+IF($P133=U$2,$B133,0)</f>
        <v>0</v>
      </c>
      <c r="V133" s="22">
        <f>+IF($P133=V$2,$B133,0)</f>
        <v>0</v>
      </c>
    </row>
    <row r="134" spans="1:22" x14ac:dyDescent="0.25">
      <c r="A134">
        <v>304</v>
      </c>
      <c r="B134">
        <v>1</v>
      </c>
      <c r="C134">
        <v>2</v>
      </c>
      <c r="D134" t="s">
        <v>456</v>
      </c>
      <c r="E134" t="s">
        <v>17</v>
      </c>
      <c r="F134">
        <f>+IF(E134="male",1,2)</f>
        <v>2</v>
      </c>
      <c r="H134" s="4">
        <f>+IF(G134="",VLOOKUP(B134&amp;C134&amp;E134,AvgAge!$B$5:$AA$16,6,0),G134)</f>
        <v>28.080882352941178</v>
      </c>
      <c r="I134">
        <v>0</v>
      </c>
      <c r="J134">
        <v>0</v>
      </c>
      <c r="K134">
        <v>226593</v>
      </c>
      <c r="L134">
        <v>12.35</v>
      </c>
      <c r="M134" t="s">
        <v>195</v>
      </c>
      <c r="N134" t="s">
        <v>27</v>
      </c>
      <c r="O134">
        <f>+IF(N134="S",1,IF(N134="Q",2,3))</f>
        <v>2</v>
      </c>
      <c r="P134">
        <f>+MATCH(C134&amp;E134,AvgAge!$A$5:$A$10)</f>
        <v>3</v>
      </c>
      <c r="Q134" s="22">
        <f>+IF($P134=Q$2,$B134,0)</f>
        <v>0</v>
      </c>
      <c r="R134" s="22">
        <f>+IF($P134=R$2,$B134,0)</f>
        <v>0</v>
      </c>
      <c r="S134" s="22">
        <f>+IF($P134=S$2,$B134,0)</f>
        <v>1</v>
      </c>
      <c r="T134" s="22">
        <f>+IF($P134=T$2,$B134,0)</f>
        <v>0</v>
      </c>
      <c r="U134" s="22">
        <f>+IF($P134=U$2,$B134,0)</f>
        <v>0</v>
      </c>
      <c r="V134" s="22">
        <f>+IF($P134=V$2,$B134,0)</f>
        <v>0</v>
      </c>
    </row>
    <row r="135" spans="1:22" x14ac:dyDescent="0.25">
      <c r="A135">
        <v>707</v>
      </c>
      <c r="B135">
        <v>1</v>
      </c>
      <c r="C135">
        <v>2</v>
      </c>
      <c r="D135" t="s">
        <v>991</v>
      </c>
      <c r="E135" t="s">
        <v>17</v>
      </c>
      <c r="F135">
        <f>+IF(E135="male",1,2)</f>
        <v>2</v>
      </c>
      <c r="G135">
        <v>45</v>
      </c>
      <c r="H135" s="4">
        <f>+IF(G135="",VLOOKUP(B135&amp;C135&amp;E135,AvgAge!$B$5:$AA$16,6,0),G135)</f>
        <v>45</v>
      </c>
      <c r="I135">
        <v>0</v>
      </c>
      <c r="J135">
        <v>0</v>
      </c>
      <c r="K135">
        <v>223596</v>
      </c>
      <c r="L135">
        <v>13.5</v>
      </c>
      <c r="N135" t="s">
        <v>15</v>
      </c>
      <c r="O135">
        <f>+IF(N135="S",1,IF(N135="Q",2,3))</f>
        <v>1</v>
      </c>
      <c r="P135">
        <f>+MATCH(C135&amp;E135,AvgAge!$A$5:$A$10)</f>
        <v>3</v>
      </c>
      <c r="Q135" s="22">
        <f>+IF($P135=Q$2,$B135,0)</f>
        <v>0</v>
      </c>
      <c r="R135" s="22">
        <f>+IF($P135=R$2,$B135,0)</f>
        <v>0</v>
      </c>
      <c r="S135" s="22">
        <f>+IF($P135=S$2,$B135,0)</f>
        <v>1</v>
      </c>
      <c r="T135" s="22">
        <f>+IF($P135=T$2,$B135,0)</f>
        <v>0</v>
      </c>
      <c r="U135" s="22">
        <f>+IF($P135=U$2,$B135,0)</f>
        <v>0</v>
      </c>
      <c r="V135" s="22">
        <f>+IF($P135=V$2,$B135,0)</f>
        <v>0</v>
      </c>
    </row>
    <row r="136" spans="1:22" x14ac:dyDescent="0.25">
      <c r="A136">
        <v>313</v>
      </c>
      <c r="B136">
        <v>0</v>
      </c>
      <c r="C136">
        <v>2</v>
      </c>
      <c r="D136" t="s">
        <v>474</v>
      </c>
      <c r="E136" t="s">
        <v>17</v>
      </c>
      <c r="F136">
        <f>+IF(E136="male",1,2)</f>
        <v>2</v>
      </c>
      <c r="G136">
        <v>26</v>
      </c>
      <c r="H136" s="4">
        <f>+IF(G136="",VLOOKUP(B136&amp;C136&amp;E136,AvgAge!$B$5:$AA$16,6,0),G136)</f>
        <v>26</v>
      </c>
      <c r="I136">
        <v>1</v>
      </c>
      <c r="J136">
        <v>1</v>
      </c>
      <c r="K136">
        <v>250651</v>
      </c>
      <c r="L136">
        <v>26</v>
      </c>
      <c r="N136" t="s">
        <v>15</v>
      </c>
      <c r="O136">
        <f>+IF(N136="S",1,IF(N136="Q",2,3))</f>
        <v>1</v>
      </c>
      <c r="P136">
        <f>+MATCH(C136&amp;E136,AvgAge!$A$5:$A$10)</f>
        <v>3</v>
      </c>
      <c r="Q136" s="22">
        <f>+IF($P136=Q$2,$B136,0)</f>
        <v>0</v>
      </c>
      <c r="R136" s="22">
        <f>+IF($P136=R$2,$B136,0)</f>
        <v>0</v>
      </c>
      <c r="S136" s="22">
        <f>+IF($P136=S$2,$B136,0)</f>
        <v>0</v>
      </c>
      <c r="T136" s="22">
        <f>+IF($P136=T$2,$B136,0)</f>
        <v>0</v>
      </c>
      <c r="U136" s="22">
        <f>+IF($P136=U$2,$B136,0)</f>
        <v>0</v>
      </c>
      <c r="V136" s="22">
        <f>+IF($P136=V$2,$B136,0)</f>
        <v>0</v>
      </c>
    </row>
    <row r="137" spans="1:22" x14ac:dyDescent="0.25">
      <c r="A137">
        <v>44</v>
      </c>
      <c r="B137">
        <v>1</v>
      </c>
      <c r="C137">
        <v>2</v>
      </c>
      <c r="D137" t="s">
        <v>79</v>
      </c>
      <c r="E137" t="s">
        <v>17</v>
      </c>
      <c r="F137">
        <f>+IF(E137="male",1,2)</f>
        <v>2</v>
      </c>
      <c r="G137">
        <v>3</v>
      </c>
      <c r="H137" s="4">
        <f>+IF(G137="",VLOOKUP(B137&amp;C137&amp;E137,AvgAge!$B$5:$AA$16,6,0),G137)</f>
        <v>3</v>
      </c>
      <c r="I137">
        <v>1</v>
      </c>
      <c r="J137">
        <v>2</v>
      </c>
      <c r="K137" t="s">
        <v>80</v>
      </c>
      <c r="L137">
        <v>41.5792</v>
      </c>
      <c r="N137" t="s">
        <v>20</v>
      </c>
      <c r="O137">
        <f>+IF(N137="S",1,IF(N137="Q",2,3))</f>
        <v>3</v>
      </c>
      <c r="P137">
        <f>+MATCH(C137&amp;E137,AvgAge!$A$5:$A$10)</f>
        <v>3</v>
      </c>
      <c r="Q137" s="22">
        <f>+IF($P137=Q$2,$B137,0)</f>
        <v>0</v>
      </c>
      <c r="R137" s="22">
        <f>+IF($P137=R$2,$B137,0)</f>
        <v>0</v>
      </c>
      <c r="S137" s="22">
        <f>+IF($P137=S$2,$B137,0)</f>
        <v>1</v>
      </c>
      <c r="T137" s="22">
        <f>+IF($P137=T$2,$B137,0)</f>
        <v>0</v>
      </c>
      <c r="U137" s="22">
        <f>+IF($P137=U$2,$B137,0)</f>
        <v>0</v>
      </c>
      <c r="V137" s="22">
        <f>+IF($P137=V$2,$B137,0)</f>
        <v>0</v>
      </c>
    </row>
    <row r="138" spans="1:22" x14ac:dyDescent="0.25">
      <c r="A138">
        <v>609</v>
      </c>
      <c r="B138">
        <v>1</v>
      </c>
      <c r="C138">
        <v>2</v>
      </c>
      <c r="D138" t="s">
        <v>867</v>
      </c>
      <c r="E138" t="s">
        <v>17</v>
      </c>
      <c r="F138">
        <f>+IF(E138="male",1,2)</f>
        <v>2</v>
      </c>
      <c r="G138">
        <v>22</v>
      </c>
      <c r="H138" s="4">
        <f>+IF(G138="",VLOOKUP(B138&amp;C138&amp;E138,AvgAge!$B$5:$AA$16,6,0),G138)</f>
        <v>22</v>
      </c>
      <c r="I138">
        <v>1</v>
      </c>
      <c r="J138">
        <v>2</v>
      </c>
      <c r="K138" t="s">
        <v>80</v>
      </c>
      <c r="L138">
        <v>41.5792</v>
      </c>
      <c r="N138" t="s">
        <v>20</v>
      </c>
      <c r="O138">
        <f>+IF(N138="S",1,IF(N138="Q",2,3))</f>
        <v>3</v>
      </c>
      <c r="P138">
        <f>+MATCH(C138&amp;E138,AvgAge!$A$5:$A$10)</f>
        <v>3</v>
      </c>
      <c r="Q138" s="22">
        <f>+IF($P138=Q$2,$B138,0)</f>
        <v>0</v>
      </c>
      <c r="R138" s="22">
        <f>+IF($P138=R$2,$B138,0)</f>
        <v>0</v>
      </c>
      <c r="S138" s="22">
        <f>+IF($P138=S$2,$B138,0)</f>
        <v>1</v>
      </c>
      <c r="T138" s="22">
        <f>+IF($P138=T$2,$B138,0)</f>
        <v>0</v>
      </c>
      <c r="U138" s="22">
        <f>+IF($P138=U$2,$B138,0)</f>
        <v>0</v>
      </c>
      <c r="V138" s="22">
        <f>+IF($P138=V$2,$B138,0)</f>
        <v>0</v>
      </c>
    </row>
    <row r="139" spans="1:22" x14ac:dyDescent="0.25">
      <c r="A139">
        <v>390</v>
      </c>
      <c r="B139">
        <v>1</v>
      </c>
      <c r="C139">
        <v>2</v>
      </c>
      <c r="D139" t="s">
        <v>575</v>
      </c>
      <c r="E139" t="s">
        <v>17</v>
      </c>
      <c r="F139">
        <f>+IF(E139="male",1,2)</f>
        <v>2</v>
      </c>
      <c r="G139">
        <v>17</v>
      </c>
      <c r="H139" s="4">
        <f>+IF(G139="",VLOOKUP(B139&amp;C139&amp;E139,AvgAge!$B$5:$AA$16,6,0),G139)</f>
        <v>17</v>
      </c>
      <c r="I139">
        <v>0</v>
      </c>
      <c r="J139">
        <v>0</v>
      </c>
      <c r="K139" t="s">
        <v>576</v>
      </c>
      <c r="L139">
        <v>12</v>
      </c>
      <c r="N139" t="s">
        <v>20</v>
      </c>
      <c r="O139">
        <f>+IF(N139="S",1,IF(N139="Q",2,3))</f>
        <v>3</v>
      </c>
      <c r="P139">
        <f>+MATCH(C139&amp;E139,AvgAge!$A$5:$A$10)</f>
        <v>3</v>
      </c>
      <c r="Q139" s="22">
        <f>+IF($P139=Q$2,$B139,0)</f>
        <v>0</v>
      </c>
      <c r="R139" s="22">
        <f>+IF($P139=R$2,$B139,0)</f>
        <v>0</v>
      </c>
      <c r="S139" s="22">
        <f>+IF($P139=S$2,$B139,0)</f>
        <v>1</v>
      </c>
      <c r="T139" s="22">
        <f>+IF($P139=T$2,$B139,0)</f>
        <v>0</v>
      </c>
      <c r="U139" s="22">
        <f>+IF($P139=U$2,$B139,0)</f>
        <v>0</v>
      </c>
      <c r="V139" s="22">
        <f>+IF($P139=V$2,$B139,0)</f>
        <v>0</v>
      </c>
    </row>
    <row r="140" spans="1:22" x14ac:dyDescent="0.25">
      <c r="A140">
        <v>597</v>
      </c>
      <c r="B140">
        <v>1</v>
      </c>
      <c r="C140">
        <v>2</v>
      </c>
      <c r="D140" t="s">
        <v>854</v>
      </c>
      <c r="E140" t="s">
        <v>17</v>
      </c>
      <c r="F140">
        <f>+IF(E140="male",1,2)</f>
        <v>2</v>
      </c>
      <c r="H140" s="4">
        <f>+IF(G140="",VLOOKUP(B140&amp;C140&amp;E140,AvgAge!$B$5:$AA$16,6,0),G140)</f>
        <v>28.080882352941178</v>
      </c>
      <c r="I140">
        <v>0</v>
      </c>
      <c r="J140">
        <v>0</v>
      </c>
      <c r="K140">
        <v>248727</v>
      </c>
      <c r="L140">
        <v>33</v>
      </c>
      <c r="N140" t="s">
        <v>15</v>
      </c>
      <c r="O140">
        <f>+IF(N140="S",1,IF(N140="Q",2,3))</f>
        <v>1</v>
      </c>
      <c r="P140">
        <f>+MATCH(C140&amp;E140,AvgAge!$A$5:$A$10)</f>
        <v>3</v>
      </c>
      <c r="Q140" s="22">
        <f>+IF($P140=Q$2,$B140,0)</f>
        <v>0</v>
      </c>
      <c r="R140" s="22">
        <f>+IF($P140=R$2,$B140,0)</f>
        <v>0</v>
      </c>
      <c r="S140" s="22">
        <f>+IF($P140=S$2,$B140,0)</f>
        <v>1</v>
      </c>
      <c r="T140" s="22">
        <f>+IF($P140=T$2,$B140,0)</f>
        <v>0</v>
      </c>
      <c r="U140" s="22">
        <f>+IF($P140=U$2,$B140,0)</f>
        <v>0</v>
      </c>
      <c r="V140" s="22">
        <f>+IF($P140=V$2,$B140,0)</f>
        <v>0</v>
      </c>
    </row>
    <row r="141" spans="1:22" x14ac:dyDescent="0.25">
      <c r="A141">
        <v>517</v>
      </c>
      <c r="B141">
        <v>1</v>
      </c>
      <c r="C141">
        <v>2</v>
      </c>
      <c r="D141" t="s">
        <v>744</v>
      </c>
      <c r="E141" t="s">
        <v>17</v>
      </c>
      <c r="F141">
        <f>+IF(E141="male",1,2)</f>
        <v>2</v>
      </c>
      <c r="G141">
        <v>34</v>
      </c>
      <c r="H141" s="4">
        <f>+IF(G141="",VLOOKUP(B141&amp;C141&amp;E141,AvgAge!$B$5:$AA$16,6,0),G141)</f>
        <v>34</v>
      </c>
      <c r="I141">
        <v>0</v>
      </c>
      <c r="J141">
        <v>0</v>
      </c>
      <c r="K141" t="s">
        <v>745</v>
      </c>
      <c r="L141">
        <v>10.5</v>
      </c>
      <c r="M141" t="s">
        <v>117</v>
      </c>
      <c r="N141" t="s">
        <v>15</v>
      </c>
      <c r="O141">
        <f>+IF(N141="S",1,IF(N141="Q",2,3))</f>
        <v>1</v>
      </c>
      <c r="P141">
        <f>+MATCH(C141&amp;E141,AvgAge!$A$5:$A$10)</f>
        <v>3</v>
      </c>
      <c r="Q141" s="22">
        <f>+IF($P141=Q$2,$B141,0)</f>
        <v>0</v>
      </c>
      <c r="R141" s="22">
        <f>+IF($P141=R$2,$B141,0)</f>
        <v>0</v>
      </c>
      <c r="S141" s="22">
        <f>+IF($P141=S$2,$B141,0)</f>
        <v>1</v>
      </c>
      <c r="T141" s="22">
        <f>+IF($P141=T$2,$B141,0)</f>
        <v>0</v>
      </c>
      <c r="U141" s="22">
        <f>+IF($P141=U$2,$B141,0)</f>
        <v>0</v>
      </c>
      <c r="V141" s="22">
        <f>+IF($P141=V$2,$B141,0)</f>
        <v>0</v>
      </c>
    </row>
    <row r="142" spans="1:22" x14ac:dyDescent="0.25">
      <c r="A142">
        <v>433</v>
      </c>
      <c r="B142">
        <v>1</v>
      </c>
      <c r="C142">
        <v>2</v>
      </c>
      <c r="D142" t="s">
        <v>626</v>
      </c>
      <c r="E142" t="s">
        <v>17</v>
      </c>
      <c r="F142">
        <f>+IF(E142="male",1,2)</f>
        <v>2</v>
      </c>
      <c r="G142">
        <v>42</v>
      </c>
      <c r="H142" s="4">
        <f>+IF(G142="",VLOOKUP(B142&amp;C142&amp;E142,AvgAge!$B$5:$AA$16,6,0),G142)</f>
        <v>42</v>
      </c>
      <c r="I142">
        <v>1</v>
      </c>
      <c r="J142">
        <v>0</v>
      </c>
      <c r="K142" t="s">
        <v>627</v>
      </c>
      <c r="L142">
        <v>26</v>
      </c>
      <c r="N142" t="s">
        <v>15</v>
      </c>
      <c r="O142">
        <f>+IF(N142="S",1,IF(N142="Q",2,3))</f>
        <v>1</v>
      </c>
      <c r="P142">
        <f>+MATCH(C142&amp;E142,AvgAge!$A$5:$A$10)</f>
        <v>3</v>
      </c>
      <c r="Q142" s="22">
        <f>+IF($P142=Q$2,$B142,0)</f>
        <v>0</v>
      </c>
      <c r="R142" s="22">
        <f>+IF($P142=R$2,$B142,0)</f>
        <v>0</v>
      </c>
      <c r="S142" s="22">
        <f>+IF($P142=S$2,$B142,0)</f>
        <v>1</v>
      </c>
      <c r="T142" s="22">
        <f>+IF($P142=T$2,$B142,0)</f>
        <v>0</v>
      </c>
      <c r="U142" s="22">
        <f>+IF($P142=U$2,$B142,0)</f>
        <v>0</v>
      </c>
      <c r="V142" s="22">
        <f>+IF($P142=V$2,$B142,0)</f>
        <v>0</v>
      </c>
    </row>
    <row r="143" spans="1:22" x14ac:dyDescent="0.25">
      <c r="A143">
        <v>773</v>
      </c>
      <c r="B143">
        <v>0</v>
      </c>
      <c r="C143">
        <v>2</v>
      </c>
      <c r="D143" t="s">
        <v>1071</v>
      </c>
      <c r="E143" t="s">
        <v>17</v>
      </c>
      <c r="F143">
        <f>+IF(E143="male",1,2)</f>
        <v>2</v>
      </c>
      <c r="G143">
        <v>57</v>
      </c>
      <c r="H143" s="4">
        <f>+IF(G143="",VLOOKUP(B143&amp;C143&amp;E143,AvgAge!$B$5:$AA$16,6,0),G143)</f>
        <v>57</v>
      </c>
      <c r="I143">
        <v>0</v>
      </c>
      <c r="J143">
        <v>0</v>
      </c>
      <c r="K143" t="s">
        <v>1072</v>
      </c>
      <c r="L143">
        <v>10.5</v>
      </c>
      <c r="M143" t="s">
        <v>1073</v>
      </c>
      <c r="N143" t="s">
        <v>15</v>
      </c>
      <c r="O143">
        <f>+IF(N143="S",1,IF(N143="Q",2,3))</f>
        <v>1</v>
      </c>
      <c r="P143">
        <f>+MATCH(C143&amp;E143,AvgAge!$A$5:$A$10)</f>
        <v>3</v>
      </c>
      <c r="Q143" s="22">
        <f>+IF($P143=Q$2,$B143,0)</f>
        <v>0</v>
      </c>
      <c r="R143" s="22">
        <f>+IF($P143=R$2,$B143,0)</f>
        <v>0</v>
      </c>
      <c r="S143" s="22">
        <f>+IF($P143=S$2,$B143,0)</f>
        <v>0</v>
      </c>
      <c r="T143" s="22">
        <f>+IF($P143=T$2,$B143,0)</f>
        <v>0</v>
      </c>
      <c r="U143" s="22">
        <f>+IF($P143=U$2,$B143,0)</f>
        <v>0</v>
      </c>
      <c r="V143" s="22">
        <f>+IF($P143=V$2,$B143,0)</f>
        <v>0</v>
      </c>
    </row>
    <row r="144" spans="1:22" x14ac:dyDescent="0.25">
      <c r="A144">
        <v>447</v>
      </c>
      <c r="B144">
        <v>1</v>
      </c>
      <c r="C144">
        <v>2</v>
      </c>
      <c r="D144" t="s">
        <v>645</v>
      </c>
      <c r="E144" t="s">
        <v>17</v>
      </c>
      <c r="F144">
        <f>+IF(E144="male",1,2)</f>
        <v>2</v>
      </c>
      <c r="G144">
        <v>13</v>
      </c>
      <c r="H144" s="4">
        <f>+IF(G144="",VLOOKUP(B144&amp;C144&amp;E144,AvgAge!$B$5:$AA$16,6,0),G144)</f>
        <v>13</v>
      </c>
      <c r="I144">
        <v>0</v>
      </c>
      <c r="J144">
        <v>1</v>
      </c>
      <c r="K144">
        <v>250644</v>
      </c>
      <c r="L144">
        <v>19.5</v>
      </c>
      <c r="N144" t="s">
        <v>15</v>
      </c>
      <c r="O144">
        <f>+IF(N144="S",1,IF(N144="Q",2,3))</f>
        <v>1</v>
      </c>
      <c r="P144">
        <f>+MATCH(C144&amp;E144,AvgAge!$A$5:$A$10)</f>
        <v>3</v>
      </c>
      <c r="Q144" s="22">
        <f>+IF($P144=Q$2,$B144,0)</f>
        <v>0</v>
      </c>
      <c r="R144" s="22">
        <f>+IF($P144=R$2,$B144,0)</f>
        <v>0</v>
      </c>
      <c r="S144" s="22">
        <f>+IF($P144=S$2,$B144,0)</f>
        <v>1</v>
      </c>
      <c r="T144" s="22">
        <f>+IF($P144=T$2,$B144,0)</f>
        <v>0</v>
      </c>
      <c r="U144" s="22">
        <f>+IF($P144=U$2,$B144,0)</f>
        <v>0</v>
      </c>
      <c r="V144" s="22">
        <f>+IF($P144=V$2,$B144,0)</f>
        <v>0</v>
      </c>
    </row>
    <row r="145" spans="1:22" x14ac:dyDescent="0.25">
      <c r="A145">
        <v>273</v>
      </c>
      <c r="B145">
        <v>1</v>
      </c>
      <c r="C145">
        <v>2</v>
      </c>
      <c r="D145" t="s">
        <v>413</v>
      </c>
      <c r="E145" t="s">
        <v>17</v>
      </c>
      <c r="F145">
        <f>+IF(E145="male",1,2)</f>
        <v>2</v>
      </c>
      <c r="G145">
        <v>41</v>
      </c>
      <c r="H145" s="4">
        <f>+IF(G145="",VLOOKUP(B145&amp;C145&amp;E145,AvgAge!$B$5:$AA$16,6,0),G145)</f>
        <v>41</v>
      </c>
      <c r="I145">
        <v>0</v>
      </c>
      <c r="J145">
        <v>1</v>
      </c>
      <c r="K145">
        <v>250644</v>
      </c>
      <c r="L145">
        <v>19.5</v>
      </c>
      <c r="N145" t="s">
        <v>15</v>
      </c>
      <c r="O145">
        <f>+IF(N145="S",1,IF(N145="Q",2,3))</f>
        <v>1</v>
      </c>
      <c r="P145">
        <f>+MATCH(C145&amp;E145,AvgAge!$A$5:$A$10)</f>
        <v>3</v>
      </c>
      <c r="Q145" s="22">
        <f>+IF($P145=Q$2,$B145,0)</f>
        <v>0</v>
      </c>
      <c r="R145" s="22">
        <f>+IF($P145=R$2,$B145,0)</f>
        <v>0</v>
      </c>
      <c r="S145" s="22">
        <f>+IF($P145=S$2,$B145,0)</f>
        <v>1</v>
      </c>
      <c r="T145" s="22">
        <f>+IF($P145=T$2,$B145,0)</f>
        <v>0</v>
      </c>
      <c r="U145" s="22">
        <f>+IF($P145=U$2,$B145,0)</f>
        <v>0</v>
      </c>
      <c r="V145" s="22">
        <f>+IF($P145=V$2,$B145,0)</f>
        <v>0</v>
      </c>
    </row>
    <row r="146" spans="1:22" x14ac:dyDescent="0.25">
      <c r="A146">
        <v>10</v>
      </c>
      <c r="B146">
        <v>1</v>
      </c>
      <c r="C146">
        <v>2</v>
      </c>
      <c r="D146" t="s">
        <v>32</v>
      </c>
      <c r="E146" t="s">
        <v>17</v>
      </c>
      <c r="F146">
        <f>+IF(E146="male",1,2)</f>
        <v>2</v>
      </c>
      <c r="G146">
        <v>14</v>
      </c>
      <c r="H146" s="4">
        <f>+IF(G146="",VLOOKUP(B146&amp;C146&amp;E146,AvgAge!$B$5:$AA$16,6,0),G146)</f>
        <v>14</v>
      </c>
      <c r="I146">
        <v>1</v>
      </c>
      <c r="J146">
        <v>0</v>
      </c>
      <c r="K146">
        <v>237736</v>
      </c>
      <c r="L146">
        <v>30.070799999999998</v>
      </c>
      <c r="N146" t="s">
        <v>20</v>
      </c>
      <c r="O146">
        <f>+IF(N146="S",1,IF(N146="Q",2,3))</f>
        <v>3</v>
      </c>
      <c r="P146">
        <f>+MATCH(C146&amp;E146,AvgAge!$A$5:$A$10)</f>
        <v>3</v>
      </c>
      <c r="Q146" s="22">
        <f>+IF($P146=Q$2,$B146,0)</f>
        <v>0</v>
      </c>
      <c r="R146" s="22">
        <f>+IF($P146=R$2,$B146,0)</f>
        <v>0</v>
      </c>
      <c r="S146" s="22">
        <f>+IF($P146=S$2,$B146,0)</f>
        <v>1</v>
      </c>
      <c r="T146" s="22">
        <f>+IF($P146=T$2,$B146,0)</f>
        <v>0</v>
      </c>
      <c r="U146" s="22">
        <f>+IF($P146=U$2,$B146,0)</f>
        <v>0</v>
      </c>
      <c r="V146" s="22">
        <f>+IF($P146=V$2,$B146,0)</f>
        <v>0</v>
      </c>
    </row>
    <row r="147" spans="1:22" x14ac:dyDescent="0.25">
      <c r="A147">
        <v>67</v>
      </c>
      <c r="B147">
        <v>1</v>
      </c>
      <c r="C147">
        <v>2</v>
      </c>
      <c r="D147" t="s">
        <v>115</v>
      </c>
      <c r="E147" t="s">
        <v>17</v>
      </c>
      <c r="F147">
        <f>+IF(E147="male",1,2)</f>
        <v>2</v>
      </c>
      <c r="G147">
        <v>29</v>
      </c>
      <c r="H147" s="4">
        <f>+IF(G147="",VLOOKUP(B147&amp;C147&amp;E147,AvgAge!$B$5:$AA$16,6,0),G147)</f>
        <v>29</v>
      </c>
      <c r="I147">
        <v>0</v>
      </c>
      <c r="J147">
        <v>0</v>
      </c>
      <c r="K147" t="s">
        <v>116</v>
      </c>
      <c r="L147">
        <v>10.5</v>
      </c>
      <c r="M147" t="s">
        <v>117</v>
      </c>
      <c r="N147" t="s">
        <v>15</v>
      </c>
      <c r="O147">
        <f>+IF(N147="S",1,IF(N147="Q",2,3))</f>
        <v>1</v>
      </c>
      <c r="P147">
        <f>+MATCH(C147&amp;E147,AvgAge!$A$5:$A$10)</f>
        <v>3</v>
      </c>
      <c r="Q147" s="22">
        <f>+IF($P147=Q$2,$B147,0)</f>
        <v>0</v>
      </c>
      <c r="R147" s="22">
        <f>+IF($P147=R$2,$B147,0)</f>
        <v>0</v>
      </c>
      <c r="S147" s="22">
        <f>+IF($P147=S$2,$B147,0)</f>
        <v>1</v>
      </c>
      <c r="T147" s="22">
        <f>+IF($P147=T$2,$B147,0)</f>
        <v>0</v>
      </c>
      <c r="U147" s="22">
        <f>+IF($P147=U$2,$B147,0)</f>
        <v>0</v>
      </c>
      <c r="V147" s="22">
        <f>+IF($P147=V$2,$B147,0)</f>
        <v>0</v>
      </c>
    </row>
    <row r="148" spans="1:22" x14ac:dyDescent="0.25">
      <c r="A148">
        <v>260</v>
      </c>
      <c r="B148">
        <v>1</v>
      </c>
      <c r="C148">
        <v>2</v>
      </c>
      <c r="D148" t="s">
        <v>393</v>
      </c>
      <c r="E148" t="s">
        <v>17</v>
      </c>
      <c r="F148">
        <f>+IF(E148="male",1,2)</f>
        <v>2</v>
      </c>
      <c r="G148">
        <v>50</v>
      </c>
      <c r="H148" s="4">
        <f>+IF(G148="",VLOOKUP(B148&amp;C148&amp;E148,AvgAge!$B$5:$AA$16,6,0),G148)</f>
        <v>50</v>
      </c>
      <c r="I148">
        <v>0</v>
      </c>
      <c r="J148">
        <v>1</v>
      </c>
      <c r="K148">
        <v>230433</v>
      </c>
      <c r="L148">
        <v>26</v>
      </c>
      <c r="N148" t="s">
        <v>15</v>
      </c>
      <c r="O148">
        <f>+IF(N148="S",1,IF(N148="Q",2,3))</f>
        <v>1</v>
      </c>
      <c r="P148">
        <f>+MATCH(C148&amp;E148,AvgAge!$A$5:$A$10)</f>
        <v>3</v>
      </c>
      <c r="Q148" s="22">
        <f>+IF($P148=Q$2,$B148,0)</f>
        <v>0</v>
      </c>
      <c r="R148" s="22">
        <f>+IF($P148=R$2,$B148,0)</f>
        <v>0</v>
      </c>
      <c r="S148" s="22">
        <f>+IF($P148=S$2,$B148,0)</f>
        <v>1</v>
      </c>
      <c r="T148" s="22">
        <f>+IF($P148=T$2,$B148,0)</f>
        <v>0</v>
      </c>
      <c r="U148" s="22">
        <f>+IF($P148=U$2,$B148,0)</f>
        <v>0</v>
      </c>
      <c r="V148" s="22">
        <f>+IF($P148=V$2,$B148,0)</f>
        <v>0</v>
      </c>
    </row>
    <row r="149" spans="1:22" x14ac:dyDescent="0.25">
      <c r="A149">
        <v>428</v>
      </c>
      <c r="B149">
        <v>1</v>
      </c>
      <c r="C149">
        <v>2</v>
      </c>
      <c r="D149" t="s">
        <v>619</v>
      </c>
      <c r="E149" t="s">
        <v>17</v>
      </c>
      <c r="F149">
        <f>+IF(E149="male",1,2)</f>
        <v>2</v>
      </c>
      <c r="G149">
        <v>19</v>
      </c>
      <c r="H149" s="4">
        <f>+IF(G149="",VLOOKUP(B149&amp;C149&amp;E149,AvgAge!$B$5:$AA$16,6,0),G149)</f>
        <v>19</v>
      </c>
      <c r="I149">
        <v>0</v>
      </c>
      <c r="J149">
        <v>0</v>
      </c>
      <c r="K149">
        <v>250655</v>
      </c>
      <c r="L149">
        <v>26</v>
      </c>
      <c r="N149" t="s">
        <v>15</v>
      </c>
      <c r="O149">
        <f>+IF(N149="S",1,IF(N149="Q",2,3))</f>
        <v>1</v>
      </c>
      <c r="P149">
        <f>+MATCH(C149&amp;E149,AvgAge!$A$5:$A$10)</f>
        <v>3</v>
      </c>
      <c r="Q149" s="22">
        <f>+IF($P149=Q$2,$B149,0)</f>
        <v>0</v>
      </c>
      <c r="R149" s="22">
        <f>+IF($P149=R$2,$B149,0)</f>
        <v>0</v>
      </c>
      <c r="S149" s="22">
        <f>+IF($P149=S$2,$B149,0)</f>
        <v>1</v>
      </c>
      <c r="T149" s="22">
        <f>+IF($P149=T$2,$B149,0)</f>
        <v>0</v>
      </c>
      <c r="U149" s="22">
        <f>+IF($P149=U$2,$B149,0)</f>
        <v>0</v>
      </c>
      <c r="V149" s="22">
        <f>+IF($P149=V$2,$B149,0)</f>
        <v>0</v>
      </c>
    </row>
    <row r="150" spans="1:22" x14ac:dyDescent="0.25">
      <c r="A150">
        <v>191</v>
      </c>
      <c r="B150">
        <v>1</v>
      </c>
      <c r="C150">
        <v>2</v>
      </c>
      <c r="D150" t="s">
        <v>294</v>
      </c>
      <c r="E150" t="s">
        <v>17</v>
      </c>
      <c r="F150">
        <f>+IF(E150="male",1,2)</f>
        <v>2</v>
      </c>
      <c r="G150">
        <v>32</v>
      </c>
      <c r="H150" s="4">
        <f>+IF(G150="",VLOOKUP(B150&amp;C150&amp;E150,AvgAge!$B$5:$AA$16,6,0),G150)</f>
        <v>32</v>
      </c>
      <c r="I150">
        <v>0</v>
      </c>
      <c r="J150">
        <v>0</v>
      </c>
      <c r="K150">
        <v>234604</v>
      </c>
      <c r="L150">
        <v>13</v>
      </c>
      <c r="N150" t="s">
        <v>15</v>
      </c>
      <c r="O150">
        <f>+IF(N150="S",1,IF(N150="Q",2,3))</f>
        <v>1</v>
      </c>
      <c r="P150">
        <f>+MATCH(C150&amp;E150,AvgAge!$A$5:$A$10)</f>
        <v>3</v>
      </c>
      <c r="Q150" s="22">
        <f>+IF($P150=Q$2,$B150,0)</f>
        <v>0</v>
      </c>
      <c r="R150" s="22">
        <f>+IF($P150=R$2,$B150,0)</f>
        <v>0</v>
      </c>
      <c r="S150" s="22">
        <f>+IF($P150=S$2,$B150,0)</f>
        <v>1</v>
      </c>
      <c r="T150" s="22">
        <f>+IF($P150=T$2,$B150,0)</f>
        <v>0</v>
      </c>
      <c r="U150" s="22">
        <f>+IF($P150=U$2,$B150,0)</f>
        <v>0</v>
      </c>
      <c r="V150" s="22">
        <f>+IF($P150=V$2,$B150,0)</f>
        <v>0</v>
      </c>
    </row>
    <row r="151" spans="1:22" x14ac:dyDescent="0.25">
      <c r="A151">
        <v>531</v>
      </c>
      <c r="B151">
        <v>1</v>
      </c>
      <c r="C151">
        <v>2</v>
      </c>
      <c r="D151" t="s">
        <v>763</v>
      </c>
      <c r="E151" t="s">
        <v>17</v>
      </c>
      <c r="F151">
        <f>+IF(E151="male",1,2)</f>
        <v>2</v>
      </c>
      <c r="G151">
        <v>2</v>
      </c>
      <c r="H151" s="4">
        <f>+IF(G151="",VLOOKUP(B151&amp;C151&amp;E151,AvgAge!$B$5:$AA$16,6,0),G151)</f>
        <v>2</v>
      </c>
      <c r="I151">
        <v>1</v>
      </c>
      <c r="J151">
        <v>1</v>
      </c>
      <c r="K151">
        <v>26360</v>
      </c>
      <c r="L151">
        <v>26</v>
      </c>
      <c r="N151" t="s">
        <v>15</v>
      </c>
      <c r="O151">
        <f>+IF(N151="S",1,IF(N151="Q",2,3))</f>
        <v>1</v>
      </c>
      <c r="P151">
        <f>+MATCH(C151&amp;E151,AvgAge!$A$5:$A$10)</f>
        <v>3</v>
      </c>
      <c r="Q151" s="22">
        <f>+IF($P151=Q$2,$B151,0)</f>
        <v>0</v>
      </c>
      <c r="R151" s="22">
        <f>+IF($P151=R$2,$B151,0)</f>
        <v>0</v>
      </c>
      <c r="S151" s="22">
        <f>+IF($P151=S$2,$B151,0)</f>
        <v>1</v>
      </c>
      <c r="T151" s="22">
        <f>+IF($P151=T$2,$B151,0)</f>
        <v>0</v>
      </c>
      <c r="U151" s="22">
        <f>+IF($P151=U$2,$B151,0)</f>
        <v>0</v>
      </c>
      <c r="V151" s="22">
        <f>+IF($P151=V$2,$B151,0)</f>
        <v>0</v>
      </c>
    </row>
    <row r="152" spans="1:22" x14ac:dyDescent="0.25">
      <c r="A152">
        <v>507</v>
      </c>
      <c r="B152">
        <v>1</v>
      </c>
      <c r="C152">
        <v>2</v>
      </c>
      <c r="D152" t="s">
        <v>728</v>
      </c>
      <c r="E152" t="s">
        <v>17</v>
      </c>
      <c r="F152">
        <f>+IF(E152="male",1,2)</f>
        <v>2</v>
      </c>
      <c r="G152">
        <v>33</v>
      </c>
      <c r="H152" s="4">
        <f>+IF(G152="",VLOOKUP(B152&amp;C152&amp;E152,AvgAge!$B$5:$AA$16,6,0),G152)</f>
        <v>33</v>
      </c>
      <c r="I152">
        <v>0</v>
      </c>
      <c r="J152">
        <v>2</v>
      </c>
      <c r="K152">
        <v>26360</v>
      </c>
      <c r="L152">
        <v>26</v>
      </c>
      <c r="N152" t="s">
        <v>15</v>
      </c>
      <c r="O152">
        <f>+IF(N152="S",1,IF(N152="Q",2,3))</f>
        <v>1</v>
      </c>
      <c r="P152">
        <f>+MATCH(C152&amp;E152,AvgAge!$A$5:$A$10)</f>
        <v>3</v>
      </c>
      <c r="Q152" s="22">
        <f>+IF($P152=Q$2,$B152,0)</f>
        <v>0</v>
      </c>
      <c r="R152" s="22">
        <f>+IF($P152=R$2,$B152,0)</f>
        <v>0</v>
      </c>
      <c r="S152" s="22">
        <f>+IF($P152=S$2,$B152,0)</f>
        <v>1</v>
      </c>
      <c r="T152" s="22">
        <f>+IF($P152=T$2,$B152,0)</f>
        <v>0</v>
      </c>
      <c r="U152" s="22">
        <f>+IF($P152=U$2,$B152,0)</f>
        <v>0</v>
      </c>
      <c r="V152" s="22">
        <f>+IF($P152=V$2,$B152,0)</f>
        <v>0</v>
      </c>
    </row>
    <row r="153" spans="1:22" x14ac:dyDescent="0.25">
      <c r="A153">
        <v>727</v>
      </c>
      <c r="B153">
        <v>1</v>
      </c>
      <c r="C153">
        <v>2</v>
      </c>
      <c r="D153" t="s">
        <v>1016</v>
      </c>
      <c r="E153" t="s">
        <v>17</v>
      </c>
      <c r="F153">
        <f>+IF(E153="male",1,2)</f>
        <v>2</v>
      </c>
      <c r="G153">
        <v>30</v>
      </c>
      <c r="H153" s="4">
        <f>+IF(G153="",VLOOKUP(B153&amp;C153&amp;E153,AvgAge!$B$5:$AA$16,6,0),G153)</f>
        <v>30</v>
      </c>
      <c r="I153">
        <v>3</v>
      </c>
      <c r="J153">
        <v>0</v>
      </c>
      <c r="K153">
        <v>31027</v>
      </c>
      <c r="L153">
        <v>21</v>
      </c>
      <c r="N153" t="s">
        <v>15</v>
      </c>
      <c r="O153">
        <f>+IF(N153="S",1,IF(N153="Q",2,3))</f>
        <v>1</v>
      </c>
      <c r="P153">
        <f>+MATCH(C153&amp;E153,AvgAge!$A$5:$A$10)</f>
        <v>3</v>
      </c>
      <c r="Q153" s="22">
        <f>+IF($P153=Q$2,$B153,0)</f>
        <v>0</v>
      </c>
      <c r="R153" s="22">
        <f>+IF($P153=R$2,$B153,0)</f>
        <v>0</v>
      </c>
      <c r="S153" s="22">
        <f>+IF($P153=S$2,$B153,0)</f>
        <v>1</v>
      </c>
      <c r="T153" s="22">
        <f>+IF($P153=T$2,$B153,0)</f>
        <v>0</v>
      </c>
      <c r="U153" s="22">
        <f>+IF($P153=U$2,$B153,0)</f>
        <v>0</v>
      </c>
      <c r="V153" s="22">
        <f>+IF($P153=V$2,$B153,0)</f>
        <v>0</v>
      </c>
    </row>
    <row r="154" spans="1:22" x14ac:dyDescent="0.25">
      <c r="A154">
        <v>444</v>
      </c>
      <c r="B154">
        <v>1</v>
      </c>
      <c r="C154">
        <v>2</v>
      </c>
      <c r="D154" t="s">
        <v>641</v>
      </c>
      <c r="E154" t="s">
        <v>17</v>
      </c>
      <c r="F154">
        <f>+IF(E154="male",1,2)</f>
        <v>2</v>
      </c>
      <c r="G154">
        <v>28</v>
      </c>
      <c r="H154" s="4">
        <f>+IF(G154="",VLOOKUP(B154&amp;C154&amp;E154,AvgAge!$B$5:$AA$16,6,0),G154)</f>
        <v>28</v>
      </c>
      <c r="I154">
        <v>0</v>
      </c>
      <c r="J154">
        <v>0</v>
      </c>
      <c r="K154">
        <v>230434</v>
      </c>
      <c r="L154">
        <v>13</v>
      </c>
      <c r="N154" t="s">
        <v>15</v>
      </c>
      <c r="O154">
        <f>+IF(N154="S",1,IF(N154="Q",2,3))</f>
        <v>1</v>
      </c>
      <c r="P154">
        <f>+MATCH(C154&amp;E154,AvgAge!$A$5:$A$10)</f>
        <v>3</v>
      </c>
      <c r="Q154" s="22">
        <f>+IF($P154=Q$2,$B154,0)</f>
        <v>0</v>
      </c>
      <c r="R154" s="22">
        <f>+IF($P154=R$2,$B154,0)</f>
        <v>0</v>
      </c>
      <c r="S154" s="22">
        <f>+IF($P154=S$2,$B154,0)</f>
        <v>1</v>
      </c>
      <c r="T154" s="22">
        <f>+IF($P154=T$2,$B154,0)</f>
        <v>0</v>
      </c>
      <c r="U154" s="22">
        <f>+IF($P154=U$2,$B154,0)</f>
        <v>0</v>
      </c>
      <c r="V154" s="22">
        <f>+IF($P154=V$2,$B154,0)</f>
        <v>0</v>
      </c>
    </row>
    <row r="155" spans="1:22" x14ac:dyDescent="0.25">
      <c r="A155">
        <v>438</v>
      </c>
      <c r="B155">
        <v>1</v>
      </c>
      <c r="C155">
        <v>2</v>
      </c>
      <c r="D155" t="s">
        <v>634</v>
      </c>
      <c r="E155" t="s">
        <v>17</v>
      </c>
      <c r="F155">
        <f>+IF(E155="male",1,2)</f>
        <v>2</v>
      </c>
      <c r="G155">
        <v>24</v>
      </c>
      <c r="H155" s="4">
        <f>+IF(G155="",VLOOKUP(B155&amp;C155&amp;E155,AvgAge!$B$5:$AA$16,6,0),G155)</f>
        <v>24</v>
      </c>
      <c r="I155">
        <v>2</v>
      </c>
      <c r="J155">
        <v>3</v>
      </c>
      <c r="K155">
        <v>29106</v>
      </c>
      <c r="L155">
        <v>18.75</v>
      </c>
      <c r="N155" t="s">
        <v>15</v>
      </c>
      <c r="O155">
        <f>+IF(N155="S",1,IF(N155="Q",2,3))</f>
        <v>1</v>
      </c>
      <c r="P155">
        <f>+MATCH(C155&amp;E155,AvgAge!$A$5:$A$10)</f>
        <v>3</v>
      </c>
      <c r="Q155" s="22">
        <f>+IF($P155=Q$2,$B155,0)</f>
        <v>0</v>
      </c>
      <c r="R155" s="22">
        <f>+IF($P155=R$2,$B155,0)</f>
        <v>0</v>
      </c>
      <c r="S155" s="22">
        <f>+IF($P155=S$2,$B155,0)</f>
        <v>1</v>
      </c>
      <c r="T155" s="22">
        <f>+IF($P155=T$2,$B155,0)</f>
        <v>0</v>
      </c>
      <c r="U155" s="22">
        <f>+IF($P155=U$2,$B155,0)</f>
        <v>0</v>
      </c>
      <c r="V155" s="22">
        <f>+IF($P155=V$2,$B155,0)</f>
        <v>0</v>
      </c>
    </row>
    <row r="156" spans="1:22" x14ac:dyDescent="0.25">
      <c r="A156">
        <v>527</v>
      </c>
      <c r="B156">
        <v>1</v>
      </c>
      <c r="C156">
        <v>2</v>
      </c>
      <c r="D156" t="s">
        <v>756</v>
      </c>
      <c r="E156" t="s">
        <v>17</v>
      </c>
      <c r="F156">
        <f>+IF(E156="male",1,2)</f>
        <v>2</v>
      </c>
      <c r="G156">
        <v>50</v>
      </c>
      <c r="H156" s="4">
        <f>+IF(G156="",VLOOKUP(B156&amp;C156&amp;E156,AvgAge!$B$5:$AA$16,6,0),G156)</f>
        <v>50</v>
      </c>
      <c r="I156">
        <v>0</v>
      </c>
      <c r="J156">
        <v>0</v>
      </c>
      <c r="K156" t="s">
        <v>757</v>
      </c>
      <c r="L156">
        <v>10.5</v>
      </c>
      <c r="N156" t="s">
        <v>15</v>
      </c>
      <c r="O156">
        <f>+IF(N156="S",1,IF(N156="Q",2,3))</f>
        <v>1</v>
      </c>
      <c r="P156">
        <f>+MATCH(C156&amp;E156,AvgAge!$A$5:$A$10)</f>
        <v>3</v>
      </c>
      <c r="Q156" s="22">
        <f>+IF($P156=Q$2,$B156,0)</f>
        <v>0</v>
      </c>
      <c r="R156" s="22">
        <f>+IF($P156=R$2,$B156,0)</f>
        <v>0</v>
      </c>
      <c r="S156" s="22">
        <f>+IF($P156=S$2,$B156,0)</f>
        <v>1</v>
      </c>
      <c r="T156" s="22">
        <f>+IF($P156=T$2,$B156,0)</f>
        <v>0</v>
      </c>
      <c r="U156" s="22">
        <f>+IF($P156=U$2,$B156,0)</f>
        <v>0</v>
      </c>
      <c r="V156" s="22">
        <f>+IF($P156=V$2,$B156,0)</f>
        <v>0</v>
      </c>
    </row>
    <row r="157" spans="1:22" x14ac:dyDescent="0.25">
      <c r="A157">
        <v>57</v>
      </c>
      <c r="B157">
        <v>1</v>
      </c>
      <c r="C157">
        <v>2</v>
      </c>
      <c r="D157" t="s">
        <v>99</v>
      </c>
      <c r="E157" t="s">
        <v>17</v>
      </c>
      <c r="F157">
        <f>+IF(E157="male",1,2)</f>
        <v>2</v>
      </c>
      <c r="G157">
        <v>21</v>
      </c>
      <c r="H157" s="4">
        <f>+IF(G157="",VLOOKUP(B157&amp;C157&amp;E157,AvgAge!$B$5:$AA$16,6,0),G157)</f>
        <v>21</v>
      </c>
      <c r="I157">
        <v>0</v>
      </c>
      <c r="J157">
        <v>0</v>
      </c>
      <c r="K157" t="s">
        <v>100</v>
      </c>
      <c r="L157">
        <v>10.5</v>
      </c>
      <c r="N157" t="s">
        <v>15</v>
      </c>
      <c r="O157">
        <f>+IF(N157="S",1,IF(N157="Q",2,3))</f>
        <v>1</v>
      </c>
      <c r="P157">
        <f>+MATCH(C157&amp;E157,AvgAge!$A$5:$A$10)</f>
        <v>3</v>
      </c>
      <c r="Q157" s="22">
        <f>+IF($P157=Q$2,$B157,0)</f>
        <v>0</v>
      </c>
      <c r="R157" s="22">
        <f>+IF($P157=R$2,$B157,0)</f>
        <v>0</v>
      </c>
      <c r="S157" s="22">
        <f>+IF($P157=S$2,$B157,0)</f>
        <v>1</v>
      </c>
      <c r="T157" s="22">
        <f>+IF($P157=T$2,$B157,0)</f>
        <v>0</v>
      </c>
      <c r="U157" s="22">
        <f>+IF($P157=U$2,$B157,0)</f>
        <v>0</v>
      </c>
      <c r="V157" s="22">
        <f>+IF($P157=V$2,$B157,0)</f>
        <v>0</v>
      </c>
    </row>
    <row r="158" spans="1:22" x14ac:dyDescent="0.25">
      <c r="A158">
        <v>881</v>
      </c>
      <c r="B158">
        <v>1</v>
      </c>
      <c r="C158">
        <v>2</v>
      </c>
      <c r="D158" t="s">
        <v>1207</v>
      </c>
      <c r="E158" t="s">
        <v>17</v>
      </c>
      <c r="F158">
        <f>+IF(E158="male",1,2)</f>
        <v>2</v>
      </c>
      <c r="G158">
        <v>25</v>
      </c>
      <c r="H158" s="4">
        <f>+IF(G158="",VLOOKUP(B158&amp;C158&amp;E158,AvgAge!$B$5:$AA$16,6,0),G158)</f>
        <v>25</v>
      </c>
      <c r="I158">
        <v>0</v>
      </c>
      <c r="J158">
        <v>1</v>
      </c>
      <c r="K158">
        <v>230433</v>
      </c>
      <c r="L158">
        <v>26</v>
      </c>
      <c r="N158" t="s">
        <v>15</v>
      </c>
      <c r="O158">
        <f>+IF(N158="S",1,IF(N158="Q",2,3))</f>
        <v>1</v>
      </c>
      <c r="P158">
        <f>+MATCH(C158&amp;E158,AvgAge!$A$5:$A$10)</f>
        <v>3</v>
      </c>
      <c r="Q158" s="22">
        <f>+IF($P158=Q$2,$B158,0)</f>
        <v>0</v>
      </c>
      <c r="R158" s="22">
        <f>+IF($P158=R$2,$B158,0)</f>
        <v>0</v>
      </c>
      <c r="S158" s="22">
        <f>+IF($P158=S$2,$B158,0)</f>
        <v>1</v>
      </c>
      <c r="T158" s="22">
        <f>+IF($P158=T$2,$B158,0)</f>
        <v>0</v>
      </c>
      <c r="U158" s="22">
        <f>+IF($P158=U$2,$B158,0)</f>
        <v>0</v>
      </c>
      <c r="V158" s="22">
        <f>+IF($P158=V$2,$B158,0)</f>
        <v>0</v>
      </c>
    </row>
    <row r="159" spans="1:22" x14ac:dyDescent="0.25">
      <c r="A159">
        <v>418</v>
      </c>
      <c r="B159">
        <v>1</v>
      </c>
      <c r="C159">
        <v>2</v>
      </c>
      <c r="D159" t="s">
        <v>607</v>
      </c>
      <c r="E159" t="s">
        <v>17</v>
      </c>
      <c r="F159">
        <f>+IF(E159="male",1,2)</f>
        <v>2</v>
      </c>
      <c r="G159">
        <v>18</v>
      </c>
      <c r="H159" s="4">
        <f>+IF(G159="",VLOOKUP(B159&amp;C159&amp;E159,AvgAge!$B$5:$AA$16,6,0),G159)</f>
        <v>18</v>
      </c>
      <c r="I159">
        <v>0</v>
      </c>
      <c r="J159">
        <v>2</v>
      </c>
      <c r="K159">
        <v>250652</v>
      </c>
      <c r="L159">
        <v>13</v>
      </c>
      <c r="N159" t="s">
        <v>15</v>
      </c>
      <c r="O159">
        <f>+IF(N159="S",1,IF(N159="Q",2,3))</f>
        <v>1</v>
      </c>
      <c r="P159">
        <f>+MATCH(C159&amp;E159,AvgAge!$A$5:$A$10)</f>
        <v>3</v>
      </c>
      <c r="Q159" s="22">
        <f>+IF($P159=Q$2,$B159,0)</f>
        <v>0</v>
      </c>
      <c r="R159" s="22">
        <f>+IF($P159=R$2,$B159,0)</f>
        <v>0</v>
      </c>
      <c r="S159" s="22">
        <f>+IF($P159=S$2,$B159,0)</f>
        <v>1</v>
      </c>
      <c r="T159" s="22">
        <f>+IF($P159=T$2,$B159,0)</f>
        <v>0</v>
      </c>
      <c r="U159" s="22">
        <f>+IF($P159=U$2,$B159,0)</f>
        <v>0</v>
      </c>
      <c r="V159" s="22">
        <f>+IF($P159=V$2,$B159,0)</f>
        <v>0</v>
      </c>
    </row>
    <row r="160" spans="1:22" x14ac:dyDescent="0.25">
      <c r="A160">
        <v>748</v>
      </c>
      <c r="B160">
        <v>1</v>
      </c>
      <c r="C160">
        <v>2</v>
      </c>
      <c r="D160" t="s">
        <v>1042</v>
      </c>
      <c r="E160" t="s">
        <v>17</v>
      </c>
      <c r="F160">
        <f>+IF(E160="male",1,2)</f>
        <v>2</v>
      </c>
      <c r="G160">
        <v>30</v>
      </c>
      <c r="H160" s="4">
        <f>+IF(G160="",VLOOKUP(B160&amp;C160&amp;E160,AvgAge!$B$5:$AA$16,6,0),G160)</f>
        <v>30</v>
      </c>
      <c r="I160">
        <v>0</v>
      </c>
      <c r="J160">
        <v>0</v>
      </c>
      <c r="K160">
        <v>250648</v>
      </c>
      <c r="L160">
        <v>13</v>
      </c>
      <c r="N160" t="s">
        <v>15</v>
      </c>
      <c r="O160">
        <f>+IF(N160="S",1,IF(N160="Q",2,3))</f>
        <v>1</v>
      </c>
      <c r="P160">
        <f>+MATCH(C160&amp;E160,AvgAge!$A$5:$A$10)</f>
        <v>3</v>
      </c>
      <c r="Q160" s="22">
        <f>+IF($P160=Q$2,$B160,0)</f>
        <v>0</v>
      </c>
      <c r="R160" s="22">
        <f>+IF($P160=R$2,$B160,0)</f>
        <v>0</v>
      </c>
      <c r="S160" s="22">
        <f>+IF($P160=S$2,$B160,0)</f>
        <v>1</v>
      </c>
      <c r="T160" s="22">
        <f>+IF($P160=T$2,$B160,0)</f>
        <v>0</v>
      </c>
      <c r="U160" s="22">
        <f>+IF($P160=U$2,$B160,0)</f>
        <v>0</v>
      </c>
      <c r="V160" s="22">
        <f>+IF($P160=V$2,$B160,0)</f>
        <v>0</v>
      </c>
    </row>
    <row r="161" spans="1:22" x14ac:dyDescent="0.25">
      <c r="A161">
        <v>323</v>
      </c>
      <c r="B161">
        <v>1</v>
      </c>
      <c r="C161">
        <v>2</v>
      </c>
      <c r="D161" t="s">
        <v>488</v>
      </c>
      <c r="E161" t="s">
        <v>17</v>
      </c>
      <c r="F161">
        <f>+IF(E161="male",1,2)</f>
        <v>2</v>
      </c>
      <c r="G161">
        <v>30</v>
      </c>
      <c r="H161" s="4">
        <f>+IF(G161="",VLOOKUP(B161&amp;C161&amp;E161,AvgAge!$B$5:$AA$16,6,0),G161)</f>
        <v>30</v>
      </c>
      <c r="I161">
        <v>0</v>
      </c>
      <c r="J161">
        <v>0</v>
      </c>
      <c r="K161">
        <v>234818</v>
      </c>
      <c r="L161">
        <v>12.35</v>
      </c>
      <c r="N161" t="s">
        <v>27</v>
      </c>
      <c r="O161">
        <f>+IF(N161="S",1,IF(N161="Q",2,3))</f>
        <v>2</v>
      </c>
      <c r="P161">
        <f>+MATCH(C161&amp;E161,AvgAge!$A$5:$A$10)</f>
        <v>3</v>
      </c>
      <c r="Q161" s="22">
        <f>+IF($P161=Q$2,$B161,0)</f>
        <v>0</v>
      </c>
      <c r="R161" s="22">
        <f>+IF($P161=R$2,$B161,0)</f>
        <v>0</v>
      </c>
      <c r="S161" s="22">
        <f>+IF($P161=S$2,$B161,0)</f>
        <v>1</v>
      </c>
      <c r="T161" s="22">
        <f>+IF($P161=T$2,$B161,0)</f>
        <v>0</v>
      </c>
      <c r="U161" s="22">
        <f>+IF($P161=U$2,$B161,0)</f>
        <v>0</v>
      </c>
      <c r="V161" s="22">
        <f>+IF($P161=V$2,$B161,0)</f>
        <v>0</v>
      </c>
    </row>
    <row r="162" spans="1:22" x14ac:dyDescent="0.25">
      <c r="A162">
        <v>347</v>
      </c>
      <c r="B162">
        <v>1</v>
      </c>
      <c r="C162">
        <v>2</v>
      </c>
      <c r="D162" t="s">
        <v>519</v>
      </c>
      <c r="E162" t="s">
        <v>17</v>
      </c>
      <c r="F162">
        <f>+IF(E162="male",1,2)</f>
        <v>2</v>
      </c>
      <c r="G162">
        <v>40</v>
      </c>
      <c r="H162" s="4">
        <f>+IF(G162="",VLOOKUP(B162&amp;C162&amp;E162,AvgAge!$B$5:$AA$16,6,0),G162)</f>
        <v>40</v>
      </c>
      <c r="I162">
        <v>0</v>
      </c>
      <c r="J162">
        <v>0</v>
      </c>
      <c r="K162">
        <v>31418</v>
      </c>
      <c r="L162">
        <v>13</v>
      </c>
      <c r="N162" t="s">
        <v>15</v>
      </c>
      <c r="O162">
        <f>+IF(N162="S",1,IF(N162="Q",2,3))</f>
        <v>1</v>
      </c>
      <c r="P162">
        <f>+MATCH(C162&amp;E162,AvgAge!$A$5:$A$10)</f>
        <v>3</v>
      </c>
      <c r="Q162" s="22">
        <f>+IF($P162=Q$2,$B162,0)</f>
        <v>0</v>
      </c>
      <c r="R162" s="22">
        <f>+IF($P162=R$2,$B162,0)</f>
        <v>0</v>
      </c>
      <c r="S162" s="22">
        <f>+IF($P162=S$2,$B162,0)</f>
        <v>1</v>
      </c>
      <c r="T162" s="22">
        <f>+IF($P162=T$2,$B162,0)</f>
        <v>0</v>
      </c>
      <c r="U162" s="22">
        <f>+IF($P162=U$2,$B162,0)</f>
        <v>0</v>
      </c>
      <c r="V162" s="22">
        <f>+IF($P162=V$2,$B162,0)</f>
        <v>0</v>
      </c>
    </row>
    <row r="163" spans="1:22" x14ac:dyDescent="0.25">
      <c r="A163">
        <v>459</v>
      </c>
      <c r="B163">
        <v>1</v>
      </c>
      <c r="C163">
        <v>2</v>
      </c>
      <c r="D163" t="s">
        <v>663</v>
      </c>
      <c r="E163" t="s">
        <v>17</v>
      </c>
      <c r="F163">
        <f>+IF(E163="male",1,2)</f>
        <v>2</v>
      </c>
      <c r="G163">
        <v>50</v>
      </c>
      <c r="H163" s="4">
        <f>+IF(G163="",VLOOKUP(B163&amp;C163&amp;E163,AvgAge!$B$5:$AA$16,6,0),G163)</f>
        <v>50</v>
      </c>
      <c r="I163">
        <v>0</v>
      </c>
      <c r="J163">
        <v>0</v>
      </c>
      <c r="K163" t="s">
        <v>664</v>
      </c>
      <c r="L163">
        <v>10.5</v>
      </c>
      <c r="N163" t="s">
        <v>15</v>
      </c>
      <c r="O163">
        <f>+IF(N163="S",1,IF(N163="Q",2,3))</f>
        <v>1</v>
      </c>
      <c r="P163">
        <f>+MATCH(C163&amp;E163,AvgAge!$A$5:$A$10)</f>
        <v>3</v>
      </c>
      <c r="Q163" s="22">
        <f>+IF($P163=Q$2,$B163,0)</f>
        <v>0</v>
      </c>
      <c r="R163" s="22">
        <f>+IF($P163=R$2,$B163,0)</f>
        <v>0</v>
      </c>
      <c r="S163" s="22">
        <f>+IF($P163=S$2,$B163,0)</f>
        <v>1</v>
      </c>
      <c r="T163" s="22">
        <f>+IF($P163=T$2,$B163,0)</f>
        <v>0</v>
      </c>
      <c r="U163" s="22">
        <f>+IF($P163=U$2,$B163,0)</f>
        <v>0</v>
      </c>
      <c r="V163" s="22">
        <f>+IF($P163=V$2,$B163,0)</f>
        <v>0</v>
      </c>
    </row>
    <row r="164" spans="1:22" x14ac:dyDescent="0.25">
      <c r="A164">
        <v>400</v>
      </c>
      <c r="B164">
        <v>1</v>
      </c>
      <c r="C164">
        <v>2</v>
      </c>
      <c r="D164" t="s">
        <v>587</v>
      </c>
      <c r="E164" t="s">
        <v>17</v>
      </c>
      <c r="F164">
        <f>+IF(E164="male",1,2)</f>
        <v>2</v>
      </c>
      <c r="G164">
        <v>28</v>
      </c>
      <c r="H164" s="4">
        <f>+IF(G164="",VLOOKUP(B164&amp;C164&amp;E164,AvgAge!$B$5:$AA$16,6,0),G164)</f>
        <v>28</v>
      </c>
      <c r="I164">
        <v>0</v>
      </c>
      <c r="J164">
        <v>0</v>
      </c>
      <c r="K164">
        <v>240929</v>
      </c>
      <c r="L164">
        <v>12.65</v>
      </c>
      <c r="N164" t="s">
        <v>15</v>
      </c>
      <c r="O164">
        <f>+IF(N164="S",1,IF(N164="Q",2,3))</f>
        <v>1</v>
      </c>
      <c r="P164">
        <f>+MATCH(C164&amp;E164,AvgAge!$A$5:$A$10)</f>
        <v>3</v>
      </c>
      <c r="Q164" s="22">
        <f>+IF($P164=Q$2,$B164,0)</f>
        <v>0</v>
      </c>
      <c r="R164" s="22">
        <f>+IF($P164=R$2,$B164,0)</f>
        <v>0</v>
      </c>
      <c r="S164" s="22">
        <f>+IF($P164=S$2,$B164,0)</f>
        <v>1</v>
      </c>
      <c r="T164" s="22">
        <f>+IF($P164=T$2,$B164,0)</f>
        <v>0</v>
      </c>
      <c r="U164" s="22">
        <f>+IF($P164=U$2,$B164,0)</f>
        <v>0</v>
      </c>
      <c r="V164" s="22">
        <f>+IF($P164=V$2,$B164,0)</f>
        <v>0</v>
      </c>
    </row>
    <row r="165" spans="1:22" x14ac:dyDescent="0.25">
      <c r="A165">
        <v>718</v>
      </c>
      <c r="B165">
        <v>1</v>
      </c>
      <c r="C165">
        <v>2</v>
      </c>
      <c r="D165" t="s">
        <v>1006</v>
      </c>
      <c r="E165" t="s">
        <v>17</v>
      </c>
      <c r="F165">
        <f>+IF(E165="male",1,2)</f>
        <v>2</v>
      </c>
      <c r="G165">
        <v>27</v>
      </c>
      <c r="H165" s="4">
        <f>+IF(G165="",VLOOKUP(B165&amp;C165&amp;E165,AvgAge!$B$5:$AA$16,6,0),G165)</f>
        <v>27</v>
      </c>
      <c r="I165">
        <v>0</v>
      </c>
      <c r="J165">
        <v>0</v>
      </c>
      <c r="K165">
        <v>34218</v>
      </c>
      <c r="L165">
        <v>10.5</v>
      </c>
      <c r="M165" t="s">
        <v>195</v>
      </c>
      <c r="N165" t="s">
        <v>15</v>
      </c>
      <c r="O165">
        <f>+IF(N165="S",1,IF(N165="Q",2,3))</f>
        <v>1</v>
      </c>
      <c r="P165">
        <f>+MATCH(C165&amp;E165,AvgAge!$A$5:$A$10)</f>
        <v>3</v>
      </c>
      <c r="Q165" s="22">
        <f>+IF($P165=Q$2,$B165,0)</f>
        <v>0</v>
      </c>
      <c r="R165" s="22">
        <f>+IF($P165=R$2,$B165,0)</f>
        <v>0</v>
      </c>
      <c r="S165" s="22">
        <f>+IF($P165=S$2,$B165,0)</f>
        <v>1</v>
      </c>
      <c r="T165" s="22">
        <f>+IF($P165=T$2,$B165,0)</f>
        <v>0</v>
      </c>
      <c r="U165" s="22">
        <f>+IF($P165=U$2,$B165,0)</f>
        <v>0</v>
      </c>
      <c r="V165" s="22">
        <f>+IF($P165=V$2,$B165,0)</f>
        <v>0</v>
      </c>
    </row>
    <row r="166" spans="1:22" x14ac:dyDescent="0.25">
      <c r="A166">
        <v>42</v>
      </c>
      <c r="B166">
        <v>0</v>
      </c>
      <c r="C166">
        <v>2</v>
      </c>
      <c r="D166" t="s">
        <v>77</v>
      </c>
      <c r="E166" t="s">
        <v>17</v>
      </c>
      <c r="F166">
        <f>+IF(E166="male",1,2)</f>
        <v>2</v>
      </c>
      <c r="G166">
        <v>27</v>
      </c>
      <c r="H166" s="4">
        <f>+IF(G166="",VLOOKUP(B166&amp;C166&amp;E166,AvgAge!$B$5:$AA$16,6,0),G166)</f>
        <v>27</v>
      </c>
      <c r="I166">
        <v>1</v>
      </c>
      <c r="J166">
        <v>0</v>
      </c>
      <c r="K166">
        <v>11668</v>
      </c>
      <c r="L166">
        <v>21</v>
      </c>
      <c r="N166" t="s">
        <v>15</v>
      </c>
      <c r="O166">
        <f>+IF(N166="S",1,IF(N166="Q",2,3))</f>
        <v>1</v>
      </c>
      <c r="P166">
        <f>+MATCH(C166&amp;E166,AvgAge!$A$5:$A$10)</f>
        <v>3</v>
      </c>
      <c r="Q166" s="22">
        <f>+IF($P166=Q$2,$B166,0)</f>
        <v>0</v>
      </c>
      <c r="R166" s="22">
        <f>+IF($P166=R$2,$B166,0)</f>
        <v>0</v>
      </c>
      <c r="S166" s="22">
        <f>+IF($P166=S$2,$B166,0)</f>
        <v>0</v>
      </c>
      <c r="T166" s="22">
        <f>+IF($P166=T$2,$B166,0)</f>
        <v>0</v>
      </c>
      <c r="U166" s="22">
        <f>+IF($P166=U$2,$B166,0)</f>
        <v>0</v>
      </c>
      <c r="V166" s="22">
        <f>+IF($P166=V$2,$B166,0)</f>
        <v>0</v>
      </c>
    </row>
    <row r="167" spans="1:22" x14ac:dyDescent="0.25">
      <c r="A167">
        <v>162</v>
      </c>
      <c r="B167">
        <v>1</v>
      </c>
      <c r="C167">
        <v>2</v>
      </c>
      <c r="D167" t="s">
        <v>253</v>
      </c>
      <c r="E167" t="s">
        <v>17</v>
      </c>
      <c r="F167">
        <f>+IF(E167="male",1,2)</f>
        <v>2</v>
      </c>
      <c r="G167">
        <v>40</v>
      </c>
      <c r="H167" s="4">
        <f>+IF(G167="",VLOOKUP(B167&amp;C167&amp;E167,AvgAge!$B$5:$AA$16,6,0),G167)</f>
        <v>40</v>
      </c>
      <c r="I167">
        <v>0</v>
      </c>
      <c r="J167">
        <v>0</v>
      </c>
      <c r="K167" t="s">
        <v>254</v>
      </c>
      <c r="L167">
        <v>15.75</v>
      </c>
      <c r="N167" t="s">
        <v>15</v>
      </c>
      <c r="O167">
        <f>+IF(N167="S",1,IF(N167="Q",2,3))</f>
        <v>1</v>
      </c>
      <c r="P167">
        <f>+MATCH(C167&amp;E167,AvgAge!$A$5:$A$10)</f>
        <v>3</v>
      </c>
      <c r="Q167" s="22">
        <f>+IF($P167=Q$2,$B167,0)</f>
        <v>0</v>
      </c>
      <c r="R167" s="22">
        <f>+IF($P167=R$2,$B167,0)</f>
        <v>0</v>
      </c>
      <c r="S167" s="22">
        <f>+IF($P167=S$2,$B167,0)</f>
        <v>1</v>
      </c>
      <c r="T167" s="22">
        <f>+IF($P167=T$2,$B167,0)</f>
        <v>0</v>
      </c>
      <c r="U167" s="22">
        <f>+IF($P167=U$2,$B167,0)</f>
        <v>0</v>
      </c>
      <c r="V167" s="22">
        <f>+IF($P167=V$2,$B167,0)</f>
        <v>0</v>
      </c>
    </row>
    <row r="168" spans="1:22" x14ac:dyDescent="0.25">
      <c r="A168">
        <v>124</v>
      </c>
      <c r="B168">
        <v>1</v>
      </c>
      <c r="C168">
        <v>2</v>
      </c>
      <c r="D168" t="s">
        <v>194</v>
      </c>
      <c r="E168" t="s">
        <v>17</v>
      </c>
      <c r="F168">
        <f>+IF(E168="male",1,2)</f>
        <v>2</v>
      </c>
      <c r="G168">
        <v>32.5</v>
      </c>
      <c r="H168" s="4">
        <f>+IF(G168="",VLOOKUP(B168&amp;C168&amp;E168,AvgAge!$B$5:$AA$16,6,0),G168)</f>
        <v>32.5</v>
      </c>
      <c r="I168">
        <v>0</v>
      </c>
      <c r="J168">
        <v>0</v>
      </c>
      <c r="K168">
        <v>27267</v>
      </c>
      <c r="L168">
        <v>13</v>
      </c>
      <c r="M168" t="s">
        <v>195</v>
      </c>
      <c r="N168" t="s">
        <v>15</v>
      </c>
      <c r="O168">
        <f>+IF(N168="S",1,IF(N168="Q",2,3))</f>
        <v>1</v>
      </c>
      <c r="P168">
        <f>+MATCH(C168&amp;E168,AvgAge!$A$5:$A$10)</f>
        <v>3</v>
      </c>
      <c r="Q168" s="22">
        <f>+IF($P168=Q$2,$B168,0)</f>
        <v>0</v>
      </c>
      <c r="R168" s="22">
        <f>+IF($P168=R$2,$B168,0)</f>
        <v>0</v>
      </c>
      <c r="S168" s="22">
        <f>+IF($P168=S$2,$B168,0)</f>
        <v>1</v>
      </c>
      <c r="T168" s="22">
        <f>+IF($P168=T$2,$B168,0)</f>
        <v>0</v>
      </c>
      <c r="U168" s="22">
        <f>+IF($P168=U$2,$B168,0)</f>
        <v>0</v>
      </c>
      <c r="V168" s="22">
        <f>+IF($P168=V$2,$B168,0)</f>
        <v>0</v>
      </c>
    </row>
    <row r="169" spans="1:22" x14ac:dyDescent="0.25">
      <c r="A169">
        <v>134</v>
      </c>
      <c r="B169">
        <v>1</v>
      </c>
      <c r="C169">
        <v>2</v>
      </c>
      <c r="D169" t="s">
        <v>209</v>
      </c>
      <c r="E169" t="s">
        <v>17</v>
      </c>
      <c r="F169">
        <f>+IF(E169="male",1,2)</f>
        <v>2</v>
      </c>
      <c r="G169">
        <v>29</v>
      </c>
      <c r="H169" s="4">
        <f>+IF(G169="",VLOOKUP(B169&amp;C169&amp;E169,AvgAge!$B$5:$AA$16,6,0),G169)</f>
        <v>29</v>
      </c>
      <c r="I169">
        <v>1</v>
      </c>
      <c r="J169">
        <v>0</v>
      </c>
      <c r="K169">
        <v>228414</v>
      </c>
      <c r="L169">
        <v>26</v>
      </c>
      <c r="N169" t="s">
        <v>15</v>
      </c>
      <c r="O169">
        <f>+IF(N169="S",1,IF(N169="Q",2,3))</f>
        <v>1</v>
      </c>
      <c r="P169">
        <f>+MATCH(C169&amp;E169,AvgAge!$A$5:$A$10)</f>
        <v>3</v>
      </c>
      <c r="Q169" s="22">
        <f>+IF($P169=Q$2,$B169,0)</f>
        <v>0</v>
      </c>
      <c r="R169" s="22">
        <f>+IF($P169=R$2,$B169,0)</f>
        <v>0</v>
      </c>
      <c r="S169" s="22">
        <f>+IF($P169=S$2,$B169,0)</f>
        <v>1</v>
      </c>
      <c r="T169" s="22">
        <f>+IF($P169=T$2,$B169,0)</f>
        <v>0</v>
      </c>
      <c r="U169" s="22">
        <f>+IF($P169=U$2,$B169,0)</f>
        <v>0</v>
      </c>
      <c r="V169" s="22">
        <f>+IF($P169=V$2,$B169,0)</f>
        <v>0</v>
      </c>
    </row>
    <row r="170" spans="1:22" x14ac:dyDescent="0.25">
      <c r="A170">
        <v>751</v>
      </c>
      <c r="B170">
        <v>1</v>
      </c>
      <c r="C170">
        <v>2</v>
      </c>
      <c r="D170" t="s">
        <v>1046</v>
      </c>
      <c r="E170" t="s">
        <v>17</v>
      </c>
      <c r="F170">
        <f>+IF(E170="male",1,2)</f>
        <v>2</v>
      </c>
      <c r="G170">
        <v>4</v>
      </c>
      <c r="H170" s="4">
        <f>+IF(G170="",VLOOKUP(B170&amp;C170&amp;E170,AvgAge!$B$5:$AA$16,6,0),G170)</f>
        <v>4</v>
      </c>
      <c r="I170">
        <v>1</v>
      </c>
      <c r="J170">
        <v>1</v>
      </c>
      <c r="K170">
        <v>29103</v>
      </c>
      <c r="L170">
        <v>23</v>
      </c>
      <c r="N170" t="s">
        <v>15</v>
      </c>
      <c r="O170">
        <f>+IF(N170="S",1,IF(N170="Q",2,3))</f>
        <v>1</v>
      </c>
      <c r="P170">
        <f>+MATCH(C170&amp;E170,AvgAge!$A$5:$A$10)</f>
        <v>3</v>
      </c>
      <c r="Q170" s="22">
        <f>+IF($P170=Q$2,$B170,0)</f>
        <v>0</v>
      </c>
      <c r="R170" s="22">
        <f>+IF($P170=R$2,$B170,0)</f>
        <v>0</v>
      </c>
      <c r="S170" s="22">
        <f>+IF($P170=S$2,$B170,0)</f>
        <v>1</v>
      </c>
      <c r="T170" s="22">
        <f>+IF($P170=T$2,$B170,0)</f>
        <v>0</v>
      </c>
      <c r="U170" s="22">
        <f>+IF($P170=U$2,$B170,0)</f>
        <v>0</v>
      </c>
      <c r="V170" s="22">
        <f>+IF($P170=V$2,$B170,0)</f>
        <v>0</v>
      </c>
    </row>
    <row r="171" spans="1:22" x14ac:dyDescent="0.25">
      <c r="A171">
        <v>59</v>
      </c>
      <c r="B171">
        <v>1</v>
      </c>
      <c r="C171">
        <v>2</v>
      </c>
      <c r="D171" t="s">
        <v>102</v>
      </c>
      <c r="E171" t="s">
        <v>17</v>
      </c>
      <c r="F171">
        <f>+IF(E171="male",1,2)</f>
        <v>2</v>
      </c>
      <c r="G171">
        <v>5</v>
      </c>
      <c r="H171" s="4">
        <f>+IF(G171="",VLOOKUP(B171&amp;C171&amp;E171,AvgAge!$B$5:$AA$16,6,0),G171)</f>
        <v>5</v>
      </c>
      <c r="I171">
        <v>1</v>
      </c>
      <c r="J171">
        <v>2</v>
      </c>
      <c r="K171" t="s">
        <v>103</v>
      </c>
      <c r="L171">
        <v>27.75</v>
      </c>
      <c r="N171" t="s">
        <v>15</v>
      </c>
      <c r="O171">
        <f>+IF(N171="S",1,IF(N171="Q",2,3))</f>
        <v>1</v>
      </c>
      <c r="P171">
        <f>+MATCH(C171&amp;E171,AvgAge!$A$5:$A$10)</f>
        <v>3</v>
      </c>
      <c r="Q171" s="22">
        <f>+IF($P171=Q$2,$B171,0)</f>
        <v>0</v>
      </c>
      <c r="R171" s="22">
        <f>+IF($P171=R$2,$B171,0)</f>
        <v>0</v>
      </c>
      <c r="S171" s="22">
        <f>+IF($P171=S$2,$B171,0)</f>
        <v>1</v>
      </c>
      <c r="T171" s="22">
        <f>+IF($P171=T$2,$B171,0)</f>
        <v>0</v>
      </c>
      <c r="U171" s="22">
        <f>+IF($P171=U$2,$B171,0)</f>
        <v>0</v>
      </c>
      <c r="V171" s="22">
        <f>+IF($P171=V$2,$B171,0)</f>
        <v>0</v>
      </c>
    </row>
    <row r="172" spans="1:22" x14ac:dyDescent="0.25">
      <c r="A172">
        <v>473</v>
      </c>
      <c r="B172">
        <v>1</v>
      </c>
      <c r="C172">
        <v>2</v>
      </c>
      <c r="D172" t="s">
        <v>682</v>
      </c>
      <c r="E172" t="s">
        <v>17</v>
      </c>
      <c r="F172">
        <f>+IF(E172="male",1,2)</f>
        <v>2</v>
      </c>
      <c r="G172">
        <v>33</v>
      </c>
      <c r="H172" s="4">
        <f>+IF(G172="",VLOOKUP(B172&amp;C172&amp;E172,AvgAge!$B$5:$AA$16,6,0),G172)</f>
        <v>33</v>
      </c>
      <c r="I172">
        <v>1</v>
      </c>
      <c r="J172">
        <v>2</v>
      </c>
      <c r="K172" t="s">
        <v>103</v>
      </c>
      <c r="L172">
        <v>27.75</v>
      </c>
      <c r="N172" t="s">
        <v>15</v>
      </c>
      <c r="O172">
        <f>+IF(N172="S",1,IF(N172="Q",2,3))</f>
        <v>1</v>
      </c>
      <c r="P172">
        <f>+MATCH(C172&amp;E172,AvgAge!$A$5:$A$10)</f>
        <v>3</v>
      </c>
      <c r="Q172" s="22">
        <f>+IF($P172=Q$2,$B172,0)</f>
        <v>0</v>
      </c>
      <c r="R172" s="22">
        <f>+IF($P172=R$2,$B172,0)</f>
        <v>0</v>
      </c>
      <c r="S172" s="22">
        <f>+IF($P172=S$2,$B172,0)</f>
        <v>1</v>
      </c>
      <c r="T172" s="22">
        <f>+IF($P172=T$2,$B172,0)</f>
        <v>0</v>
      </c>
      <c r="U172" s="22">
        <f>+IF($P172=U$2,$B172,0)</f>
        <v>0</v>
      </c>
      <c r="V172" s="22">
        <f>+IF($P172=V$2,$B172,0)</f>
        <v>0</v>
      </c>
    </row>
    <row r="173" spans="1:22" x14ac:dyDescent="0.25">
      <c r="A173">
        <v>200</v>
      </c>
      <c r="B173">
        <v>0</v>
      </c>
      <c r="C173">
        <v>2</v>
      </c>
      <c r="D173" t="s">
        <v>306</v>
      </c>
      <c r="E173" t="s">
        <v>17</v>
      </c>
      <c r="F173">
        <f>+IF(E173="male",1,2)</f>
        <v>2</v>
      </c>
      <c r="G173">
        <v>24</v>
      </c>
      <c r="H173" s="4">
        <f>+IF(G173="",VLOOKUP(B173&amp;C173&amp;E173,AvgAge!$B$5:$AA$16,6,0),G173)</f>
        <v>24</v>
      </c>
      <c r="I173">
        <v>0</v>
      </c>
      <c r="J173">
        <v>0</v>
      </c>
      <c r="K173">
        <v>248747</v>
      </c>
      <c r="L173">
        <v>13</v>
      </c>
      <c r="N173" t="s">
        <v>15</v>
      </c>
      <c r="O173">
        <f>+IF(N173="S",1,IF(N173="Q",2,3))</f>
        <v>1</v>
      </c>
      <c r="P173">
        <f>+MATCH(C173&amp;E173,AvgAge!$A$5:$A$10)</f>
        <v>3</v>
      </c>
      <c r="Q173" s="22">
        <f>+IF($P173=Q$2,$B173,0)</f>
        <v>0</v>
      </c>
      <c r="R173" s="22">
        <f>+IF($P173=R$2,$B173,0)</f>
        <v>0</v>
      </c>
      <c r="S173" s="22">
        <f>+IF($P173=S$2,$B173,0)</f>
        <v>0</v>
      </c>
      <c r="T173" s="22">
        <f>+IF($P173=T$2,$B173,0)</f>
        <v>0</v>
      </c>
      <c r="U173" s="22">
        <f>+IF($P173=U$2,$B173,0)</f>
        <v>0</v>
      </c>
      <c r="V173" s="22">
        <f>+IF($P173=V$2,$B173,0)</f>
        <v>0</v>
      </c>
    </row>
    <row r="174" spans="1:22" x14ac:dyDescent="0.25">
      <c r="A174">
        <v>280</v>
      </c>
      <c r="B174">
        <v>1</v>
      </c>
      <c r="C174">
        <v>3</v>
      </c>
      <c r="D174" t="s">
        <v>423</v>
      </c>
      <c r="E174" t="s">
        <v>17</v>
      </c>
      <c r="F174">
        <f>+IF(E174="male",1,2)</f>
        <v>2</v>
      </c>
      <c r="G174">
        <v>35</v>
      </c>
      <c r="H174" s="4">
        <f>+IF(G174="",VLOOKUP(B174&amp;C174&amp;E174,AvgAge!$B$5:$AA$16,6,0),G174)</f>
        <v>35</v>
      </c>
      <c r="I174">
        <v>1</v>
      </c>
      <c r="J174">
        <v>1</v>
      </c>
      <c r="K174" t="s">
        <v>424</v>
      </c>
      <c r="L174">
        <v>20.25</v>
      </c>
      <c r="N174" t="s">
        <v>15</v>
      </c>
      <c r="O174">
        <f>+IF(N174="S",1,IF(N174="Q",2,3))</f>
        <v>1</v>
      </c>
      <c r="P174">
        <f>+MATCH(C174&amp;E174,AvgAge!$A$5:$A$10)</f>
        <v>5</v>
      </c>
      <c r="Q174" s="22">
        <f>+IF($P174=Q$2,$B174,0)</f>
        <v>0</v>
      </c>
      <c r="R174" s="22">
        <f>+IF($P174=R$2,$B174,0)</f>
        <v>0</v>
      </c>
      <c r="S174" s="22">
        <f>+IF($P174=S$2,$B174,0)</f>
        <v>0</v>
      </c>
      <c r="T174" s="22">
        <f>+IF($P174=T$2,$B174,0)</f>
        <v>0</v>
      </c>
      <c r="U174" s="22">
        <f>+IF($P174=U$2,$B174,0)</f>
        <v>1</v>
      </c>
      <c r="V174" s="22">
        <f>+IF($P174=V$2,$B174,0)</f>
        <v>0</v>
      </c>
    </row>
    <row r="175" spans="1:22" x14ac:dyDescent="0.25">
      <c r="A175">
        <v>41</v>
      </c>
      <c r="B175">
        <v>0</v>
      </c>
      <c r="C175">
        <v>3</v>
      </c>
      <c r="D175" t="s">
        <v>76</v>
      </c>
      <c r="E175" t="s">
        <v>17</v>
      </c>
      <c r="F175">
        <f>+IF(E175="male",1,2)</f>
        <v>2</v>
      </c>
      <c r="G175">
        <v>40</v>
      </c>
      <c r="H175" s="4">
        <f>+IF(G175="",VLOOKUP(B175&amp;C175&amp;E175,AvgAge!$B$5:$AA$16,6,0),G175)</f>
        <v>40</v>
      </c>
      <c r="I175">
        <v>1</v>
      </c>
      <c r="J175">
        <v>0</v>
      </c>
      <c r="K175">
        <v>7546</v>
      </c>
      <c r="L175">
        <v>9.4749999999999996</v>
      </c>
      <c r="N175" t="s">
        <v>15</v>
      </c>
      <c r="O175">
        <f>+IF(N175="S",1,IF(N175="Q",2,3))</f>
        <v>1</v>
      </c>
      <c r="P175">
        <f>+MATCH(C175&amp;E175,AvgAge!$A$5:$A$10)</f>
        <v>5</v>
      </c>
      <c r="Q175" s="22">
        <f>+IF($P175=Q$2,$B175,0)</f>
        <v>0</v>
      </c>
      <c r="R175" s="22">
        <f>+IF($P175=R$2,$B175,0)</f>
        <v>0</v>
      </c>
      <c r="S175" s="22">
        <f>+IF($P175=S$2,$B175,0)</f>
        <v>0</v>
      </c>
      <c r="T175" s="22">
        <f>+IF($P175=T$2,$B175,0)</f>
        <v>0</v>
      </c>
      <c r="U175" s="22">
        <f>+IF($P175=U$2,$B175,0)</f>
        <v>0</v>
      </c>
      <c r="V175" s="22">
        <f>+IF($P175=V$2,$B175,0)</f>
        <v>0</v>
      </c>
    </row>
    <row r="176" spans="1:22" x14ac:dyDescent="0.25">
      <c r="A176">
        <v>856</v>
      </c>
      <c r="B176">
        <v>1</v>
      </c>
      <c r="C176">
        <v>3</v>
      </c>
      <c r="D176" t="s">
        <v>1177</v>
      </c>
      <c r="E176" t="s">
        <v>17</v>
      </c>
      <c r="F176">
        <f>+IF(E176="male",1,2)</f>
        <v>2</v>
      </c>
      <c r="G176">
        <v>18</v>
      </c>
      <c r="H176" s="4">
        <f>+IF(G176="",VLOOKUP(B176&amp;C176&amp;E176,AvgAge!$B$5:$AA$16,6,0),G176)</f>
        <v>18</v>
      </c>
      <c r="I176">
        <v>0</v>
      </c>
      <c r="J176">
        <v>1</v>
      </c>
      <c r="K176">
        <v>392091</v>
      </c>
      <c r="L176">
        <v>9.35</v>
      </c>
      <c r="N176" t="s">
        <v>15</v>
      </c>
      <c r="O176">
        <f>+IF(N176="S",1,IF(N176="Q",2,3))</f>
        <v>1</v>
      </c>
      <c r="P176">
        <f>+MATCH(C176&amp;E176,AvgAge!$A$5:$A$10)</f>
        <v>5</v>
      </c>
      <c r="Q176" s="22">
        <f>+IF($P176=Q$2,$B176,0)</f>
        <v>0</v>
      </c>
      <c r="R176" s="22">
        <f>+IF($P176=R$2,$B176,0)</f>
        <v>0</v>
      </c>
      <c r="S176" s="22">
        <f>+IF($P176=S$2,$B176,0)</f>
        <v>0</v>
      </c>
      <c r="T176" s="22">
        <f>+IF($P176=T$2,$B176,0)</f>
        <v>0</v>
      </c>
      <c r="U176" s="22">
        <f>+IF($P176=U$2,$B176,0)</f>
        <v>1</v>
      </c>
      <c r="V176" s="22">
        <f>+IF($P176=V$2,$B176,0)</f>
        <v>0</v>
      </c>
    </row>
    <row r="177" spans="1:22" x14ac:dyDescent="0.25">
      <c r="A177">
        <v>193</v>
      </c>
      <c r="B177">
        <v>1</v>
      </c>
      <c r="C177">
        <v>3</v>
      </c>
      <c r="D177" t="s">
        <v>296</v>
      </c>
      <c r="E177" t="s">
        <v>17</v>
      </c>
      <c r="F177">
        <f>+IF(E177="male",1,2)</f>
        <v>2</v>
      </c>
      <c r="G177">
        <v>19</v>
      </c>
      <c r="H177" s="4">
        <f>+IF(G177="",VLOOKUP(B177&amp;C177&amp;E177,AvgAge!$B$5:$AA$16,6,0),G177)</f>
        <v>19</v>
      </c>
      <c r="I177">
        <v>1</v>
      </c>
      <c r="J177">
        <v>0</v>
      </c>
      <c r="K177">
        <v>350046</v>
      </c>
      <c r="L177">
        <v>7.8541999999999996</v>
      </c>
      <c r="N177" t="s">
        <v>15</v>
      </c>
      <c r="O177">
        <f>+IF(N177="S",1,IF(N177="Q",2,3))</f>
        <v>1</v>
      </c>
      <c r="P177">
        <f>+MATCH(C177&amp;E177,AvgAge!$A$5:$A$10)</f>
        <v>5</v>
      </c>
      <c r="Q177" s="22">
        <f>+IF($P177=Q$2,$B177,0)</f>
        <v>0</v>
      </c>
      <c r="R177" s="22">
        <f>+IF($P177=R$2,$B177,0)</f>
        <v>0</v>
      </c>
      <c r="S177" s="22">
        <f>+IF($P177=S$2,$B177,0)</f>
        <v>0</v>
      </c>
      <c r="T177" s="22">
        <f>+IF($P177=T$2,$B177,0)</f>
        <v>0</v>
      </c>
      <c r="U177" s="22">
        <f>+IF($P177=U$2,$B177,0)</f>
        <v>1</v>
      </c>
      <c r="V177" s="22">
        <f>+IF($P177=V$2,$B177,0)</f>
        <v>0</v>
      </c>
    </row>
    <row r="178" spans="1:22" x14ac:dyDescent="0.25">
      <c r="A178">
        <v>814</v>
      </c>
      <c r="B178">
        <v>0</v>
      </c>
      <c r="C178">
        <v>3</v>
      </c>
      <c r="D178" t="s">
        <v>1123</v>
      </c>
      <c r="E178" t="s">
        <v>17</v>
      </c>
      <c r="F178">
        <f>+IF(E178="male",1,2)</f>
        <v>2</v>
      </c>
      <c r="G178">
        <v>6</v>
      </c>
      <c r="H178" s="4">
        <f>+IF(G178="",VLOOKUP(B178&amp;C178&amp;E178,AvgAge!$B$5:$AA$16,6,0),G178)</f>
        <v>6</v>
      </c>
      <c r="I178">
        <v>4</v>
      </c>
      <c r="J178">
        <v>2</v>
      </c>
      <c r="K178">
        <v>347082</v>
      </c>
      <c r="L178">
        <v>31.274999999999999</v>
      </c>
      <c r="N178" t="s">
        <v>15</v>
      </c>
      <c r="O178">
        <f>+IF(N178="S",1,IF(N178="Q",2,3))</f>
        <v>1</v>
      </c>
      <c r="P178">
        <f>+MATCH(C178&amp;E178,AvgAge!$A$5:$A$10)</f>
        <v>5</v>
      </c>
      <c r="Q178" s="22">
        <f>+IF($P178=Q$2,$B178,0)</f>
        <v>0</v>
      </c>
      <c r="R178" s="22">
        <f>+IF($P178=R$2,$B178,0)</f>
        <v>0</v>
      </c>
      <c r="S178" s="22">
        <f>+IF($P178=S$2,$B178,0)</f>
        <v>0</v>
      </c>
      <c r="T178" s="22">
        <f>+IF($P178=T$2,$B178,0)</f>
        <v>0</v>
      </c>
      <c r="U178" s="22">
        <f>+IF($P178=U$2,$B178,0)</f>
        <v>0</v>
      </c>
      <c r="V178" s="22">
        <f>+IF($P178=V$2,$B178,0)</f>
        <v>0</v>
      </c>
    </row>
    <row r="179" spans="1:22" x14ac:dyDescent="0.25">
      <c r="A179">
        <v>120</v>
      </c>
      <c r="B179">
        <v>0</v>
      </c>
      <c r="C179">
        <v>3</v>
      </c>
      <c r="D179" t="s">
        <v>189</v>
      </c>
      <c r="E179" t="s">
        <v>17</v>
      </c>
      <c r="F179">
        <f>+IF(E179="male",1,2)</f>
        <v>2</v>
      </c>
      <c r="G179">
        <v>2</v>
      </c>
      <c r="H179" s="4">
        <f>+IF(G179="",VLOOKUP(B179&amp;C179&amp;E179,AvgAge!$B$5:$AA$16,6,0),G179)</f>
        <v>2</v>
      </c>
      <c r="I179">
        <v>4</v>
      </c>
      <c r="J179">
        <v>2</v>
      </c>
      <c r="K179">
        <v>347082</v>
      </c>
      <c r="L179">
        <v>31.274999999999999</v>
      </c>
      <c r="N179" t="s">
        <v>15</v>
      </c>
      <c r="O179">
        <f>+IF(N179="S",1,IF(N179="Q",2,3))</f>
        <v>1</v>
      </c>
      <c r="P179">
        <f>+MATCH(C179&amp;E179,AvgAge!$A$5:$A$10)</f>
        <v>5</v>
      </c>
      <c r="Q179" s="22">
        <f>+IF($P179=Q$2,$B179,0)</f>
        <v>0</v>
      </c>
      <c r="R179" s="22">
        <f>+IF($P179=R$2,$B179,0)</f>
        <v>0</v>
      </c>
      <c r="S179" s="22">
        <f>+IF($P179=S$2,$B179,0)</f>
        <v>0</v>
      </c>
      <c r="T179" s="22">
        <f>+IF($P179=T$2,$B179,0)</f>
        <v>0</v>
      </c>
      <c r="U179" s="22">
        <f>+IF($P179=U$2,$B179,0)</f>
        <v>0</v>
      </c>
      <c r="V179" s="22">
        <f>+IF($P179=V$2,$B179,0)</f>
        <v>0</v>
      </c>
    </row>
    <row r="180" spans="1:22" x14ac:dyDescent="0.25">
      <c r="A180">
        <v>69</v>
      </c>
      <c r="B180">
        <v>1</v>
      </c>
      <c r="C180">
        <v>3</v>
      </c>
      <c r="D180" t="s">
        <v>120</v>
      </c>
      <c r="E180" t="s">
        <v>17</v>
      </c>
      <c r="F180">
        <f>+IF(E180="male",1,2)</f>
        <v>2</v>
      </c>
      <c r="G180">
        <v>17</v>
      </c>
      <c r="H180" s="4">
        <f>+IF(G180="",VLOOKUP(B180&amp;C180&amp;E180,AvgAge!$B$5:$AA$16,6,0),G180)</f>
        <v>17</v>
      </c>
      <c r="I180">
        <v>4</v>
      </c>
      <c r="J180">
        <v>2</v>
      </c>
      <c r="K180">
        <v>3101281</v>
      </c>
      <c r="L180">
        <v>7.9249999999999998</v>
      </c>
      <c r="N180" t="s">
        <v>15</v>
      </c>
      <c r="O180">
        <f>+IF(N180="S",1,IF(N180="Q",2,3))</f>
        <v>1</v>
      </c>
      <c r="P180">
        <f>+MATCH(C180&amp;E180,AvgAge!$A$5:$A$10)</f>
        <v>5</v>
      </c>
      <c r="Q180" s="22">
        <f>+IF($P180=Q$2,$B180,0)</f>
        <v>0</v>
      </c>
      <c r="R180" s="22">
        <f>+IF($P180=R$2,$B180,0)</f>
        <v>0</v>
      </c>
      <c r="S180" s="22">
        <f>+IF($P180=S$2,$B180,0)</f>
        <v>0</v>
      </c>
      <c r="T180" s="22">
        <f>+IF($P180=T$2,$B180,0)</f>
        <v>0</v>
      </c>
      <c r="U180" s="22">
        <f>+IF($P180=U$2,$B180,0)</f>
        <v>1</v>
      </c>
      <c r="V180" s="22">
        <f>+IF($P180=V$2,$B180,0)</f>
        <v>0</v>
      </c>
    </row>
    <row r="181" spans="1:22" x14ac:dyDescent="0.25">
      <c r="A181">
        <v>542</v>
      </c>
      <c r="B181">
        <v>0</v>
      </c>
      <c r="C181">
        <v>3</v>
      </c>
      <c r="D181" t="s">
        <v>779</v>
      </c>
      <c r="E181" t="s">
        <v>17</v>
      </c>
      <c r="F181">
        <f>+IF(E181="male",1,2)</f>
        <v>2</v>
      </c>
      <c r="G181">
        <v>9</v>
      </c>
      <c r="H181" s="4">
        <f>+IF(G181="",VLOOKUP(B181&amp;C181&amp;E181,AvgAge!$B$5:$AA$16,6,0),G181)</f>
        <v>9</v>
      </c>
      <c r="I181">
        <v>4</v>
      </c>
      <c r="J181">
        <v>2</v>
      </c>
      <c r="K181">
        <v>347082</v>
      </c>
      <c r="L181">
        <v>31.274999999999999</v>
      </c>
      <c r="N181" t="s">
        <v>15</v>
      </c>
      <c r="O181">
        <f>+IF(N181="S",1,IF(N181="Q",2,3))</f>
        <v>1</v>
      </c>
      <c r="P181">
        <f>+MATCH(C181&amp;E181,AvgAge!$A$5:$A$10)</f>
        <v>5</v>
      </c>
      <c r="Q181" s="22">
        <f>+IF($P181=Q$2,$B181,0)</f>
        <v>0</v>
      </c>
      <c r="R181" s="22">
        <f>+IF($P181=R$2,$B181,0)</f>
        <v>0</v>
      </c>
      <c r="S181" s="22">
        <f>+IF($P181=S$2,$B181,0)</f>
        <v>0</v>
      </c>
      <c r="T181" s="22">
        <f>+IF($P181=T$2,$B181,0)</f>
        <v>0</v>
      </c>
      <c r="U181" s="22">
        <f>+IF($P181=U$2,$B181,0)</f>
        <v>0</v>
      </c>
      <c r="V181" s="22">
        <f>+IF($P181=V$2,$B181,0)</f>
        <v>0</v>
      </c>
    </row>
    <row r="182" spans="1:22" x14ac:dyDescent="0.25">
      <c r="A182">
        <v>543</v>
      </c>
      <c r="B182">
        <v>0</v>
      </c>
      <c r="C182">
        <v>3</v>
      </c>
      <c r="D182" t="s">
        <v>780</v>
      </c>
      <c r="E182" t="s">
        <v>17</v>
      </c>
      <c r="F182">
        <f>+IF(E182="male",1,2)</f>
        <v>2</v>
      </c>
      <c r="G182">
        <v>11</v>
      </c>
      <c r="H182" s="4">
        <f>+IF(G182="",VLOOKUP(B182&amp;C182&amp;E182,AvgAge!$B$5:$AA$16,6,0),G182)</f>
        <v>11</v>
      </c>
      <c r="I182">
        <v>4</v>
      </c>
      <c r="J182">
        <v>2</v>
      </c>
      <c r="K182">
        <v>347082</v>
      </c>
      <c r="L182">
        <v>31.274999999999999</v>
      </c>
      <c r="N182" t="s">
        <v>15</v>
      </c>
      <c r="O182">
        <f>+IF(N182="S",1,IF(N182="Q",2,3))</f>
        <v>1</v>
      </c>
      <c r="P182">
        <f>+MATCH(C182&amp;E182,AvgAge!$A$5:$A$10)</f>
        <v>5</v>
      </c>
      <c r="Q182" s="22">
        <f>+IF($P182=Q$2,$B182,0)</f>
        <v>0</v>
      </c>
      <c r="R182" s="22">
        <f>+IF($P182=R$2,$B182,0)</f>
        <v>0</v>
      </c>
      <c r="S182" s="22">
        <f>+IF($P182=S$2,$B182,0)</f>
        <v>0</v>
      </c>
      <c r="T182" s="22">
        <f>+IF($P182=T$2,$B182,0)</f>
        <v>0</v>
      </c>
      <c r="U182" s="22">
        <f>+IF($P182=U$2,$B182,0)</f>
        <v>0</v>
      </c>
      <c r="V182" s="22">
        <f>+IF($P182=V$2,$B182,0)</f>
        <v>0</v>
      </c>
    </row>
    <row r="183" spans="1:22" x14ac:dyDescent="0.25">
      <c r="A183">
        <v>611</v>
      </c>
      <c r="B183">
        <v>0</v>
      </c>
      <c r="C183">
        <v>3</v>
      </c>
      <c r="D183" t="s">
        <v>869</v>
      </c>
      <c r="E183" t="s">
        <v>17</v>
      </c>
      <c r="F183">
        <f>+IF(E183="male",1,2)</f>
        <v>2</v>
      </c>
      <c r="G183">
        <v>39</v>
      </c>
      <c r="H183" s="4">
        <f>+IF(G183="",VLOOKUP(B183&amp;C183&amp;E183,AvgAge!$B$5:$AA$16,6,0),G183)</f>
        <v>39</v>
      </c>
      <c r="I183">
        <v>1</v>
      </c>
      <c r="J183">
        <v>5</v>
      </c>
      <c r="K183">
        <v>347082</v>
      </c>
      <c r="L183">
        <v>31.274999999999999</v>
      </c>
      <c r="N183" t="s">
        <v>15</v>
      </c>
      <c r="O183">
        <f>+IF(N183="S",1,IF(N183="Q",2,3))</f>
        <v>1</v>
      </c>
      <c r="P183">
        <f>+MATCH(C183&amp;E183,AvgAge!$A$5:$A$10)</f>
        <v>5</v>
      </c>
      <c r="Q183" s="22">
        <f>+IF($P183=Q$2,$B183,0)</f>
        <v>0</v>
      </c>
      <c r="R183" s="22">
        <f>+IF($P183=R$2,$B183,0)</f>
        <v>0</v>
      </c>
      <c r="S183" s="22">
        <f>+IF($P183=S$2,$B183,0)</f>
        <v>0</v>
      </c>
      <c r="T183" s="22">
        <f>+IF($P183=T$2,$B183,0)</f>
        <v>0</v>
      </c>
      <c r="U183" s="22">
        <f>+IF($P183=U$2,$B183,0)</f>
        <v>0</v>
      </c>
      <c r="V183" s="22">
        <f>+IF($P183=V$2,$B183,0)</f>
        <v>0</v>
      </c>
    </row>
    <row r="184" spans="1:22" x14ac:dyDescent="0.25">
      <c r="A184">
        <v>50</v>
      </c>
      <c r="B184">
        <v>0</v>
      </c>
      <c r="C184">
        <v>3</v>
      </c>
      <c r="D184" t="s">
        <v>87</v>
      </c>
      <c r="E184" t="s">
        <v>17</v>
      </c>
      <c r="F184">
        <f>+IF(E184="male",1,2)</f>
        <v>2</v>
      </c>
      <c r="G184">
        <v>18</v>
      </c>
      <c r="H184" s="4">
        <f>+IF(G184="",VLOOKUP(B184&amp;C184&amp;E184,AvgAge!$B$5:$AA$16,6,0),G184)</f>
        <v>18</v>
      </c>
      <c r="I184">
        <v>1</v>
      </c>
      <c r="J184">
        <v>0</v>
      </c>
      <c r="K184">
        <v>349237</v>
      </c>
      <c r="L184">
        <v>17.8</v>
      </c>
      <c r="N184" t="s">
        <v>15</v>
      </c>
      <c r="O184">
        <f>+IF(N184="S",1,IF(N184="Q",2,3))</f>
        <v>1</v>
      </c>
      <c r="P184">
        <f>+MATCH(C184&amp;E184,AvgAge!$A$5:$A$10)</f>
        <v>5</v>
      </c>
      <c r="Q184" s="22">
        <f>+IF($P184=Q$2,$B184,0)</f>
        <v>0</v>
      </c>
      <c r="R184" s="22">
        <f>+IF($P184=R$2,$B184,0)</f>
        <v>0</v>
      </c>
      <c r="S184" s="22">
        <f>+IF($P184=S$2,$B184,0)</f>
        <v>0</v>
      </c>
      <c r="T184" s="22">
        <f>+IF($P184=T$2,$B184,0)</f>
        <v>0</v>
      </c>
      <c r="U184" s="22">
        <f>+IF($P184=U$2,$B184,0)</f>
        <v>0</v>
      </c>
      <c r="V184" s="22">
        <f>+IF($P184=V$2,$B184,0)</f>
        <v>0</v>
      </c>
    </row>
    <row r="185" spans="1:22" x14ac:dyDescent="0.25">
      <c r="A185">
        <v>234</v>
      </c>
      <c r="B185">
        <v>1</v>
      </c>
      <c r="C185">
        <v>3</v>
      </c>
      <c r="D185" t="s">
        <v>354</v>
      </c>
      <c r="E185" t="s">
        <v>17</v>
      </c>
      <c r="F185">
        <f>+IF(E185="male",1,2)</f>
        <v>2</v>
      </c>
      <c r="G185">
        <v>5</v>
      </c>
      <c r="H185" s="4">
        <f>+IF(G185="",VLOOKUP(B185&amp;C185&amp;E185,AvgAge!$B$5:$AA$16,6,0),G185)</f>
        <v>5</v>
      </c>
      <c r="I185">
        <v>4</v>
      </c>
      <c r="J185">
        <v>2</v>
      </c>
      <c r="K185">
        <v>347077</v>
      </c>
      <c r="L185">
        <v>31.387499999999999</v>
      </c>
      <c r="N185" t="s">
        <v>15</v>
      </c>
      <c r="O185">
        <f>+IF(N185="S",1,IF(N185="Q",2,3))</f>
        <v>1</v>
      </c>
      <c r="P185">
        <f>+MATCH(C185&amp;E185,AvgAge!$A$5:$A$10)</f>
        <v>5</v>
      </c>
      <c r="Q185" s="22">
        <f>+IF($P185=Q$2,$B185,0)</f>
        <v>0</v>
      </c>
      <c r="R185" s="22">
        <f>+IF($P185=R$2,$B185,0)</f>
        <v>0</v>
      </c>
      <c r="S185" s="22">
        <f>+IF($P185=S$2,$B185,0)</f>
        <v>0</v>
      </c>
      <c r="T185" s="22">
        <f>+IF($P185=T$2,$B185,0)</f>
        <v>0</v>
      </c>
      <c r="U185" s="22">
        <f>+IF($P185=U$2,$B185,0)</f>
        <v>1</v>
      </c>
      <c r="V185" s="22">
        <f>+IF($P185=V$2,$B185,0)</f>
        <v>0</v>
      </c>
    </row>
    <row r="186" spans="1:22" x14ac:dyDescent="0.25">
      <c r="A186">
        <v>26</v>
      </c>
      <c r="B186">
        <v>1</v>
      </c>
      <c r="C186">
        <v>3</v>
      </c>
      <c r="D186" t="s">
        <v>54</v>
      </c>
      <c r="E186" t="s">
        <v>17</v>
      </c>
      <c r="F186">
        <f>+IF(E186="male",1,2)</f>
        <v>2</v>
      </c>
      <c r="G186">
        <v>38</v>
      </c>
      <c r="H186" s="4">
        <f>+IF(G186="",VLOOKUP(B186&amp;C186&amp;E186,AvgAge!$B$5:$AA$16,6,0),G186)</f>
        <v>38</v>
      </c>
      <c r="I186">
        <v>1</v>
      </c>
      <c r="J186">
        <v>5</v>
      </c>
      <c r="K186">
        <v>347077</v>
      </c>
      <c r="L186">
        <v>31.387499999999999</v>
      </c>
      <c r="N186" t="s">
        <v>15</v>
      </c>
      <c r="O186">
        <f>+IF(N186="S",1,IF(N186="Q",2,3))</f>
        <v>1</v>
      </c>
      <c r="P186">
        <f>+MATCH(C186&amp;E186,AvgAge!$A$5:$A$10)</f>
        <v>5</v>
      </c>
      <c r="Q186" s="22">
        <f>+IF($P186=Q$2,$B186,0)</f>
        <v>0</v>
      </c>
      <c r="R186" s="22">
        <f>+IF($P186=R$2,$B186,0)</f>
        <v>0</v>
      </c>
      <c r="S186" s="22">
        <f>+IF($P186=S$2,$B186,0)</f>
        <v>0</v>
      </c>
      <c r="T186" s="22">
        <f>+IF($P186=T$2,$B186,0)</f>
        <v>0</v>
      </c>
      <c r="U186" s="22">
        <f>+IF($P186=U$2,$B186,0)</f>
        <v>1</v>
      </c>
      <c r="V186" s="22">
        <f>+IF($P186=V$2,$B186,0)</f>
        <v>0</v>
      </c>
    </row>
    <row r="187" spans="1:22" x14ac:dyDescent="0.25">
      <c r="A187">
        <v>115</v>
      </c>
      <c r="B187">
        <v>0</v>
      </c>
      <c r="C187">
        <v>3</v>
      </c>
      <c r="D187" t="s">
        <v>181</v>
      </c>
      <c r="E187" t="s">
        <v>17</v>
      </c>
      <c r="F187">
        <f>+IF(E187="male",1,2)</f>
        <v>2</v>
      </c>
      <c r="G187">
        <v>17</v>
      </c>
      <c r="H187" s="4">
        <f>+IF(G187="",VLOOKUP(B187&amp;C187&amp;E187,AvgAge!$B$5:$AA$16,6,0),G187)</f>
        <v>17</v>
      </c>
      <c r="I187">
        <v>0</v>
      </c>
      <c r="J187">
        <v>0</v>
      </c>
      <c r="K187">
        <v>2627</v>
      </c>
      <c r="L187">
        <v>14.458299999999999</v>
      </c>
      <c r="N187" t="s">
        <v>20</v>
      </c>
      <c r="O187">
        <f>+IF(N187="S",1,IF(N187="Q",2,3))</f>
        <v>3</v>
      </c>
      <c r="P187">
        <f>+MATCH(C187&amp;E187,AvgAge!$A$5:$A$10)</f>
        <v>5</v>
      </c>
      <c r="Q187" s="22">
        <f>+IF($P187=Q$2,$B187,0)</f>
        <v>0</v>
      </c>
      <c r="R187" s="22">
        <f>+IF($P187=R$2,$B187,0)</f>
        <v>0</v>
      </c>
      <c r="S187" s="22">
        <f>+IF($P187=S$2,$B187,0)</f>
        <v>0</v>
      </c>
      <c r="T187" s="22">
        <f>+IF($P187=T$2,$B187,0)</f>
        <v>0</v>
      </c>
      <c r="U187" s="22">
        <f>+IF($P187=U$2,$B187,0)</f>
        <v>0</v>
      </c>
      <c r="V187" s="22">
        <f>+IF($P187=V$2,$B187,0)</f>
        <v>0</v>
      </c>
    </row>
    <row r="188" spans="1:22" x14ac:dyDescent="0.25">
      <c r="A188">
        <v>781</v>
      </c>
      <c r="B188">
        <v>1</v>
      </c>
      <c r="C188">
        <v>3</v>
      </c>
      <c r="D188" t="s">
        <v>1083</v>
      </c>
      <c r="E188" t="s">
        <v>17</v>
      </c>
      <c r="F188">
        <f>+IF(E188="male",1,2)</f>
        <v>2</v>
      </c>
      <c r="G188">
        <v>13</v>
      </c>
      <c r="H188" s="4">
        <f>+IF(G188="",VLOOKUP(B188&amp;C188&amp;E188,AvgAge!$B$5:$AA$16,6,0),G188)</f>
        <v>13</v>
      </c>
      <c r="I188">
        <v>0</v>
      </c>
      <c r="J188">
        <v>0</v>
      </c>
      <c r="K188">
        <v>2687</v>
      </c>
      <c r="L188">
        <v>7.2291999999999996</v>
      </c>
      <c r="N188" t="s">
        <v>20</v>
      </c>
      <c r="O188">
        <f>+IF(N188="S",1,IF(N188="Q",2,3))</f>
        <v>3</v>
      </c>
      <c r="P188">
        <f>+MATCH(C188&amp;E188,AvgAge!$A$5:$A$10)</f>
        <v>5</v>
      </c>
      <c r="Q188" s="22">
        <f>+IF($P188=Q$2,$B188,0)</f>
        <v>0</v>
      </c>
      <c r="R188" s="22">
        <f>+IF($P188=R$2,$B188,0)</f>
        <v>0</v>
      </c>
      <c r="S188" s="22">
        <f>+IF($P188=S$2,$B188,0)</f>
        <v>0</v>
      </c>
      <c r="T188" s="22">
        <f>+IF($P188=T$2,$B188,0)</f>
        <v>0</v>
      </c>
      <c r="U188" s="22">
        <f>+IF($P188=U$2,$B188,0)</f>
        <v>1</v>
      </c>
      <c r="V188" s="22">
        <f>+IF($P188=V$2,$B188,0)</f>
        <v>0</v>
      </c>
    </row>
    <row r="189" spans="1:22" x14ac:dyDescent="0.25">
      <c r="A189">
        <v>86</v>
      </c>
      <c r="B189">
        <v>1</v>
      </c>
      <c r="C189">
        <v>3</v>
      </c>
      <c r="D189" t="s">
        <v>141</v>
      </c>
      <c r="E189" t="s">
        <v>17</v>
      </c>
      <c r="F189">
        <f>+IF(E189="male",1,2)</f>
        <v>2</v>
      </c>
      <c r="G189">
        <v>33</v>
      </c>
      <c r="H189" s="4">
        <f>+IF(G189="",VLOOKUP(B189&amp;C189&amp;E189,AvgAge!$B$5:$AA$16,6,0),G189)</f>
        <v>33</v>
      </c>
      <c r="I189">
        <v>3</v>
      </c>
      <c r="J189">
        <v>0</v>
      </c>
      <c r="K189">
        <v>3101278</v>
      </c>
      <c r="L189">
        <v>15.85</v>
      </c>
      <c r="N189" t="s">
        <v>15</v>
      </c>
      <c r="O189">
        <f>+IF(N189="S",1,IF(N189="Q",2,3))</f>
        <v>1</v>
      </c>
      <c r="P189">
        <f>+MATCH(C189&amp;E189,AvgAge!$A$5:$A$10)</f>
        <v>5</v>
      </c>
      <c r="Q189" s="22">
        <f>+IF($P189=Q$2,$B189,0)</f>
        <v>0</v>
      </c>
      <c r="R189" s="22">
        <f>+IF($P189=R$2,$B189,0)</f>
        <v>0</v>
      </c>
      <c r="S189" s="22">
        <f>+IF($P189=S$2,$B189,0)</f>
        <v>0</v>
      </c>
      <c r="T189" s="22">
        <f>+IF($P189=T$2,$B189,0)</f>
        <v>0</v>
      </c>
      <c r="U189" s="22">
        <f>+IF($P189=U$2,$B189,0)</f>
        <v>1</v>
      </c>
      <c r="V189" s="22">
        <f>+IF($P189=V$2,$B189,0)</f>
        <v>0</v>
      </c>
    </row>
    <row r="190" spans="1:22" x14ac:dyDescent="0.25">
      <c r="A190">
        <v>645</v>
      </c>
      <c r="B190">
        <v>1</v>
      </c>
      <c r="C190">
        <v>3</v>
      </c>
      <c r="D190" t="s">
        <v>910</v>
      </c>
      <c r="E190" t="s">
        <v>17</v>
      </c>
      <c r="F190">
        <f>+IF(E190="male",1,2)</f>
        <v>2</v>
      </c>
      <c r="G190">
        <v>0.75</v>
      </c>
      <c r="H190" s="4">
        <f>+IF(G190="",VLOOKUP(B190&amp;C190&amp;E190,AvgAge!$B$5:$AA$16,6,0),G190)</f>
        <v>0.75</v>
      </c>
      <c r="I190">
        <v>2</v>
      </c>
      <c r="J190">
        <v>1</v>
      </c>
      <c r="K190">
        <v>2666</v>
      </c>
      <c r="L190">
        <v>19.258299999999998</v>
      </c>
      <c r="N190" t="s">
        <v>20</v>
      </c>
      <c r="O190">
        <f>+IF(N190="S",1,IF(N190="Q",2,3))</f>
        <v>3</v>
      </c>
      <c r="P190">
        <f>+MATCH(C190&amp;E190,AvgAge!$A$5:$A$10)</f>
        <v>5</v>
      </c>
      <c r="Q190" s="22">
        <f>+IF($P190=Q$2,$B190,0)</f>
        <v>0</v>
      </c>
      <c r="R190" s="22">
        <f>+IF($P190=R$2,$B190,0)</f>
        <v>0</v>
      </c>
      <c r="S190" s="22">
        <f>+IF($P190=S$2,$B190,0)</f>
        <v>0</v>
      </c>
      <c r="T190" s="22">
        <f>+IF($P190=T$2,$B190,0)</f>
        <v>0</v>
      </c>
      <c r="U190" s="22">
        <f>+IF($P190=U$2,$B190,0)</f>
        <v>1</v>
      </c>
      <c r="V190" s="22">
        <f>+IF($P190=V$2,$B190,0)</f>
        <v>0</v>
      </c>
    </row>
    <row r="191" spans="1:22" x14ac:dyDescent="0.25">
      <c r="A191">
        <v>470</v>
      </c>
      <c r="B191">
        <v>1</v>
      </c>
      <c r="C191">
        <v>3</v>
      </c>
      <c r="D191" t="s">
        <v>679</v>
      </c>
      <c r="E191" t="s">
        <v>17</v>
      </c>
      <c r="F191">
        <f>+IF(E191="male",1,2)</f>
        <v>2</v>
      </c>
      <c r="G191">
        <v>0.75</v>
      </c>
      <c r="H191" s="4">
        <f>+IF(G191="",VLOOKUP(B191&amp;C191&amp;E191,AvgAge!$B$5:$AA$16,6,0),G191)</f>
        <v>0.75</v>
      </c>
      <c r="I191">
        <v>2</v>
      </c>
      <c r="J191">
        <v>1</v>
      </c>
      <c r="K191">
        <v>2666</v>
      </c>
      <c r="L191">
        <v>19.258299999999998</v>
      </c>
      <c r="N191" t="s">
        <v>20</v>
      </c>
      <c r="O191">
        <f>+IF(N191="S",1,IF(N191="Q",2,3))</f>
        <v>3</v>
      </c>
      <c r="P191">
        <f>+MATCH(C191&amp;E191,AvgAge!$A$5:$A$10)</f>
        <v>5</v>
      </c>
      <c r="Q191" s="22">
        <f>+IF($P191=Q$2,$B191,0)</f>
        <v>0</v>
      </c>
      <c r="R191" s="22">
        <f>+IF($P191=R$2,$B191,0)</f>
        <v>0</v>
      </c>
      <c r="S191" s="22">
        <f>+IF($P191=S$2,$B191,0)</f>
        <v>0</v>
      </c>
      <c r="T191" s="22">
        <f>+IF($P191=T$2,$B191,0)</f>
        <v>0</v>
      </c>
      <c r="U191" s="22">
        <f>+IF($P191=U$2,$B191,0)</f>
        <v>1</v>
      </c>
      <c r="V191" s="22">
        <f>+IF($P191=V$2,$B191,0)</f>
        <v>0</v>
      </c>
    </row>
    <row r="192" spans="1:22" x14ac:dyDescent="0.25">
      <c r="A192">
        <v>449</v>
      </c>
      <c r="B192">
        <v>1</v>
      </c>
      <c r="C192">
        <v>3</v>
      </c>
      <c r="D192" t="s">
        <v>647</v>
      </c>
      <c r="E192" t="s">
        <v>17</v>
      </c>
      <c r="F192">
        <f>+IF(E192="male",1,2)</f>
        <v>2</v>
      </c>
      <c r="G192">
        <v>5</v>
      </c>
      <c r="H192" s="4">
        <f>+IF(G192="",VLOOKUP(B192&amp;C192&amp;E192,AvgAge!$B$5:$AA$16,6,0),G192)</f>
        <v>5</v>
      </c>
      <c r="I192">
        <v>2</v>
      </c>
      <c r="J192">
        <v>1</v>
      </c>
      <c r="K192">
        <v>2666</v>
      </c>
      <c r="L192">
        <v>19.258299999999998</v>
      </c>
      <c r="N192" t="s">
        <v>20</v>
      </c>
      <c r="O192">
        <f>+IF(N192="S",1,IF(N192="Q",2,3))</f>
        <v>3</v>
      </c>
      <c r="P192">
        <f>+MATCH(C192&amp;E192,AvgAge!$A$5:$A$10)</f>
        <v>5</v>
      </c>
      <c r="Q192" s="22">
        <f>+IF($P192=Q$2,$B192,0)</f>
        <v>0</v>
      </c>
      <c r="R192" s="22">
        <f>+IF($P192=R$2,$B192,0)</f>
        <v>0</v>
      </c>
      <c r="S192" s="22">
        <f>+IF($P192=S$2,$B192,0)</f>
        <v>0</v>
      </c>
      <c r="T192" s="22">
        <f>+IF($P192=T$2,$B192,0)</f>
        <v>0</v>
      </c>
      <c r="U192" s="22">
        <f>+IF($P192=U$2,$B192,0)</f>
        <v>1</v>
      </c>
      <c r="V192" s="22">
        <f>+IF($P192=V$2,$B192,0)</f>
        <v>0</v>
      </c>
    </row>
    <row r="193" spans="1:22" x14ac:dyDescent="0.25">
      <c r="A193">
        <v>859</v>
      </c>
      <c r="B193">
        <v>1</v>
      </c>
      <c r="C193">
        <v>3</v>
      </c>
      <c r="D193" t="s">
        <v>1181</v>
      </c>
      <c r="E193" t="s">
        <v>17</v>
      </c>
      <c r="F193">
        <f>+IF(E193="male",1,2)</f>
        <v>2</v>
      </c>
      <c r="G193">
        <v>24</v>
      </c>
      <c r="H193" s="4">
        <f>+IF(G193="",VLOOKUP(B193&amp;C193&amp;E193,AvgAge!$B$5:$AA$16,6,0),G193)</f>
        <v>24</v>
      </c>
      <c r="I193">
        <v>0</v>
      </c>
      <c r="J193">
        <v>3</v>
      </c>
      <c r="K193">
        <v>2666</v>
      </c>
      <c r="L193">
        <v>19.258299999999998</v>
      </c>
      <c r="N193" t="s">
        <v>20</v>
      </c>
      <c r="O193">
        <f>+IF(N193="S",1,IF(N193="Q",2,3))</f>
        <v>3</v>
      </c>
      <c r="P193">
        <f>+MATCH(C193&amp;E193,AvgAge!$A$5:$A$10)</f>
        <v>5</v>
      </c>
      <c r="Q193" s="22">
        <f>+IF($P193=Q$2,$B193,0)</f>
        <v>0</v>
      </c>
      <c r="R193" s="22">
        <f>+IF($P193=R$2,$B193,0)</f>
        <v>0</v>
      </c>
      <c r="S193" s="22">
        <f>+IF($P193=S$2,$B193,0)</f>
        <v>0</v>
      </c>
      <c r="T193" s="22">
        <f>+IF($P193=T$2,$B193,0)</f>
        <v>0</v>
      </c>
      <c r="U193" s="22">
        <f>+IF($P193=U$2,$B193,0)</f>
        <v>1</v>
      </c>
      <c r="V193" s="22">
        <f>+IF($P193=V$2,$B193,0)</f>
        <v>0</v>
      </c>
    </row>
    <row r="194" spans="1:22" x14ac:dyDescent="0.25">
      <c r="A194">
        <v>703</v>
      </c>
      <c r="B194">
        <v>0</v>
      </c>
      <c r="C194">
        <v>3</v>
      </c>
      <c r="D194" t="s">
        <v>987</v>
      </c>
      <c r="E194" t="s">
        <v>17</v>
      </c>
      <c r="F194">
        <f>+IF(E194="male",1,2)</f>
        <v>2</v>
      </c>
      <c r="G194">
        <v>18</v>
      </c>
      <c r="H194" s="4">
        <f>+IF(G194="",VLOOKUP(B194&amp;C194&amp;E194,AvgAge!$B$5:$AA$16,6,0),G194)</f>
        <v>18</v>
      </c>
      <c r="I194">
        <v>0</v>
      </c>
      <c r="J194">
        <v>1</v>
      </c>
      <c r="K194">
        <v>2691</v>
      </c>
      <c r="L194">
        <v>14.4542</v>
      </c>
      <c r="N194" t="s">
        <v>20</v>
      </c>
      <c r="O194">
        <f>+IF(N194="S",1,IF(N194="Q",2,3))</f>
        <v>3</v>
      </c>
      <c r="P194">
        <f>+MATCH(C194&amp;E194,AvgAge!$A$5:$A$10)</f>
        <v>5</v>
      </c>
      <c r="Q194" s="22">
        <f>+IF($P194=Q$2,$B194,0)</f>
        <v>0</v>
      </c>
      <c r="R194" s="22">
        <f>+IF($P194=R$2,$B194,0)</f>
        <v>0</v>
      </c>
      <c r="S194" s="22">
        <f>+IF($P194=S$2,$B194,0)</f>
        <v>0</v>
      </c>
      <c r="T194" s="22">
        <f>+IF($P194=T$2,$B194,0)</f>
        <v>0</v>
      </c>
      <c r="U194" s="22">
        <f>+IF($P194=U$2,$B194,0)</f>
        <v>0</v>
      </c>
      <c r="V194" s="22">
        <f>+IF($P194=V$2,$B194,0)</f>
        <v>0</v>
      </c>
    </row>
    <row r="195" spans="1:22" x14ac:dyDescent="0.25">
      <c r="A195">
        <v>363</v>
      </c>
      <c r="B195">
        <v>0</v>
      </c>
      <c r="C195">
        <v>3</v>
      </c>
      <c r="D195" t="s">
        <v>538</v>
      </c>
      <c r="E195" t="s">
        <v>17</v>
      </c>
      <c r="F195">
        <f>+IF(E195="male",1,2)</f>
        <v>2</v>
      </c>
      <c r="G195">
        <v>45</v>
      </c>
      <c r="H195" s="4">
        <f>+IF(G195="",VLOOKUP(B195&amp;C195&amp;E195,AvgAge!$B$5:$AA$16,6,0),G195)</f>
        <v>45</v>
      </c>
      <c r="I195">
        <v>0</v>
      </c>
      <c r="J195">
        <v>1</v>
      </c>
      <c r="K195">
        <v>2691</v>
      </c>
      <c r="L195">
        <v>14.4542</v>
      </c>
      <c r="N195" t="s">
        <v>20</v>
      </c>
      <c r="O195">
        <f>+IF(N195="S",1,IF(N195="Q",2,3))</f>
        <v>3</v>
      </c>
      <c r="P195">
        <f>+MATCH(C195&amp;E195,AvgAge!$A$5:$A$10)</f>
        <v>5</v>
      </c>
      <c r="Q195" s="22">
        <f>+IF($P195=Q$2,$B195,0)</f>
        <v>0</v>
      </c>
      <c r="R195" s="22">
        <f>+IF($P195=R$2,$B195,0)</f>
        <v>0</v>
      </c>
      <c r="S195" s="22">
        <f>+IF($P195=S$2,$B195,0)</f>
        <v>0</v>
      </c>
      <c r="T195" s="22">
        <f>+IF($P195=T$2,$B195,0)</f>
        <v>0</v>
      </c>
      <c r="U195" s="22">
        <f>+IF($P195=U$2,$B195,0)</f>
        <v>0</v>
      </c>
      <c r="V195" s="22">
        <f>+IF($P195=V$2,$B195,0)</f>
        <v>0</v>
      </c>
    </row>
    <row r="196" spans="1:22" x14ac:dyDescent="0.25">
      <c r="A196">
        <v>853</v>
      </c>
      <c r="B196">
        <v>0</v>
      </c>
      <c r="C196">
        <v>3</v>
      </c>
      <c r="D196" t="s">
        <v>1172</v>
      </c>
      <c r="E196" t="s">
        <v>17</v>
      </c>
      <c r="F196">
        <f>+IF(E196="male",1,2)</f>
        <v>2</v>
      </c>
      <c r="G196">
        <v>9</v>
      </c>
      <c r="H196" s="4">
        <f>+IF(G196="",VLOOKUP(B196&amp;C196&amp;E196,AvgAge!$B$5:$AA$16,6,0),G196)</f>
        <v>9</v>
      </c>
      <c r="I196">
        <v>1</v>
      </c>
      <c r="J196">
        <v>1</v>
      </c>
      <c r="K196">
        <v>2678</v>
      </c>
      <c r="L196">
        <v>15.245799999999999</v>
      </c>
      <c r="N196" t="s">
        <v>20</v>
      </c>
      <c r="O196">
        <f>+IF(N196="S",1,IF(N196="Q",2,3))</f>
        <v>3</v>
      </c>
      <c r="P196">
        <f>+MATCH(C196&amp;E196,AvgAge!$A$5:$A$10)</f>
        <v>5</v>
      </c>
      <c r="Q196" s="22">
        <f>+IF($P196=Q$2,$B196,0)</f>
        <v>0</v>
      </c>
      <c r="R196" s="22">
        <f>+IF($P196=R$2,$B196,0)</f>
        <v>0</v>
      </c>
      <c r="S196" s="22">
        <f>+IF($P196=S$2,$B196,0)</f>
        <v>0</v>
      </c>
      <c r="T196" s="22">
        <f>+IF($P196=T$2,$B196,0)</f>
        <v>0</v>
      </c>
      <c r="U196" s="22">
        <f>+IF($P196=U$2,$B196,0)</f>
        <v>0</v>
      </c>
      <c r="V196" s="22">
        <f>+IF($P196=V$2,$B196,0)</f>
        <v>0</v>
      </c>
    </row>
    <row r="197" spans="1:22" x14ac:dyDescent="0.25">
      <c r="A197">
        <v>141</v>
      </c>
      <c r="B197">
        <v>0</v>
      </c>
      <c r="C197">
        <v>3</v>
      </c>
      <c r="D197" t="s">
        <v>221</v>
      </c>
      <c r="E197" t="s">
        <v>17</v>
      </c>
      <c r="F197">
        <f>+IF(E197="male",1,2)</f>
        <v>2</v>
      </c>
      <c r="H197" s="4">
        <f>+IF(G197="",VLOOKUP(B197&amp;C197&amp;E197,AvgAge!$B$5:$AA$16,6,0),G197)</f>
        <v>23.818181818181817</v>
      </c>
      <c r="I197">
        <v>0</v>
      </c>
      <c r="J197">
        <v>2</v>
      </c>
      <c r="K197">
        <v>2678</v>
      </c>
      <c r="L197">
        <v>15.245799999999999</v>
      </c>
      <c r="N197" t="s">
        <v>20</v>
      </c>
      <c r="O197">
        <f>+IF(N197="S",1,IF(N197="Q",2,3))</f>
        <v>3</v>
      </c>
      <c r="P197">
        <f>+MATCH(C197&amp;E197,AvgAge!$A$5:$A$10)</f>
        <v>5</v>
      </c>
      <c r="Q197" s="22">
        <f>+IF($P197=Q$2,$B197,0)</f>
        <v>0</v>
      </c>
      <c r="R197" s="22">
        <f>+IF($P197=R$2,$B197,0)</f>
        <v>0</v>
      </c>
      <c r="S197" s="22">
        <f>+IF($P197=S$2,$B197,0)</f>
        <v>0</v>
      </c>
      <c r="T197" s="22">
        <f>+IF($P197=T$2,$B197,0)</f>
        <v>0</v>
      </c>
      <c r="U197" s="22">
        <f>+IF($P197=U$2,$B197,0)</f>
        <v>0</v>
      </c>
      <c r="V197" s="22">
        <f>+IF($P197=V$2,$B197,0)</f>
        <v>0</v>
      </c>
    </row>
    <row r="198" spans="1:22" x14ac:dyDescent="0.25">
      <c r="A198">
        <v>594</v>
      </c>
      <c r="B198">
        <v>0</v>
      </c>
      <c r="C198">
        <v>3</v>
      </c>
      <c r="D198" t="s">
        <v>850</v>
      </c>
      <c r="E198" t="s">
        <v>17</v>
      </c>
      <c r="F198">
        <f>+IF(E198="male",1,2)</f>
        <v>2</v>
      </c>
      <c r="H198" s="4">
        <f>+IF(G198="",VLOOKUP(B198&amp;C198&amp;E198,AvgAge!$B$5:$AA$16,6,0),G198)</f>
        <v>23.818181818181817</v>
      </c>
      <c r="I198">
        <v>0</v>
      </c>
      <c r="J198">
        <v>2</v>
      </c>
      <c r="K198">
        <v>364848</v>
      </c>
      <c r="L198">
        <v>7.75</v>
      </c>
      <c r="N198" t="s">
        <v>27</v>
      </c>
      <c r="O198">
        <f>+IF(N198="S",1,IF(N198="Q",2,3))</f>
        <v>2</v>
      </c>
      <c r="P198">
        <f>+MATCH(C198&amp;E198,AvgAge!$A$5:$A$10)</f>
        <v>5</v>
      </c>
      <c r="Q198" s="22">
        <f>+IF($P198=Q$2,$B198,0)</f>
        <v>0</v>
      </c>
      <c r="R198" s="22">
        <f>+IF($P198=R$2,$B198,0)</f>
        <v>0</v>
      </c>
      <c r="S198" s="22">
        <f>+IF($P198=S$2,$B198,0)</f>
        <v>0</v>
      </c>
      <c r="T198" s="22">
        <f>+IF($P198=T$2,$B198,0)</f>
        <v>0</v>
      </c>
      <c r="U198" s="22">
        <f>+IF($P198=U$2,$B198,0)</f>
        <v>0</v>
      </c>
      <c r="V198" s="22">
        <f>+IF($P198=V$2,$B198,0)</f>
        <v>0</v>
      </c>
    </row>
    <row r="199" spans="1:22" x14ac:dyDescent="0.25">
      <c r="A199">
        <v>658</v>
      </c>
      <c r="B199">
        <v>0</v>
      </c>
      <c r="C199">
        <v>3</v>
      </c>
      <c r="D199" t="s">
        <v>926</v>
      </c>
      <c r="E199" t="s">
        <v>17</v>
      </c>
      <c r="F199">
        <f>+IF(E199="male",1,2)</f>
        <v>2</v>
      </c>
      <c r="G199">
        <v>32</v>
      </c>
      <c r="H199" s="4">
        <f>+IF(G199="",VLOOKUP(B199&amp;C199&amp;E199,AvgAge!$B$5:$AA$16,6,0),G199)</f>
        <v>32</v>
      </c>
      <c r="I199">
        <v>1</v>
      </c>
      <c r="J199">
        <v>1</v>
      </c>
      <c r="K199">
        <v>364849</v>
      </c>
      <c r="L199">
        <v>15.5</v>
      </c>
      <c r="N199" t="s">
        <v>27</v>
      </c>
      <c r="O199">
        <f>+IF(N199="S",1,IF(N199="Q",2,3))</f>
        <v>2</v>
      </c>
      <c r="P199">
        <f>+MATCH(C199&amp;E199,AvgAge!$A$5:$A$10)</f>
        <v>5</v>
      </c>
      <c r="Q199" s="22">
        <f>+IF($P199=Q$2,$B199,0)</f>
        <v>0</v>
      </c>
      <c r="R199" s="22">
        <f>+IF($P199=R$2,$B199,0)</f>
        <v>0</v>
      </c>
      <c r="S199" s="22">
        <f>+IF($P199=S$2,$B199,0)</f>
        <v>0</v>
      </c>
      <c r="T199" s="22">
        <f>+IF($P199=T$2,$B199,0)</f>
        <v>0</v>
      </c>
      <c r="U199" s="22">
        <f>+IF($P199=U$2,$B199,0)</f>
        <v>0</v>
      </c>
      <c r="V199" s="22">
        <f>+IF($P199=V$2,$B199,0)</f>
        <v>0</v>
      </c>
    </row>
    <row r="200" spans="1:22" x14ac:dyDescent="0.25">
      <c r="A200">
        <v>535</v>
      </c>
      <c r="B200">
        <v>0</v>
      </c>
      <c r="C200">
        <v>3</v>
      </c>
      <c r="D200" t="s">
        <v>767</v>
      </c>
      <c r="E200" t="s">
        <v>17</v>
      </c>
      <c r="F200">
        <f>+IF(E200="male",1,2)</f>
        <v>2</v>
      </c>
      <c r="G200">
        <v>30</v>
      </c>
      <c r="H200" s="4">
        <f>+IF(G200="",VLOOKUP(B200&amp;C200&amp;E200,AvgAge!$B$5:$AA$16,6,0),G200)</f>
        <v>30</v>
      </c>
      <c r="I200">
        <v>0</v>
      </c>
      <c r="J200">
        <v>0</v>
      </c>
      <c r="K200">
        <v>315084</v>
      </c>
      <c r="L200">
        <v>8.6624999999999996</v>
      </c>
      <c r="N200" t="s">
        <v>15</v>
      </c>
      <c r="O200">
        <f>+IF(N200="S",1,IF(N200="Q",2,3))</f>
        <v>1</v>
      </c>
      <c r="P200">
        <f>+MATCH(C200&amp;E200,AvgAge!$A$5:$A$10)</f>
        <v>5</v>
      </c>
      <c r="Q200" s="22">
        <f>+IF($P200=Q$2,$B200,0)</f>
        <v>0</v>
      </c>
      <c r="R200" s="22">
        <f>+IF($P200=R$2,$B200,0)</f>
        <v>0</v>
      </c>
      <c r="S200" s="22">
        <f>+IF($P200=S$2,$B200,0)</f>
        <v>0</v>
      </c>
      <c r="T200" s="22">
        <f>+IF($P200=T$2,$B200,0)</f>
        <v>0</v>
      </c>
      <c r="U200" s="22">
        <f>+IF($P200=U$2,$B200,0)</f>
        <v>0</v>
      </c>
      <c r="V200" s="22">
        <f>+IF($P200=V$2,$B200,0)</f>
        <v>0</v>
      </c>
    </row>
    <row r="201" spans="1:22" x14ac:dyDescent="0.25">
      <c r="A201">
        <v>502</v>
      </c>
      <c r="B201">
        <v>0</v>
      </c>
      <c r="C201">
        <v>3</v>
      </c>
      <c r="D201" t="s">
        <v>722</v>
      </c>
      <c r="E201" t="s">
        <v>17</v>
      </c>
      <c r="F201">
        <f>+IF(E201="male",1,2)</f>
        <v>2</v>
      </c>
      <c r="G201">
        <v>21</v>
      </c>
      <c r="H201" s="4">
        <f>+IF(G201="",VLOOKUP(B201&amp;C201&amp;E201,AvgAge!$B$5:$AA$16,6,0),G201)</f>
        <v>21</v>
      </c>
      <c r="I201">
        <v>0</v>
      </c>
      <c r="J201">
        <v>0</v>
      </c>
      <c r="K201">
        <v>364846</v>
      </c>
      <c r="L201">
        <v>7.75</v>
      </c>
      <c r="N201" t="s">
        <v>27</v>
      </c>
      <c r="O201">
        <f>+IF(N201="S",1,IF(N201="Q",2,3))</f>
        <v>2</v>
      </c>
      <c r="P201">
        <f>+MATCH(C201&amp;E201,AvgAge!$A$5:$A$10)</f>
        <v>5</v>
      </c>
      <c r="Q201" s="22">
        <f>+IF($P201=Q$2,$B201,0)</f>
        <v>0</v>
      </c>
      <c r="R201" s="22">
        <f>+IF($P201=R$2,$B201,0)</f>
        <v>0</v>
      </c>
      <c r="S201" s="22">
        <f>+IF($P201=S$2,$B201,0)</f>
        <v>0</v>
      </c>
      <c r="T201" s="22">
        <f>+IF($P201=T$2,$B201,0)</f>
        <v>0</v>
      </c>
      <c r="U201" s="22">
        <f>+IF($P201=U$2,$B201,0)</f>
        <v>0</v>
      </c>
      <c r="V201" s="22">
        <f>+IF($P201=V$2,$B201,0)</f>
        <v>0</v>
      </c>
    </row>
    <row r="202" spans="1:22" x14ac:dyDescent="0.25">
      <c r="A202">
        <v>579</v>
      </c>
      <c r="B202">
        <v>0</v>
      </c>
      <c r="C202">
        <v>3</v>
      </c>
      <c r="D202" t="s">
        <v>827</v>
      </c>
      <c r="E202" t="s">
        <v>17</v>
      </c>
      <c r="F202">
        <f>+IF(E202="male",1,2)</f>
        <v>2</v>
      </c>
      <c r="H202" s="4">
        <f>+IF(G202="",VLOOKUP(B202&amp;C202&amp;E202,AvgAge!$B$5:$AA$16,6,0),G202)</f>
        <v>23.818181818181817</v>
      </c>
      <c r="I202">
        <v>1</v>
      </c>
      <c r="J202">
        <v>0</v>
      </c>
      <c r="K202">
        <v>2689</v>
      </c>
      <c r="L202">
        <v>14.458299999999999</v>
      </c>
      <c r="N202" t="s">
        <v>20</v>
      </c>
      <c r="O202">
        <f>+IF(N202="S",1,IF(N202="Q",2,3))</f>
        <v>3</v>
      </c>
      <c r="P202">
        <f>+MATCH(C202&amp;E202,AvgAge!$A$5:$A$10)</f>
        <v>5</v>
      </c>
      <c r="Q202" s="22">
        <f>+IF($P202=Q$2,$B202,0)</f>
        <v>0</v>
      </c>
      <c r="R202" s="22">
        <f>+IF($P202=R$2,$B202,0)</f>
        <v>0</v>
      </c>
      <c r="S202" s="22">
        <f>+IF($P202=S$2,$B202,0)</f>
        <v>0</v>
      </c>
      <c r="T202" s="22">
        <f>+IF($P202=T$2,$B202,0)</f>
        <v>0</v>
      </c>
      <c r="U202" s="22">
        <f>+IF($P202=U$2,$B202,0)</f>
        <v>0</v>
      </c>
      <c r="V202" s="22">
        <f>+IF($P202=V$2,$B202,0)</f>
        <v>0</v>
      </c>
    </row>
    <row r="203" spans="1:22" x14ac:dyDescent="0.25">
      <c r="A203">
        <v>209</v>
      </c>
      <c r="B203">
        <v>1</v>
      </c>
      <c r="C203">
        <v>3</v>
      </c>
      <c r="D203" t="s">
        <v>316</v>
      </c>
      <c r="E203" t="s">
        <v>17</v>
      </c>
      <c r="F203">
        <f>+IF(E203="male",1,2)</f>
        <v>2</v>
      </c>
      <c r="G203">
        <v>16</v>
      </c>
      <c r="H203" s="4">
        <f>+IF(G203="",VLOOKUP(B203&amp;C203&amp;E203,AvgAge!$B$5:$AA$16,6,0),G203)</f>
        <v>16</v>
      </c>
      <c r="I203">
        <v>0</v>
      </c>
      <c r="J203">
        <v>0</v>
      </c>
      <c r="K203">
        <v>367231</v>
      </c>
      <c r="L203">
        <v>7.75</v>
      </c>
      <c r="N203" t="s">
        <v>27</v>
      </c>
      <c r="O203">
        <f>+IF(N203="S",1,IF(N203="Q",2,3))</f>
        <v>2</v>
      </c>
      <c r="P203">
        <f>+MATCH(C203&amp;E203,AvgAge!$A$5:$A$10)</f>
        <v>5</v>
      </c>
      <c r="Q203" s="22">
        <f>+IF($P203=Q$2,$B203,0)</f>
        <v>0</v>
      </c>
      <c r="R203" s="22">
        <f>+IF($P203=R$2,$B203,0)</f>
        <v>0</v>
      </c>
      <c r="S203" s="22">
        <f>+IF($P203=S$2,$B203,0)</f>
        <v>0</v>
      </c>
      <c r="T203" s="22">
        <f>+IF($P203=T$2,$B203,0)</f>
        <v>0</v>
      </c>
      <c r="U203" s="22">
        <f>+IF($P203=U$2,$B203,0)</f>
        <v>1</v>
      </c>
      <c r="V203" s="22">
        <f>+IF($P203=V$2,$B203,0)</f>
        <v>0</v>
      </c>
    </row>
    <row r="204" spans="1:22" x14ac:dyDescent="0.25">
      <c r="A204">
        <v>290</v>
      </c>
      <c r="B204">
        <v>1</v>
      </c>
      <c r="C204">
        <v>3</v>
      </c>
      <c r="D204" t="s">
        <v>436</v>
      </c>
      <c r="E204" t="s">
        <v>17</v>
      </c>
      <c r="F204">
        <f>+IF(E204="male",1,2)</f>
        <v>2</v>
      </c>
      <c r="G204">
        <v>22</v>
      </c>
      <c r="H204" s="4">
        <f>+IF(G204="",VLOOKUP(B204&amp;C204&amp;E204,AvgAge!$B$5:$AA$16,6,0),G204)</f>
        <v>22</v>
      </c>
      <c r="I204">
        <v>0</v>
      </c>
      <c r="J204">
        <v>0</v>
      </c>
      <c r="K204">
        <v>370373</v>
      </c>
      <c r="L204">
        <v>7.75</v>
      </c>
      <c r="N204" t="s">
        <v>27</v>
      </c>
      <c r="O204">
        <f>+IF(N204="S",1,IF(N204="Q",2,3))</f>
        <v>2</v>
      </c>
      <c r="P204">
        <f>+MATCH(C204&amp;E204,AvgAge!$A$5:$A$10)</f>
        <v>5</v>
      </c>
      <c r="Q204" s="22">
        <f>+IF($P204=Q$2,$B204,0)</f>
        <v>0</v>
      </c>
      <c r="R204" s="22">
        <f>+IF($P204=R$2,$B204,0)</f>
        <v>0</v>
      </c>
      <c r="S204" s="22">
        <f>+IF($P204=S$2,$B204,0)</f>
        <v>0</v>
      </c>
      <c r="T204" s="22">
        <f>+IF($P204=T$2,$B204,0)</f>
        <v>0</v>
      </c>
      <c r="U204" s="22">
        <f>+IF($P204=U$2,$B204,0)</f>
        <v>1</v>
      </c>
      <c r="V204" s="22">
        <f>+IF($P204=V$2,$B204,0)</f>
        <v>0</v>
      </c>
    </row>
    <row r="205" spans="1:22" x14ac:dyDescent="0.25">
      <c r="A205">
        <v>883</v>
      </c>
      <c r="B205">
        <v>0</v>
      </c>
      <c r="C205">
        <v>3</v>
      </c>
      <c r="D205" t="s">
        <v>1209</v>
      </c>
      <c r="E205" t="s">
        <v>17</v>
      </c>
      <c r="F205">
        <f>+IF(E205="male",1,2)</f>
        <v>2</v>
      </c>
      <c r="G205">
        <v>22</v>
      </c>
      <c r="H205" s="4">
        <f>+IF(G205="",VLOOKUP(B205&amp;C205&amp;E205,AvgAge!$B$5:$AA$16,6,0),G205)</f>
        <v>22</v>
      </c>
      <c r="I205">
        <v>0</v>
      </c>
      <c r="J205">
        <v>0</v>
      </c>
      <c r="K205">
        <v>7552</v>
      </c>
      <c r="L205">
        <v>10.5167</v>
      </c>
      <c r="N205" t="s">
        <v>15</v>
      </c>
      <c r="O205">
        <f>+IF(N205="S",1,IF(N205="Q",2,3))</f>
        <v>1</v>
      </c>
      <c r="P205">
        <f>+MATCH(C205&amp;E205,AvgAge!$A$5:$A$10)</f>
        <v>5</v>
      </c>
      <c r="Q205" s="22">
        <f>+IF($P205=Q$2,$B205,0)</f>
        <v>0</v>
      </c>
      <c r="R205" s="22">
        <f>+IF($P205=R$2,$B205,0)</f>
        <v>0</v>
      </c>
      <c r="S205" s="22">
        <f>+IF($P205=S$2,$B205,0)</f>
        <v>0</v>
      </c>
      <c r="T205" s="22">
        <f>+IF($P205=T$2,$B205,0)</f>
        <v>0</v>
      </c>
      <c r="U205" s="22">
        <f>+IF($P205=U$2,$B205,0)</f>
        <v>0</v>
      </c>
      <c r="V205" s="22">
        <f>+IF($P205=V$2,$B205,0)</f>
        <v>0</v>
      </c>
    </row>
    <row r="206" spans="1:22" x14ac:dyDescent="0.25">
      <c r="A206">
        <v>424</v>
      </c>
      <c r="B206">
        <v>0</v>
      </c>
      <c r="C206">
        <v>3</v>
      </c>
      <c r="D206" t="s">
        <v>614</v>
      </c>
      <c r="E206" t="s">
        <v>17</v>
      </c>
      <c r="F206">
        <f>+IF(E206="male",1,2)</f>
        <v>2</v>
      </c>
      <c r="G206">
        <v>28</v>
      </c>
      <c r="H206" s="4">
        <f>+IF(G206="",VLOOKUP(B206&amp;C206&amp;E206,AvgAge!$B$5:$AA$16,6,0),G206)</f>
        <v>28</v>
      </c>
      <c r="I206">
        <v>1</v>
      </c>
      <c r="J206">
        <v>1</v>
      </c>
      <c r="K206">
        <v>347080</v>
      </c>
      <c r="L206">
        <v>14.4</v>
      </c>
      <c r="N206" t="s">
        <v>15</v>
      </c>
      <c r="O206">
        <f>+IF(N206="S",1,IF(N206="Q",2,3))</f>
        <v>1</v>
      </c>
      <c r="P206">
        <f>+MATCH(C206&amp;E206,AvgAge!$A$5:$A$10)</f>
        <v>5</v>
      </c>
      <c r="Q206" s="22">
        <f>+IF($P206=Q$2,$B206,0)</f>
        <v>0</v>
      </c>
      <c r="R206" s="22">
        <f>+IF($P206=R$2,$B206,0)</f>
        <v>0</v>
      </c>
      <c r="S206" s="22">
        <f>+IF($P206=S$2,$B206,0)</f>
        <v>0</v>
      </c>
      <c r="T206" s="22">
        <f>+IF($P206=T$2,$B206,0)</f>
        <v>0</v>
      </c>
      <c r="U206" s="22">
        <f>+IF($P206=U$2,$B206,0)</f>
        <v>0</v>
      </c>
      <c r="V206" s="22">
        <f>+IF($P206=V$2,$B206,0)</f>
        <v>0</v>
      </c>
    </row>
    <row r="207" spans="1:22" x14ac:dyDescent="0.25">
      <c r="A207">
        <v>348</v>
      </c>
      <c r="B207">
        <v>1</v>
      </c>
      <c r="C207">
        <v>3</v>
      </c>
      <c r="D207" t="s">
        <v>520</v>
      </c>
      <c r="E207" t="s">
        <v>17</v>
      </c>
      <c r="F207">
        <f>+IF(E207="male",1,2)</f>
        <v>2</v>
      </c>
      <c r="H207" s="4">
        <f>+IF(G207="",VLOOKUP(B207&amp;C207&amp;E207,AvgAge!$B$5:$AA$16,6,0),G207)</f>
        <v>19.329787234042552</v>
      </c>
      <c r="I207">
        <v>1</v>
      </c>
      <c r="J207">
        <v>0</v>
      </c>
      <c r="K207">
        <v>386525</v>
      </c>
      <c r="L207">
        <v>16.100000000000001</v>
      </c>
      <c r="N207" t="s">
        <v>15</v>
      </c>
      <c r="O207">
        <f>+IF(N207="S",1,IF(N207="Q",2,3))</f>
        <v>1</v>
      </c>
      <c r="P207">
        <f>+MATCH(C207&amp;E207,AvgAge!$A$5:$A$10)</f>
        <v>5</v>
      </c>
      <c r="Q207" s="22">
        <f>+IF($P207=Q$2,$B207,0)</f>
        <v>0</v>
      </c>
      <c r="R207" s="22">
        <f>+IF($P207=R$2,$B207,0)</f>
        <v>0</v>
      </c>
      <c r="S207" s="22">
        <f>+IF($P207=S$2,$B207,0)</f>
        <v>0</v>
      </c>
      <c r="T207" s="22">
        <f>+IF($P207=T$2,$B207,0)</f>
        <v>0</v>
      </c>
      <c r="U207" s="22">
        <f>+IF($P207=U$2,$B207,0)</f>
        <v>1</v>
      </c>
      <c r="V207" s="22">
        <f>+IF($P207=V$2,$B207,0)</f>
        <v>0</v>
      </c>
    </row>
    <row r="208" spans="1:22" x14ac:dyDescent="0.25">
      <c r="A208">
        <v>560</v>
      </c>
      <c r="B208">
        <v>1</v>
      </c>
      <c r="C208">
        <v>3</v>
      </c>
      <c r="D208" t="s">
        <v>801</v>
      </c>
      <c r="E208" t="s">
        <v>17</v>
      </c>
      <c r="F208">
        <f>+IF(E208="male",1,2)</f>
        <v>2</v>
      </c>
      <c r="G208">
        <v>36</v>
      </c>
      <c r="H208" s="4">
        <f>+IF(G208="",VLOOKUP(B208&amp;C208&amp;E208,AvgAge!$B$5:$AA$16,6,0),G208)</f>
        <v>36</v>
      </c>
      <c r="I208">
        <v>1</v>
      </c>
      <c r="J208">
        <v>0</v>
      </c>
      <c r="K208">
        <v>345572</v>
      </c>
      <c r="L208">
        <v>17.399999999999999</v>
      </c>
      <c r="N208" t="s">
        <v>15</v>
      </c>
      <c r="O208">
        <f>+IF(N208="S",1,IF(N208="Q",2,3))</f>
        <v>1</v>
      </c>
      <c r="P208">
        <f>+MATCH(C208&amp;E208,AvgAge!$A$5:$A$10)</f>
        <v>5</v>
      </c>
      <c r="Q208" s="22">
        <f>+IF($P208=Q$2,$B208,0)</f>
        <v>0</v>
      </c>
      <c r="R208" s="22">
        <f>+IF($P208=R$2,$B208,0)</f>
        <v>0</v>
      </c>
      <c r="S208" s="22">
        <f>+IF($P208=S$2,$B208,0)</f>
        <v>0</v>
      </c>
      <c r="T208" s="22">
        <f>+IF($P208=T$2,$B208,0)</f>
        <v>0</v>
      </c>
      <c r="U208" s="22">
        <f>+IF($P208=U$2,$B208,0)</f>
        <v>1</v>
      </c>
      <c r="V208" s="22">
        <f>+IF($P208=V$2,$B208,0)</f>
        <v>0</v>
      </c>
    </row>
    <row r="209" spans="1:22" x14ac:dyDescent="0.25">
      <c r="A209">
        <v>45</v>
      </c>
      <c r="B209">
        <v>1</v>
      </c>
      <c r="C209">
        <v>3</v>
      </c>
      <c r="D209" t="s">
        <v>81</v>
      </c>
      <c r="E209" t="s">
        <v>17</v>
      </c>
      <c r="F209">
        <f>+IF(E209="male",1,2)</f>
        <v>2</v>
      </c>
      <c r="G209">
        <v>19</v>
      </c>
      <c r="H209" s="4">
        <f>+IF(G209="",VLOOKUP(B209&amp;C209&amp;E209,AvgAge!$B$5:$AA$16,6,0),G209)</f>
        <v>19</v>
      </c>
      <c r="I209">
        <v>0</v>
      </c>
      <c r="J209">
        <v>0</v>
      </c>
      <c r="K209">
        <v>330958</v>
      </c>
      <c r="L209">
        <v>7.8792</v>
      </c>
      <c r="N209" t="s">
        <v>27</v>
      </c>
      <c r="O209">
        <f>+IF(N209="S",1,IF(N209="Q",2,3))</f>
        <v>2</v>
      </c>
      <c r="P209">
        <f>+MATCH(C209&amp;E209,AvgAge!$A$5:$A$10)</f>
        <v>5</v>
      </c>
      <c r="Q209" s="22">
        <f>+IF($P209=Q$2,$B209,0)</f>
        <v>0</v>
      </c>
      <c r="R209" s="22">
        <f>+IF($P209=R$2,$B209,0)</f>
        <v>0</v>
      </c>
      <c r="S209" s="22">
        <f>+IF($P209=S$2,$B209,0)</f>
        <v>0</v>
      </c>
      <c r="T209" s="22">
        <f>+IF($P209=T$2,$B209,0)</f>
        <v>0</v>
      </c>
      <c r="U209" s="22">
        <f>+IF($P209=U$2,$B209,0)</f>
        <v>1</v>
      </c>
      <c r="V209" s="22">
        <f>+IF($P209=V$2,$B209,0)</f>
        <v>0</v>
      </c>
    </row>
    <row r="210" spans="1:22" x14ac:dyDescent="0.25">
      <c r="A210">
        <v>80</v>
      </c>
      <c r="B210">
        <v>1</v>
      </c>
      <c r="C210">
        <v>3</v>
      </c>
      <c r="D210" t="s">
        <v>134</v>
      </c>
      <c r="E210" t="s">
        <v>17</v>
      </c>
      <c r="F210">
        <f>+IF(E210="male",1,2)</f>
        <v>2</v>
      </c>
      <c r="G210">
        <v>30</v>
      </c>
      <c r="H210" s="4">
        <f>+IF(G210="",VLOOKUP(B210&amp;C210&amp;E210,AvgAge!$B$5:$AA$16,6,0),G210)</f>
        <v>30</v>
      </c>
      <c r="I210">
        <v>0</v>
      </c>
      <c r="J210">
        <v>0</v>
      </c>
      <c r="K210">
        <v>364516</v>
      </c>
      <c r="L210">
        <v>12.475</v>
      </c>
      <c r="N210" t="s">
        <v>15</v>
      </c>
      <c r="O210">
        <f>+IF(N210="S",1,IF(N210="Q",2,3))</f>
        <v>1</v>
      </c>
      <c r="P210">
        <f>+MATCH(C210&amp;E210,AvgAge!$A$5:$A$10)</f>
        <v>5</v>
      </c>
      <c r="Q210" s="22">
        <f>+IF($P210=Q$2,$B210,0)</f>
        <v>0</v>
      </c>
      <c r="R210" s="22">
        <f>+IF($P210=R$2,$B210,0)</f>
        <v>0</v>
      </c>
      <c r="S210" s="22">
        <f>+IF($P210=S$2,$B210,0)</f>
        <v>0</v>
      </c>
      <c r="T210" s="22">
        <f>+IF($P210=T$2,$B210,0)</f>
        <v>0</v>
      </c>
      <c r="U210" s="22">
        <f>+IF($P210=U$2,$B210,0)</f>
        <v>1</v>
      </c>
      <c r="V210" s="22">
        <f>+IF($P210=V$2,$B210,0)</f>
        <v>0</v>
      </c>
    </row>
    <row r="211" spans="1:22" x14ac:dyDescent="0.25">
      <c r="A211">
        <v>778</v>
      </c>
      <c r="B211">
        <v>1</v>
      </c>
      <c r="C211">
        <v>3</v>
      </c>
      <c r="D211" t="s">
        <v>1079</v>
      </c>
      <c r="E211" t="s">
        <v>17</v>
      </c>
      <c r="F211">
        <f>+IF(E211="male",1,2)</f>
        <v>2</v>
      </c>
      <c r="G211">
        <v>5</v>
      </c>
      <c r="H211" s="4">
        <f>+IF(G211="",VLOOKUP(B211&amp;C211&amp;E211,AvgAge!$B$5:$AA$16,6,0),G211)</f>
        <v>5</v>
      </c>
      <c r="I211">
        <v>0</v>
      </c>
      <c r="J211">
        <v>0</v>
      </c>
      <c r="K211">
        <v>364516</v>
      </c>
      <c r="L211">
        <v>12.475</v>
      </c>
      <c r="N211" t="s">
        <v>15</v>
      </c>
      <c r="O211">
        <f>+IF(N211="S",1,IF(N211="Q",2,3))</f>
        <v>1</v>
      </c>
      <c r="P211">
        <f>+MATCH(C211&amp;E211,AvgAge!$A$5:$A$10)</f>
        <v>5</v>
      </c>
      <c r="Q211" s="22">
        <f>+IF($P211=Q$2,$B211,0)</f>
        <v>0</v>
      </c>
      <c r="R211" s="22">
        <f>+IF($P211=R$2,$B211,0)</f>
        <v>0</v>
      </c>
      <c r="S211" s="22">
        <f>+IF($P211=S$2,$B211,0)</f>
        <v>0</v>
      </c>
      <c r="T211" s="22">
        <f>+IF($P211=T$2,$B211,0)</f>
        <v>0</v>
      </c>
      <c r="U211" s="22">
        <f>+IF($P211=U$2,$B211,0)</f>
        <v>1</v>
      </c>
      <c r="V211" s="22">
        <f>+IF($P211=V$2,$B211,0)</f>
        <v>0</v>
      </c>
    </row>
    <row r="212" spans="1:22" x14ac:dyDescent="0.25">
      <c r="A212">
        <v>437</v>
      </c>
      <c r="B212">
        <v>0</v>
      </c>
      <c r="C212">
        <v>3</v>
      </c>
      <c r="D212" t="s">
        <v>633</v>
      </c>
      <c r="E212" t="s">
        <v>17</v>
      </c>
      <c r="F212">
        <f>+IF(E212="male",1,2)</f>
        <v>2</v>
      </c>
      <c r="G212">
        <v>21</v>
      </c>
      <c r="H212" s="4">
        <f>+IF(G212="",VLOOKUP(B212&amp;C212&amp;E212,AvgAge!$B$5:$AA$16,6,0),G212)</f>
        <v>21</v>
      </c>
      <c r="I212">
        <v>2</v>
      </c>
      <c r="J212">
        <v>2</v>
      </c>
      <c r="K212" t="s">
        <v>143</v>
      </c>
      <c r="L212">
        <v>34.375</v>
      </c>
      <c r="N212" t="s">
        <v>15</v>
      </c>
      <c r="O212">
        <f>+IF(N212="S",1,IF(N212="Q",2,3))</f>
        <v>1</v>
      </c>
      <c r="P212">
        <f>+MATCH(C212&amp;E212,AvgAge!$A$5:$A$10)</f>
        <v>5</v>
      </c>
      <c r="Q212" s="22">
        <f>+IF($P212=Q$2,$B212,0)</f>
        <v>0</v>
      </c>
      <c r="R212" s="22">
        <f>+IF($P212=R$2,$B212,0)</f>
        <v>0</v>
      </c>
      <c r="S212" s="22">
        <f>+IF($P212=S$2,$B212,0)</f>
        <v>0</v>
      </c>
      <c r="T212" s="22">
        <f>+IF($P212=T$2,$B212,0)</f>
        <v>0</v>
      </c>
      <c r="U212" s="22">
        <f>+IF($P212=U$2,$B212,0)</f>
        <v>0</v>
      </c>
      <c r="V212" s="22">
        <f>+IF($P212=V$2,$B212,0)</f>
        <v>0</v>
      </c>
    </row>
    <row r="213" spans="1:22" x14ac:dyDescent="0.25">
      <c r="A213">
        <v>148</v>
      </c>
      <c r="B213">
        <v>0</v>
      </c>
      <c r="C213">
        <v>3</v>
      </c>
      <c r="D213" t="s">
        <v>230</v>
      </c>
      <c r="E213" t="s">
        <v>17</v>
      </c>
      <c r="F213">
        <f>+IF(E213="male",1,2)</f>
        <v>2</v>
      </c>
      <c r="G213">
        <v>9</v>
      </c>
      <c r="H213" s="4">
        <f>+IF(G213="",VLOOKUP(B213&amp;C213&amp;E213,AvgAge!$B$5:$AA$16,6,0),G213)</f>
        <v>9</v>
      </c>
      <c r="I213">
        <v>2</v>
      </c>
      <c r="J213">
        <v>2</v>
      </c>
      <c r="K213" t="s">
        <v>143</v>
      </c>
      <c r="L213">
        <v>34.375</v>
      </c>
      <c r="N213" t="s">
        <v>15</v>
      </c>
      <c r="O213">
        <f>+IF(N213="S",1,IF(N213="Q",2,3))</f>
        <v>1</v>
      </c>
      <c r="P213">
        <f>+MATCH(C213&amp;E213,AvgAge!$A$5:$A$10)</f>
        <v>5</v>
      </c>
      <c r="Q213" s="22">
        <f>+IF($P213=Q$2,$B213,0)</f>
        <v>0</v>
      </c>
      <c r="R213" s="22">
        <f>+IF($P213=R$2,$B213,0)</f>
        <v>0</v>
      </c>
      <c r="S213" s="22">
        <f>+IF($P213=S$2,$B213,0)</f>
        <v>0</v>
      </c>
      <c r="T213" s="22">
        <f>+IF($P213=T$2,$B213,0)</f>
        <v>0</v>
      </c>
      <c r="U213" s="22">
        <f>+IF($P213=U$2,$B213,0)</f>
        <v>0</v>
      </c>
      <c r="V213" s="22">
        <f>+IF($P213=V$2,$B213,0)</f>
        <v>0</v>
      </c>
    </row>
    <row r="214" spans="1:22" x14ac:dyDescent="0.25">
      <c r="A214">
        <v>737</v>
      </c>
      <c r="B214">
        <v>0</v>
      </c>
      <c r="C214">
        <v>3</v>
      </c>
      <c r="D214" t="s">
        <v>1027</v>
      </c>
      <c r="E214" t="s">
        <v>17</v>
      </c>
      <c r="F214">
        <f>+IF(E214="male",1,2)</f>
        <v>2</v>
      </c>
      <c r="G214">
        <v>48</v>
      </c>
      <c r="H214" s="4">
        <f>+IF(G214="",VLOOKUP(B214&amp;C214&amp;E214,AvgAge!$B$5:$AA$16,6,0),G214)</f>
        <v>48</v>
      </c>
      <c r="I214">
        <v>1</v>
      </c>
      <c r="J214">
        <v>3</v>
      </c>
      <c r="K214" t="s">
        <v>143</v>
      </c>
      <c r="L214">
        <v>34.375</v>
      </c>
      <c r="N214" t="s">
        <v>15</v>
      </c>
      <c r="O214">
        <f>+IF(N214="S",1,IF(N214="Q",2,3))</f>
        <v>1</v>
      </c>
      <c r="P214">
        <f>+MATCH(C214&amp;E214,AvgAge!$A$5:$A$10)</f>
        <v>5</v>
      </c>
      <c r="Q214" s="22">
        <f>+IF($P214=Q$2,$B214,0)</f>
        <v>0</v>
      </c>
      <c r="R214" s="22">
        <f>+IF($P214=R$2,$B214,0)</f>
        <v>0</v>
      </c>
      <c r="S214" s="22">
        <f>+IF($P214=S$2,$B214,0)</f>
        <v>0</v>
      </c>
      <c r="T214" s="22">
        <f>+IF($P214=T$2,$B214,0)</f>
        <v>0</v>
      </c>
      <c r="U214" s="22">
        <f>+IF($P214=U$2,$B214,0)</f>
        <v>0</v>
      </c>
      <c r="V214" s="22">
        <f>+IF($P214=V$2,$B214,0)</f>
        <v>0</v>
      </c>
    </row>
    <row r="215" spans="1:22" x14ac:dyDescent="0.25">
      <c r="A215">
        <v>157</v>
      </c>
      <c r="B215">
        <v>1</v>
      </c>
      <c r="C215">
        <v>3</v>
      </c>
      <c r="D215" t="s">
        <v>246</v>
      </c>
      <c r="E215" t="s">
        <v>17</v>
      </c>
      <c r="F215">
        <f>+IF(E215="male",1,2)</f>
        <v>2</v>
      </c>
      <c r="G215">
        <v>16</v>
      </c>
      <c r="H215" s="4">
        <f>+IF(G215="",VLOOKUP(B215&amp;C215&amp;E215,AvgAge!$B$5:$AA$16,6,0),G215)</f>
        <v>16</v>
      </c>
      <c r="I215">
        <v>0</v>
      </c>
      <c r="J215">
        <v>0</v>
      </c>
      <c r="K215">
        <v>35851</v>
      </c>
      <c r="L215">
        <v>7.7332999999999998</v>
      </c>
      <c r="N215" t="s">
        <v>27</v>
      </c>
      <c r="O215">
        <f>+IF(N215="S",1,IF(N215="Q",2,3))</f>
        <v>2</v>
      </c>
      <c r="P215">
        <f>+MATCH(C215&amp;E215,AvgAge!$A$5:$A$10)</f>
        <v>5</v>
      </c>
      <c r="Q215" s="22">
        <f>+IF($P215=Q$2,$B215,0)</f>
        <v>0</v>
      </c>
      <c r="R215" s="22">
        <f>+IF($P215=R$2,$B215,0)</f>
        <v>0</v>
      </c>
      <c r="S215" s="22">
        <f>+IF($P215=S$2,$B215,0)</f>
        <v>0</v>
      </c>
      <c r="T215" s="22">
        <f>+IF($P215=T$2,$B215,0)</f>
        <v>0</v>
      </c>
      <c r="U215" s="22">
        <f>+IF($P215=U$2,$B215,0)</f>
        <v>1</v>
      </c>
      <c r="V215" s="22">
        <f>+IF($P215=V$2,$B215,0)</f>
        <v>0</v>
      </c>
    </row>
    <row r="216" spans="1:22" x14ac:dyDescent="0.25">
      <c r="A216">
        <v>33</v>
      </c>
      <c r="B216">
        <v>1</v>
      </c>
      <c r="C216">
        <v>3</v>
      </c>
      <c r="D216" t="s">
        <v>65</v>
      </c>
      <c r="E216" t="s">
        <v>17</v>
      </c>
      <c r="F216">
        <f>+IF(E216="male",1,2)</f>
        <v>2</v>
      </c>
      <c r="H216" s="4">
        <f>+IF(G216="",VLOOKUP(B216&amp;C216&amp;E216,AvgAge!$B$5:$AA$16,6,0),G216)</f>
        <v>19.329787234042552</v>
      </c>
      <c r="I216">
        <v>0</v>
      </c>
      <c r="J216">
        <v>0</v>
      </c>
      <c r="K216">
        <v>335677</v>
      </c>
      <c r="L216">
        <v>7.75</v>
      </c>
      <c r="N216" t="s">
        <v>27</v>
      </c>
      <c r="O216">
        <f>+IF(N216="S",1,IF(N216="Q",2,3))</f>
        <v>2</v>
      </c>
      <c r="P216">
        <f>+MATCH(C216&amp;E216,AvgAge!$A$5:$A$10)</f>
        <v>5</v>
      </c>
      <c r="Q216" s="22">
        <f>+IF($P216=Q$2,$B216,0)</f>
        <v>0</v>
      </c>
      <c r="R216" s="22">
        <f>+IF($P216=R$2,$B216,0)</f>
        <v>0</v>
      </c>
      <c r="S216" s="22">
        <f>+IF($P216=S$2,$B216,0)</f>
        <v>0</v>
      </c>
      <c r="T216" s="22">
        <f>+IF($P216=T$2,$B216,0)</f>
        <v>0</v>
      </c>
      <c r="U216" s="22">
        <f>+IF($P216=U$2,$B216,0)</f>
        <v>1</v>
      </c>
      <c r="V216" s="22">
        <f>+IF($P216=V$2,$B216,0)</f>
        <v>0</v>
      </c>
    </row>
    <row r="217" spans="1:22" x14ac:dyDescent="0.25">
      <c r="A217">
        <v>329</v>
      </c>
      <c r="B217">
        <v>1</v>
      </c>
      <c r="C217">
        <v>3</v>
      </c>
      <c r="D217" t="s">
        <v>495</v>
      </c>
      <c r="E217" t="s">
        <v>17</v>
      </c>
      <c r="F217">
        <f>+IF(E217="male",1,2)</f>
        <v>2</v>
      </c>
      <c r="G217">
        <v>31</v>
      </c>
      <c r="H217" s="4">
        <f>+IF(G217="",VLOOKUP(B217&amp;C217&amp;E217,AvgAge!$B$5:$AA$16,6,0),G217)</f>
        <v>31</v>
      </c>
      <c r="I217">
        <v>1</v>
      </c>
      <c r="J217">
        <v>1</v>
      </c>
      <c r="K217">
        <v>363291</v>
      </c>
      <c r="L217">
        <v>20.524999999999999</v>
      </c>
      <c r="N217" t="s">
        <v>15</v>
      </c>
      <c r="O217">
        <f>+IF(N217="S",1,IF(N217="Q",2,3))</f>
        <v>1</v>
      </c>
      <c r="P217">
        <f>+MATCH(C217&amp;E217,AvgAge!$A$5:$A$10)</f>
        <v>5</v>
      </c>
      <c r="Q217" s="22">
        <f>+IF($P217=Q$2,$B217,0)</f>
        <v>0</v>
      </c>
      <c r="R217" s="22">
        <f>+IF($P217=R$2,$B217,0)</f>
        <v>0</v>
      </c>
      <c r="S217" s="22">
        <f>+IF($P217=S$2,$B217,0)</f>
        <v>0</v>
      </c>
      <c r="T217" s="22">
        <f>+IF($P217=T$2,$B217,0)</f>
        <v>0</v>
      </c>
      <c r="U217" s="22">
        <f>+IF($P217=U$2,$B217,0)</f>
        <v>1</v>
      </c>
      <c r="V217" s="22">
        <f>+IF($P217=V$2,$B217,0)</f>
        <v>0</v>
      </c>
    </row>
    <row r="218" spans="1:22" x14ac:dyDescent="0.25">
      <c r="A218">
        <v>72</v>
      </c>
      <c r="B218">
        <v>0</v>
      </c>
      <c r="C218">
        <v>3</v>
      </c>
      <c r="D218" t="s">
        <v>124</v>
      </c>
      <c r="E218" t="s">
        <v>17</v>
      </c>
      <c r="F218">
        <f>+IF(E218="male",1,2)</f>
        <v>2</v>
      </c>
      <c r="G218">
        <v>16</v>
      </c>
      <c r="H218" s="4">
        <f>+IF(G218="",VLOOKUP(B218&amp;C218&amp;E218,AvgAge!$B$5:$AA$16,6,0),G218)</f>
        <v>16</v>
      </c>
      <c r="I218">
        <v>5</v>
      </c>
      <c r="J218">
        <v>2</v>
      </c>
      <c r="K218" t="s">
        <v>105</v>
      </c>
      <c r="L218">
        <v>46.9</v>
      </c>
      <c r="N218" t="s">
        <v>15</v>
      </c>
      <c r="O218">
        <f>+IF(N218="S",1,IF(N218="Q",2,3))</f>
        <v>1</v>
      </c>
      <c r="P218">
        <f>+MATCH(C218&amp;E218,AvgAge!$A$5:$A$10)</f>
        <v>5</v>
      </c>
      <c r="Q218" s="22">
        <f>+IF($P218=Q$2,$B218,0)</f>
        <v>0</v>
      </c>
      <c r="R218" s="22">
        <f>+IF($P218=R$2,$B218,0)</f>
        <v>0</v>
      </c>
      <c r="S218" s="22">
        <f>+IF($P218=S$2,$B218,0)</f>
        <v>0</v>
      </c>
      <c r="T218" s="22">
        <f>+IF($P218=T$2,$B218,0)</f>
        <v>0</v>
      </c>
      <c r="U218" s="22">
        <f>+IF($P218=U$2,$B218,0)</f>
        <v>0</v>
      </c>
      <c r="V218" s="22">
        <f>+IF($P218=V$2,$B218,0)</f>
        <v>0</v>
      </c>
    </row>
    <row r="219" spans="1:22" x14ac:dyDescent="0.25">
      <c r="A219">
        <v>679</v>
      </c>
      <c r="B219">
        <v>0</v>
      </c>
      <c r="C219">
        <v>3</v>
      </c>
      <c r="D219" t="s">
        <v>955</v>
      </c>
      <c r="E219" t="s">
        <v>17</v>
      </c>
      <c r="F219">
        <f>+IF(E219="male",1,2)</f>
        <v>2</v>
      </c>
      <c r="G219">
        <v>43</v>
      </c>
      <c r="H219" s="4">
        <f>+IF(G219="",VLOOKUP(B219&amp;C219&amp;E219,AvgAge!$B$5:$AA$16,6,0),G219)</f>
        <v>43</v>
      </c>
      <c r="I219">
        <v>1</v>
      </c>
      <c r="J219">
        <v>6</v>
      </c>
      <c r="K219" t="s">
        <v>105</v>
      </c>
      <c r="L219">
        <v>46.9</v>
      </c>
      <c r="N219" t="s">
        <v>15</v>
      </c>
      <c r="O219">
        <f>+IF(N219="S",1,IF(N219="Q",2,3))</f>
        <v>1</v>
      </c>
      <c r="P219">
        <f>+MATCH(C219&amp;E219,AvgAge!$A$5:$A$10)</f>
        <v>5</v>
      </c>
      <c r="Q219" s="22">
        <f>+IF($P219=Q$2,$B219,0)</f>
        <v>0</v>
      </c>
      <c r="R219" s="22">
        <f>+IF($P219=R$2,$B219,0)</f>
        <v>0</v>
      </c>
      <c r="S219" s="22">
        <f>+IF($P219=S$2,$B219,0)</f>
        <v>0</v>
      </c>
      <c r="T219" s="22">
        <f>+IF($P219=T$2,$B219,0)</f>
        <v>0</v>
      </c>
      <c r="U219" s="22">
        <f>+IF($P219=U$2,$B219,0)</f>
        <v>0</v>
      </c>
      <c r="V219" s="22">
        <f>+IF($P219=V$2,$B219,0)</f>
        <v>0</v>
      </c>
    </row>
    <row r="220" spans="1:22" x14ac:dyDescent="0.25">
      <c r="A220">
        <v>294</v>
      </c>
      <c r="B220">
        <v>0</v>
      </c>
      <c r="C220">
        <v>3</v>
      </c>
      <c r="D220" t="s">
        <v>443</v>
      </c>
      <c r="E220" t="s">
        <v>17</v>
      </c>
      <c r="F220">
        <f>+IF(E220="male",1,2)</f>
        <v>2</v>
      </c>
      <c r="G220">
        <v>24</v>
      </c>
      <c r="H220" s="4">
        <f>+IF(G220="",VLOOKUP(B220&amp;C220&amp;E220,AvgAge!$B$5:$AA$16,6,0),G220)</f>
        <v>24</v>
      </c>
      <c r="I220">
        <v>0</v>
      </c>
      <c r="J220">
        <v>0</v>
      </c>
      <c r="K220">
        <v>349236</v>
      </c>
      <c r="L220">
        <v>8.85</v>
      </c>
      <c r="N220" t="s">
        <v>15</v>
      </c>
      <c r="O220">
        <f>+IF(N220="S",1,IF(N220="Q",2,3))</f>
        <v>1</v>
      </c>
      <c r="P220">
        <f>+MATCH(C220&amp;E220,AvgAge!$A$5:$A$10)</f>
        <v>5</v>
      </c>
      <c r="Q220" s="22">
        <f>+IF($P220=Q$2,$B220,0)</f>
        <v>0</v>
      </c>
      <c r="R220" s="22">
        <f>+IF($P220=R$2,$B220,0)</f>
        <v>0</v>
      </c>
      <c r="S220" s="22">
        <f>+IF($P220=S$2,$B220,0)</f>
        <v>0</v>
      </c>
      <c r="T220" s="22">
        <f>+IF($P220=T$2,$B220,0)</f>
        <v>0</v>
      </c>
      <c r="U220" s="22">
        <f>+IF($P220=U$2,$B220,0)</f>
        <v>0</v>
      </c>
      <c r="V220" s="22">
        <f>+IF($P220=V$2,$B220,0)</f>
        <v>0</v>
      </c>
    </row>
    <row r="221" spans="1:22" x14ac:dyDescent="0.25">
      <c r="A221">
        <v>143</v>
      </c>
      <c r="B221">
        <v>1</v>
      </c>
      <c r="C221">
        <v>3</v>
      </c>
      <c r="D221" t="s">
        <v>223</v>
      </c>
      <c r="E221" t="s">
        <v>17</v>
      </c>
      <c r="F221">
        <f>+IF(E221="male",1,2)</f>
        <v>2</v>
      </c>
      <c r="G221">
        <v>24</v>
      </c>
      <c r="H221" s="4">
        <f>+IF(G221="",VLOOKUP(B221&amp;C221&amp;E221,AvgAge!$B$5:$AA$16,6,0),G221)</f>
        <v>24</v>
      </c>
      <c r="I221">
        <v>1</v>
      </c>
      <c r="J221">
        <v>0</v>
      </c>
      <c r="K221" t="s">
        <v>224</v>
      </c>
      <c r="L221">
        <v>15.85</v>
      </c>
      <c r="N221" t="s">
        <v>15</v>
      </c>
      <c r="O221">
        <f>+IF(N221="S",1,IF(N221="Q",2,3))</f>
        <v>1</v>
      </c>
      <c r="P221">
        <f>+MATCH(C221&amp;E221,AvgAge!$A$5:$A$10)</f>
        <v>5</v>
      </c>
      <c r="Q221" s="22">
        <f>+IF($P221=Q$2,$B221,0)</f>
        <v>0</v>
      </c>
      <c r="R221" s="22">
        <f>+IF($P221=R$2,$B221,0)</f>
        <v>0</v>
      </c>
      <c r="S221" s="22">
        <f>+IF($P221=S$2,$B221,0)</f>
        <v>0</v>
      </c>
      <c r="T221" s="22">
        <f>+IF($P221=T$2,$B221,0)</f>
        <v>0</v>
      </c>
      <c r="U221" s="22">
        <f>+IF($P221=U$2,$B221,0)</f>
        <v>1</v>
      </c>
      <c r="V221" s="22">
        <f>+IF($P221=V$2,$B221,0)</f>
        <v>0</v>
      </c>
    </row>
    <row r="222" spans="1:22" x14ac:dyDescent="0.25">
      <c r="A222">
        <v>236</v>
      </c>
      <c r="B222">
        <v>0</v>
      </c>
      <c r="C222">
        <v>3</v>
      </c>
      <c r="D222" t="s">
        <v>357</v>
      </c>
      <c r="E222" t="s">
        <v>17</v>
      </c>
      <c r="F222">
        <f>+IF(E222="male",1,2)</f>
        <v>2</v>
      </c>
      <c r="H222" s="4">
        <f>+IF(G222="",VLOOKUP(B222&amp;C222&amp;E222,AvgAge!$B$5:$AA$16,6,0),G222)</f>
        <v>23.818181818181817</v>
      </c>
      <c r="I222">
        <v>0</v>
      </c>
      <c r="J222">
        <v>0</v>
      </c>
      <c r="K222" t="s">
        <v>358</v>
      </c>
      <c r="L222">
        <v>7.55</v>
      </c>
      <c r="N222" t="s">
        <v>15</v>
      </c>
      <c r="O222">
        <f>+IF(N222="S",1,IF(N222="Q",2,3))</f>
        <v>1</v>
      </c>
      <c r="P222">
        <f>+MATCH(C222&amp;E222,AvgAge!$A$5:$A$10)</f>
        <v>5</v>
      </c>
      <c r="Q222" s="22">
        <f>+IF($P222=Q$2,$B222,0)</f>
        <v>0</v>
      </c>
      <c r="R222" s="22">
        <f>+IF($P222=R$2,$B222,0)</f>
        <v>0</v>
      </c>
      <c r="S222" s="22">
        <f>+IF($P222=S$2,$B222,0)</f>
        <v>0</v>
      </c>
      <c r="T222" s="22">
        <f>+IF($P222=T$2,$B222,0)</f>
        <v>0</v>
      </c>
      <c r="U222" s="22">
        <f>+IF($P222=U$2,$B222,0)</f>
        <v>0</v>
      </c>
      <c r="V222" s="22">
        <f>+IF($P222=V$2,$B222,0)</f>
        <v>0</v>
      </c>
    </row>
    <row r="223" spans="1:22" x14ac:dyDescent="0.25">
      <c r="A223">
        <v>275</v>
      </c>
      <c r="B223">
        <v>1</v>
      </c>
      <c r="C223">
        <v>3</v>
      </c>
      <c r="D223" t="s">
        <v>417</v>
      </c>
      <c r="E223" t="s">
        <v>17</v>
      </c>
      <c r="F223">
        <f>+IF(E223="male",1,2)</f>
        <v>2</v>
      </c>
      <c r="H223" s="4">
        <f>+IF(G223="",VLOOKUP(B223&amp;C223&amp;E223,AvgAge!$B$5:$AA$16,6,0),G223)</f>
        <v>19.329787234042552</v>
      </c>
      <c r="I223">
        <v>0</v>
      </c>
      <c r="J223">
        <v>0</v>
      </c>
      <c r="K223">
        <v>370375</v>
      </c>
      <c r="L223">
        <v>7.75</v>
      </c>
      <c r="N223" t="s">
        <v>27</v>
      </c>
      <c r="O223">
        <f>+IF(N223="S",1,IF(N223="Q",2,3))</f>
        <v>2</v>
      </c>
      <c r="P223">
        <f>+MATCH(C223&amp;E223,AvgAge!$A$5:$A$10)</f>
        <v>5</v>
      </c>
      <c r="Q223" s="22">
        <f>+IF($P223=Q$2,$B223,0)</f>
        <v>0</v>
      </c>
      <c r="R223" s="22">
        <f>+IF($P223=R$2,$B223,0)</f>
        <v>0</v>
      </c>
      <c r="S223" s="22">
        <f>+IF($P223=S$2,$B223,0)</f>
        <v>0</v>
      </c>
      <c r="T223" s="22">
        <f>+IF($P223=T$2,$B223,0)</f>
        <v>0</v>
      </c>
      <c r="U223" s="22">
        <f>+IF($P223=U$2,$B223,0)</f>
        <v>1</v>
      </c>
      <c r="V223" s="22">
        <f>+IF($P223=V$2,$B223,0)</f>
        <v>0</v>
      </c>
    </row>
    <row r="224" spans="1:22" x14ac:dyDescent="0.25">
      <c r="A224">
        <v>655</v>
      </c>
      <c r="B224">
        <v>0</v>
      </c>
      <c r="C224">
        <v>3</v>
      </c>
      <c r="D224" t="s">
        <v>923</v>
      </c>
      <c r="E224" t="s">
        <v>17</v>
      </c>
      <c r="F224">
        <f>+IF(E224="male",1,2)</f>
        <v>2</v>
      </c>
      <c r="G224">
        <v>18</v>
      </c>
      <c r="H224" s="4">
        <f>+IF(G224="",VLOOKUP(B224&amp;C224&amp;E224,AvgAge!$B$5:$AA$16,6,0),G224)</f>
        <v>18</v>
      </c>
      <c r="I224">
        <v>0</v>
      </c>
      <c r="J224">
        <v>0</v>
      </c>
      <c r="K224">
        <v>365226</v>
      </c>
      <c r="L224">
        <v>6.75</v>
      </c>
      <c r="N224" t="s">
        <v>27</v>
      </c>
      <c r="O224">
        <f>+IF(N224="S",1,IF(N224="Q",2,3))</f>
        <v>2</v>
      </c>
      <c r="P224">
        <f>+MATCH(C224&amp;E224,AvgAge!$A$5:$A$10)</f>
        <v>5</v>
      </c>
      <c r="Q224" s="22">
        <f>+IF($P224=Q$2,$B224,0)</f>
        <v>0</v>
      </c>
      <c r="R224" s="22">
        <f>+IF($P224=R$2,$B224,0)</f>
        <v>0</v>
      </c>
      <c r="S224" s="22">
        <f>+IF($P224=S$2,$B224,0)</f>
        <v>0</v>
      </c>
      <c r="T224" s="22">
        <f>+IF($P224=T$2,$B224,0)</f>
        <v>0</v>
      </c>
      <c r="U224" s="22">
        <f>+IF($P224=U$2,$B224,0)</f>
        <v>0</v>
      </c>
      <c r="V224" s="22">
        <f>+IF($P224=V$2,$B224,0)</f>
        <v>0</v>
      </c>
    </row>
    <row r="225" spans="1:22" x14ac:dyDescent="0.25">
      <c r="A225">
        <v>3</v>
      </c>
      <c r="B225">
        <v>1</v>
      </c>
      <c r="C225">
        <v>3</v>
      </c>
      <c r="D225" t="s">
        <v>21</v>
      </c>
      <c r="E225" t="s">
        <v>17</v>
      </c>
      <c r="F225">
        <f>+IF(E225="male",1,2)</f>
        <v>2</v>
      </c>
      <c r="G225">
        <v>26</v>
      </c>
      <c r="H225" s="4">
        <f>+IF(G225="",VLOOKUP(B225&amp;C225&amp;E225,AvgAge!$B$5:$AA$16,6,0),G225)</f>
        <v>26</v>
      </c>
      <c r="I225">
        <v>0</v>
      </c>
      <c r="J225">
        <v>0</v>
      </c>
      <c r="K225" t="s">
        <v>22</v>
      </c>
      <c r="L225">
        <v>7.9249999999999998</v>
      </c>
      <c r="N225" t="s">
        <v>15</v>
      </c>
      <c r="O225">
        <f>+IF(N225="S",1,IF(N225="Q",2,3))</f>
        <v>1</v>
      </c>
      <c r="P225">
        <f>+MATCH(C225&amp;E225,AvgAge!$A$5:$A$10)</f>
        <v>5</v>
      </c>
      <c r="Q225" s="22">
        <f>+IF($P225=Q$2,$B225,0)</f>
        <v>0</v>
      </c>
      <c r="R225" s="22">
        <f>+IF($P225=R$2,$B225,0)</f>
        <v>0</v>
      </c>
      <c r="S225" s="22">
        <f>+IF($P225=S$2,$B225,0)</f>
        <v>0</v>
      </c>
      <c r="T225" s="22">
        <f>+IF($P225=T$2,$B225,0)</f>
        <v>0</v>
      </c>
      <c r="U225" s="22">
        <f>+IF($P225=U$2,$B225,0)</f>
        <v>1</v>
      </c>
      <c r="V225" s="22">
        <f>+IF($P225=V$2,$B225,0)</f>
        <v>0</v>
      </c>
    </row>
    <row r="226" spans="1:22" x14ac:dyDescent="0.25">
      <c r="A226">
        <v>817</v>
      </c>
      <c r="B226">
        <v>0</v>
      </c>
      <c r="C226">
        <v>3</v>
      </c>
      <c r="D226" t="s">
        <v>1127</v>
      </c>
      <c r="E226" t="s">
        <v>17</v>
      </c>
      <c r="F226">
        <f>+IF(E226="male",1,2)</f>
        <v>2</v>
      </c>
      <c r="G226">
        <v>23</v>
      </c>
      <c r="H226" s="4">
        <f>+IF(G226="",VLOOKUP(B226&amp;C226&amp;E226,AvgAge!$B$5:$AA$16,6,0),G226)</f>
        <v>23</v>
      </c>
      <c r="I226">
        <v>0</v>
      </c>
      <c r="J226">
        <v>0</v>
      </c>
      <c r="K226" t="s">
        <v>1128</v>
      </c>
      <c r="L226">
        <v>7.9249999999999998</v>
      </c>
      <c r="N226" t="s">
        <v>15</v>
      </c>
      <c r="O226">
        <f>+IF(N226="S",1,IF(N226="Q",2,3))</f>
        <v>1</v>
      </c>
      <c r="P226">
        <f>+MATCH(C226&amp;E226,AvgAge!$A$5:$A$10)</f>
        <v>5</v>
      </c>
      <c r="Q226" s="22">
        <f>+IF($P226=Q$2,$B226,0)</f>
        <v>0</v>
      </c>
      <c r="R226" s="22">
        <f>+IF($P226=R$2,$B226,0)</f>
        <v>0</v>
      </c>
      <c r="S226" s="22">
        <f>+IF($P226=S$2,$B226,0)</f>
        <v>0</v>
      </c>
      <c r="T226" s="22">
        <f>+IF($P226=T$2,$B226,0)</f>
        <v>0</v>
      </c>
      <c r="U226" s="22">
        <f>+IF($P226=U$2,$B226,0)</f>
        <v>0</v>
      </c>
      <c r="V226" s="22">
        <f>+IF($P226=V$2,$B226,0)</f>
        <v>0</v>
      </c>
    </row>
    <row r="227" spans="1:22" x14ac:dyDescent="0.25">
      <c r="A227">
        <v>265</v>
      </c>
      <c r="B227">
        <v>0</v>
      </c>
      <c r="C227">
        <v>3</v>
      </c>
      <c r="D227" t="s">
        <v>400</v>
      </c>
      <c r="E227" t="s">
        <v>17</v>
      </c>
      <c r="F227">
        <f>+IF(E227="male",1,2)</f>
        <v>2</v>
      </c>
      <c r="H227" s="4">
        <f>+IF(G227="",VLOOKUP(B227&amp;C227&amp;E227,AvgAge!$B$5:$AA$16,6,0),G227)</f>
        <v>23.818181818181817</v>
      </c>
      <c r="I227">
        <v>0</v>
      </c>
      <c r="J227">
        <v>0</v>
      </c>
      <c r="K227">
        <v>382649</v>
      </c>
      <c r="L227">
        <v>7.75</v>
      </c>
      <c r="N227" t="s">
        <v>27</v>
      </c>
      <c r="O227">
        <f>+IF(N227="S",1,IF(N227="Q",2,3))</f>
        <v>2</v>
      </c>
      <c r="P227">
        <f>+MATCH(C227&amp;E227,AvgAge!$A$5:$A$10)</f>
        <v>5</v>
      </c>
      <c r="Q227" s="22">
        <f>+IF($P227=Q$2,$B227,0)</f>
        <v>0</v>
      </c>
      <c r="R227" s="22">
        <f>+IF($P227=R$2,$B227,0)</f>
        <v>0</v>
      </c>
      <c r="S227" s="22">
        <f>+IF($P227=S$2,$B227,0)</f>
        <v>0</v>
      </c>
      <c r="T227" s="22">
        <f>+IF($P227=T$2,$B227,0)</f>
        <v>0</v>
      </c>
      <c r="U227" s="22">
        <f>+IF($P227=U$2,$B227,0)</f>
        <v>0</v>
      </c>
      <c r="V227" s="22">
        <f>+IF($P227=V$2,$B227,0)</f>
        <v>0</v>
      </c>
    </row>
    <row r="228" spans="1:22" x14ac:dyDescent="0.25">
      <c r="A228">
        <v>480</v>
      </c>
      <c r="B228">
        <v>1</v>
      </c>
      <c r="C228">
        <v>3</v>
      </c>
      <c r="D228" t="s">
        <v>691</v>
      </c>
      <c r="E228" t="s">
        <v>17</v>
      </c>
      <c r="F228">
        <f>+IF(E228="male",1,2)</f>
        <v>2</v>
      </c>
      <c r="G228">
        <v>2</v>
      </c>
      <c r="H228" s="4">
        <f>+IF(G228="",VLOOKUP(B228&amp;C228&amp;E228,AvgAge!$B$5:$AA$16,6,0),G228)</f>
        <v>2</v>
      </c>
      <c r="I228">
        <v>0</v>
      </c>
      <c r="J228">
        <v>1</v>
      </c>
      <c r="K228">
        <v>3101298</v>
      </c>
      <c r="L228">
        <v>12.2875</v>
      </c>
      <c r="N228" t="s">
        <v>15</v>
      </c>
      <c r="O228">
        <f>+IF(N228="S",1,IF(N228="Q",2,3))</f>
        <v>1</v>
      </c>
      <c r="P228">
        <f>+MATCH(C228&amp;E228,AvgAge!$A$5:$A$10)</f>
        <v>5</v>
      </c>
      <c r="Q228" s="22">
        <f>+IF($P228=Q$2,$B228,0)</f>
        <v>0</v>
      </c>
      <c r="R228" s="22">
        <f>+IF($P228=R$2,$B228,0)</f>
        <v>0</v>
      </c>
      <c r="S228" s="22">
        <f>+IF($P228=S$2,$B228,0)</f>
        <v>0</v>
      </c>
      <c r="T228" s="22">
        <f>+IF($P228=T$2,$B228,0)</f>
        <v>0</v>
      </c>
      <c r="U228" s="22">
        <f>+IF($P228=U$2,$B228,0)</f>
        <v>1</v>
      </c>
      <c r="V228" s="22">
        <f>+IF($P228=V$2,$B228,0)</f>
        <v>0</v>
      </c>
    </row>
    <row r="229" spans="1:22" x14ac:dyDescent="0.25">
      <c r="A229">
        <v>217</v>
      </c>
      <c r="B229">
        <v>1</v>
      </c>
      <c r="C229">
        <v>3</v>
      </c>
      <c r="D229" t="s">
        <v>329</v>
      </c>
      <c r="E229" t="s">
        <v>17</v>
      </c>
      <c r="F229">
        <f>+IF(E229="male",1,2)</f>
        <v>2</v>
      </c>
      <c r="G229">
        <v>27</v>
      </c>
      <c r="H229" s="4">
        <f>+IF(G229="",VLOOKUP(B229&amp;C229&amp;E229,AvgAge!$B$5:$AA$16,6,0),G229)</f>
        <v>27</v>
      </c>
      <c r="I229">
        <v>0</v>
      </c>
      <c r="J229">
        <v>0</v>
      </c>
      <c r="K229" t="s">
        <v>330</v>
      </c>
      <c r="L229">
        <v>7.9249999999999998</v>
      </c>
      <c r="N229" t="s">
        <v>15</v>
      </c>
      <c r="O229">
        <f>+IF(N229="S",1,IF(N229="Q",2,3))</f>
        <v>1</v>
      </c>
      <c r="P229">
        <f>+MATCH(C229&amp;E229,AvgAge!$A$5:$A$10)</f>
        <v>5</v>
      </c>
      <c r="Q229" s="22">
        <f>+IF($P229=Q$2,$B229,0)</f>
        <v>0</v>
      </c>
      <c r="R229" s="22">
        <f>+IF($P229=R$2,$B229,0)</f>
        <v>0</v>
      </c>
      <c r="S229" s="22">
        <f>+IF($P229=S$2,$B229,0)</f>
        <v>0</v>
      </c>
      <c r="T229" s="22">
        <f>+IF($P229=T$2,$B229,0)</f>
        <v>0</v>
      </c>
      <c r="U229" s="22">
        <f>+IF($P229=U$2,$B229,0)</f>
        <v>1</v>
      </c>
      <c r="V229" s="22">
        <f>+IF($P229=V$2,$B229,0)</f>
        <v>0</v>
      </c>
    </row>
    <row r="230" spans="1:22" x14ac:dyDescent="0.25">
      <c r="A230">
        <v>730</v>
      </c>
      <c r="B230">
        <v>0</v>
      </c>
      <c r="C230">
        <v>3</v>
      </c>
      <c r="D230" t="s">
        <v>1019</v>
      </c>
      <c r="E230" t="s">
        <v>17</v>
      </c>
      <c r="F230">
        <f>+IF(E230="male",1,2)</f>
        <v>2</v>
      </c>
      <c r="G230">
        <v>25</v>
      </c>
      <c r="H230" s="4">
        <f>+IF(G230="",VLOOKUP(B230&amp;C230&amp;E230,AvgAge!$B$5:$AA$16,6,0),G230)</f>
        <v>25</v>
      </c>
      <c r="I230">
        <v>1</v>
      </c>
      <c r="J230">
        <v>0</v>
      </c>
      <c r="K230" t="s">
        <v>1020</v>
      </c>
      <c r="L230">
        <v>7.9249999999999998</v>
      </c>
      <c r="N230" t="s">
        <v>15</v>
      </c>
      <c r="O230">
        <f>+IF(N230="S",1,IF(N230="Q",2,3))</f>
        <v>1</v>
      </c>
      <c r="P230">
        <f>+MATCH(C230&amp;E230,AvgAge!$A$5:$A$10)</f>
        <v>5</v>
      </c>
      <c r="Q230" s="22">
        <f>+IF($P230=Q$2,$B230,0)</f>
        <v>0</v>
      </c>
      <c r="R230" s="22">
        <f>+IF($P230=R$2,$B230,0)</f>
        <v>0</v>
      </c>
      <c r="S230" s="22">
        <f>+IF($P230=S$2,$B230,0)</f>
        <v>0</v>
      </c>
      <c r="T230" s="22">
        <f>+IF($P230=T$2,$B230,0)</f>
        <v>0</v>
      </c>
      <c r="U230" s="22">
        <f>+IF($P230=U$2,$B230,0)</f>
        <v>0</v>
      </c>
      <c r="V230" s="22">
        <f>+IF($P230=V$2,$B230,0)</f>
        <v>0</v>
      </c>
    </row>
    <row r="231" spans="1:22" x14ac:dyDescent="0.25">
      <c r="A231">
        <v>369</v>
      </c>
      <c r="B231">
        <v>1</v>
      </c>
      <c r="C231">
        <v>3</v>
      </c>
      <c r="D231" t="s">
        <v>547</v>
      </c>
      <c r="E231" t="s">
        <v>17</v>
      </c>
      <c r="F231">
        <f>+IF(E231="male",1,2)</f>
        <v>2</v>
      </c>
      <c r="H231" s="4">
        <f>+IF(G231="",VLOOKUP(B231&amp;C231&amp;E231,AvgAge!$B$5:$AA$16,6,0),G231)</f>
        <v>19.329787234042552</v>
      </c>
      <c r="I231">
        <v>0</v>
      </c>
      <c r="J231">
        <v>0</v>
      </c>
      <c r="K231">
        <v>14313</v>
      </c>
      <c r="L231">
        <v>7.75</v>
      </c>
      <c r="N231" t="s">
        <v>27</v>
      </c>
      <c r="O231">
        <f>+IF(N231="S",1,IF(N231="Q",2,3))</f>
        <v>2</v>
      </c>
      <c r="P231">
        <f>+MATCH(C231&amp;E231,AvgAge!$A$5:$A$10)</f>
        <v>5</v>
      </c>
      <c r="Q231" s="22">
        <f>+IF($P231=Q$2,$B231,0)</f>
        <v>0</v>
      </c>
      <c r="R231" s="22">
        <f>+IF($P231=R$2,$B231,0)</f>
        <v>0</v>
      </c>
      <c r="S231" s="22">
        <f>+IF($P231=S$2,$B231,0)</f>
        <v>0</v>
      </c>
      <c r="T231" s="22">
        <f>+IF($P231=T$2,$B231,0)</f>
        <v>0</v>
      </c>
      <c r="U231" s="22">
        <f>+IF($P231=U$2,$B231,0)</f>
        <v>1</v>
      </c>
      <c r="V231" s="22">
        <f>+IF($P231=V$2,$B231,0)</f>
        <v>0</v>
      </c>
    </row>
    <row r="232" spans="1:22" x14ac:dyDescent="0.25">
      <c r="A232">
        <v>173</v>
      </c>
      <c r="B232">
        <v>1</v>
      </c>
      <c r="C232">
        <v>3</v>
      </c>
      <c r="D232" t="s">
        <v>268</v>
      </c>
      <c r="E232" t="s">
        <v>17</v>
      </c>
      <c r="F232">
        <f>+IF(E232="male",1,2)</f>
        <v>2</v>
      </c>
      <c r="G232">
        <v>1</v>
      </c>
      <c r="H232" s="4">
        <f>+IF(G232="",VLOOKUP(B232&amp;C232&amp;E232,AvgAge!$B$5:$AA$16,6,0),G232)</f>
        <v>1</v>
      </c>
      <c r="I232">
        <v>1</v>
      </c>
      <c r="J232">
        <v>1</v>
      </c>
      <c r="K232">
        <v>347742</v>
      </c>
      <c r="L232">
        <v>11.1333</v>
      </c>
      <c r="N232" t="s">
        <v>15</v>
      </c>
      <c r="O232">
        <f>+IF(N232="S",1,IF(N232="Q",2,3))</f>
        <v>1</v>
      </c>
      <c r="P232">
        <f>+MATCH(C232&amp;E232,AvgAge!$A$5:$A$10)</f>
        <v>5</v>
      </c>
      <c r="Q232" s="22">
        <f>+IF($P232=Q$2,$B232,0)</f>
        <v>0</v>
      </c>
      <c r="R232" s="22">
        <f>+IF($P232=R$2,$B232,0)</f>
        <v>0</v>
      </c>
      <c r="S232" s="22">
        <f>+IF($P232=S$2,$B232,0)</f>
        <v>0</v>
      </c>
      <c r="T232" s="22">
        <f>+IF($P232=T$2,$B232,0)</f>
        <v>0</v>
      </c>
      <c r="U232" s="22">
        <f>+IF($P232=U$2,$B232,0)</f>
        <v>1</v>
      </c>
      <c r="V232" s="22">
        <f>+IF($P232=V$2,$B232,0)</f>
        <v>0</v>
      </c>
    </row>
    <row r="233" spans="1:22" x14ac:dyDescent="0.25">
      <c r="A233">
        <v>9</v>
      </c>
      <c r="B233">
        <v>1</v>
      </c>
      <c r="C233">
        <v>3</v>
      </c>
      <c r="D233" t="s">
        <v>31</v>
      </c>
      <c r="E233" t="s">
        <v>17</v>
      </c>
      <c r="F233">
        <f>+IF(E233="male",1,2)</f>
        <v>2</v>
      </c>
      <c r="G233">
        <v>27</v>
      </c>
      <c r="H233" s="4">
        <f>+IF(G233="",VLOOKUP(B233&amp;C233&amp;E233,AvgAge!$B$5:$AA$16,6,0),G233)</f>
        <v>27</v>
      </c>
      <c r="I233">
        <v>0</v>
      </c>
      <c r="J233">
        <v>2</v>
      </c>
      <c r="K233">
        <v>347742</v>
      </c>
      <c r="L233">
        <v>11.1333</v>
      </c>
      <c r="N233" t="s">
        <v>15</v>
      </c>
      <c r="O233">
        <f>+IF(N233="S",1,IF(N233="Q",2,3))</f>
        <v>1</v>
      </c>
      <c r="P233">
        <f>+MATCH(C233&amp;E233,AvgAge!$A$5:$A$10)</f>
        <v>5</v>
      </c>
      <c r="Q233" s="22">
        <f>+IF($P233=Q$2,$B233,0)</f>
        <v>0</v>
      </c>
      <c r="R233" s="22">
        <f>+IF($P233=R$2,$B233,0)</f>
        <v>0</v>
      </c>
      <c r="S233" s="22">
        <f>+IF($P233=S$2,$B233,0)</f>
        <v>0</v>
      </c>
      <c r="T233" s="22">
        <f>+IF($P233=T$2,$B233,0)</f>
        <v>0</v>
      </c>
      <c r="U233" s="22">
        <f>+IF($P233=U$2,$B233,0)</f>
        <v>1</v>
      </c>
      <c r="V233" s="22">
        <f>+IF($P233=V$2,$B233,0)</f>
        <v>0</v>
      </c>
    </row>
    <row r="234" spans="1:22" x14ac:dyDescent="0.25">
      <c r="A234">
        <v>889</v>
      </c>
      <c r="B234">
        <v>0</v>
      </c>
      <c r="C234">
        <v>3</v>
      </c>
      <c r="D234" t="s">
        <v>1218</v>
      </c>
      <c r="E234" t="s">
        <v>17</v>
      </c>
      <c r="F234">
        <f>+IF(E234="male",1,2)</f>
        <v>2</v>
      </c>
      <c r="H234" s="4">
        <f>+IF(G234="",VLOOKUP(B234&amp;C234&amp;E234,AvgAge!$B$5:$AA$16,6,0),G234)</f>
        <v>23.818181818181817</v>
      </c>
      <c r="I234">
        <v>1</v>
      </c>
      <c r="J234">
        <v>2</v>
      </c>
      <c r="K234" t="s">
        <v>1088</v>
      </c>
      <c r="L234">
        <v>23.45</v>
      </c>
      <c r="N234" t="s">
        <v>15</v>
      </c>
      <c r="O234">
        <f>+IF(N234="S",1,IF(N234="Q",2,3))</f>
        <v>1</v>
      </c>
      <c r="P234">
        <f>+MATCH(C234&amp;E234,AvgAge!$A$5:$A$10)</f>
        <v>5</v>
      </c>
      <c r="Q234" s="22">
        <f>+IF($P234=Q$2,$B234,0)</f>
        <v>0</v>
      </c>
      <c r="R234" s="22">
        <f>+IF($P234=R$2,$B234,0)</f>
        <v>0</v>
      </c>
      <c r="S234" s="22">
        <f>+IF($P234=S$2,$B234,0)</f>
        <v>0</v>
      </c>
      <c r="T234" s="22">
        <f>+IF($P234=T$2,$B234,0)</f>
        <v>0</v>
      </c>
      <c r="U234" s="22">
        <f>+IF($P234=U$2,$B234,0)</f>
        <v>0</v>
      </c>
      <c r="V234" s="22">
        <f>+IF($P234=V$2,$B234,0)</f>
        <v>0</v>
      </c>
    </row>
    <row r="235" spans="1:22" x14ac:dyDescent="0.25">
      <c r="A235">
        <v>114</v>
      </c>
      <c r="B235">
        <v>0</v>
      </c>
      <c r="C235">
        <v>3</v>
      </c>
      <c r="D235" t="s">
        <v>180</v>
      </c>
      <c r="E235" t="s">
        <v>17</v>
      </c>
      <c r="F235">
        <f>+IF(E235="male",1,2)</f>
        <v>2</v>
      </c>
      <c r="G235">
        <v>20</v>
      </c>
      <c r="H235" s="4">
        <f>+IF(G235="",VLOOKUP(B235&amp;C235&amp;E235,AvgAge!$B$5:$AA$16,6,0),G235)</f>
        <v>20</v>
      </c>
      <c r="I235">
        <v>1</v>
      </c>
      <c r="J235">
        <v>0</v>
      </c>
      <c r="K235">
        <v>4136</v>
      </c>
      <c r="L235">
        <v>9.8249999999999993</v>
      </c>
      <c r="N235" t="s">
        <v>15</v>
      </c>
      <c r="O235">
        <f>+IF(N235="S",1,IF(N235="Q",2,3))</f>
        <v>1</v>
      </c>
      <c r="P235">
        <f>+MATCH(C235&amp;E235,AvgAge!$A$5:$A$10)</f>
        <v>5</v>
      </c>
      <c r="Q235" s="22">
        <f>+IF($P235=Q$2,$B235,0)</f>
        <v>0</v>
      </c>
      <c r="R235" s="22">
        <f>+IF($P235=R$2,$B235,0)</f>
        <v>0</v>
      </c>
      <c r="S235" s="22">
        <f>+IF($P235=S$2,$B235,0)</f>
        <v>0</v>
      </c>
      <c r="T235" s="22">
        <f>+IF($P235=T$2,$B235,0)</f>
        <v>0</v>
      </c>
      <c r="U235" s="22">
        <f>+IF($P235=U$2,$B235,0)</f>
        <v>0</v>
      </c>
      <c r="V235" s="22">
        <f>+IF($P235=V$2,$B235,0)</f>
        <v>0</v>
      </c>
    </row>
    <row r="236" spans="1:22" x14ac:dyDescent="0.25">
      <c r="A236">
        <v>403</v>
      </c>
      <c r="B236">
        <v>0</v>
      </c>
      <c r="C236">
        <v>3</v>
      </c>
      <c r="D236" t="s">
        <v>591</v>
      </c>
      <c r="E236" t="s">
        <v>17</v>
      </c>
      <c r="F236">
        <f>+IF(E236="male",1,2)</f>
        <v>2</v>
      </c>
      <c r="G236">
        <v>21</v>
      </c>
      <c r="H236" s="4">
        <f>+IF(G236="",VLOOKUP(B236&amp;C236&amp;E236,AvgAge!$B$5:$AA$16,6,0),G236)</f>
        <v>21</v>
      </c>
      <c r="I236">
        <v>1</v>
      </c>
      <c r="J236">
        <v>0</v>
      </c>
      <c r="K236">
        <v>4137</v>
      </c>
      <c r="L236">
        <v>9.8249999999999993</v>
      </c>
      <c r="N236" t="s">
        <v>15</v>
      </c>
      <c r="O236">
        <f>+IF(N236="S",1,IF(N236="Q",2,3))</f>
        <v>1</v>
      </c>
      <c r="P236">
        <f>+MATCH(C236&amp;E236,AvgAge!$A$5:$A$10)</f>
        <v>5</v>
      </c>
      <c r="Q236" s="22">
        <f>+IF($P236=Q$2,$B236,0)</f>
        <v>0</v>
      </c>
      <c r="R236" s="22">
        <f>+IF($P236=R$2,$B236,0)</f>
        <v>0</v>
      </c>
      <c r="S236" s="22">
        <f>+IF($P236=S$2,$B236,0)</f>
        <v>0</v>
      </c>
      <c r="T236" s="22">
        <f>+IF($P236=T$2,$B236,0)</f>
        <v>0</v>
      </c>
      <c r="U236" s="22">
        <f>+IF($P236=U$2,$B236,0)</f>
        <v>0</v>
      </c>
      <c r="V236" s="22">
        <f>+IF($P236=V$2,$B236,0)</f>
        <v>0</v>
      </c>
    </row>
    <row r="237" spans="1:22" x14ac:dyDescent="0.25">
      <c r="A237">
        <v>692</v>
      </c>
      <c r="B237">
        <v>1</v>
      </c>
      <c r="C237">
        <v>3</v>
      </c>
      <c r="D237" t="s">
        <v>972</v>
      </c>
      <c r="E237" t="s">
        <v>17</v>
      </c>
      <c r="F237">
        <f>+IF(E237="male",1,2)</f>
        <v>2</v>
      </c>
      <c r="G237">
        <v>4</v>
      </c>
      <c r="H237" s="4">
        <f>+IF(G237="",VLOOKUP(B237&amp;C237&amp;E237,AvgAge!$B$5:$AA$16,6,0),G237)</f>
        <v>4</v>
      </c>
      <c r="I237">
        <v>0</v>
      </c>
      <c r="J237">
        <v>1</v>
      </c>
      <c r="K237">
        <v>349256</v>
      </c>
      <c r="L237">
        <v>13.416700000000001</v>
      </c>
      <c r="N237" t="s">
        <v>20</v>
      </c>
      <c r="O237">
        <f>+IF(N237="S",1,IF(N237="Q",2,3))</f>
        <v>3</v>
      </c>
      <c r="P237">
        <f>+MATCH(C237&amp;E237,AvgAge!$A$5:$A$10)</f>
        <v>5</v>
      </c>
      <c r="Q237" s="22">
        <f>+IF($P237=Q$2,$B237,0)</f>
        <v>0</v>
      </c>
      <c r="R237" s="22">
        <f>+IF($P237=R$2,$B237,0)</f>
        <v>0</v>
      </c>
      <c r="S237" s="22">
        <f>+IF($P237=S$2,$B237,0)</f>
        <v>0</v>
      </c>
      <c r="T237" s="22">
        <f>+IF($P237=T$2,$B237,0)</f>
        <v>0</v>
      </c>
      <c r="U237" s="22">
        <f>+IF($P237=U$2,$B237,0)</f>
        <v>1</v>
      </c>
      <c r="V237" s="22">
        <f>+IF($P237=V$2,$B237,0)</f>
        <v>0</v>
      </c>
    </row>
    <row r="238" spans="1:22" x14ac:dyDescent="0.25">
      <c r="A238">
        <v>301</v>
      </c>
      <c r="B238">
        <v>1</v>
      </c>
      <c r="C238">
        <v>3</v>
      </c>
      <c r="D238" t="s">
        <v>453</v>
      </c>
      <c r="E238" t="s">
        <v>17</v>
      </c>
      <c r="F238">
        <f>+IF(E238="male",1,2)</f>
        <v>2</v>
      </c>
      <c r="H238" s="4">
        <f>+IF(G238="",VLOOKUP(B238&amp;C238&amp;E238,AvgAge!$B$5:$AA$16,6,0),G238)</f>
        <v>19.329787234042552</v>
      </c>
      <c r="I238">
        <v>0</v>
      </c>
      <c r="J238">
        <v>0</v>
      </c>
      <c r="K238">
        <v>9234</v>
      </c>
      <c r="L238">
        <v>7.75</v>
      </c>
      <c r="N238" t="s">
        <v>27</v>
      </c>
      <c r="O238">
        <f>+IF(N238="S",1,IF(N238="Q",2,3))</f>
        <v>2</v>
      </c>
      <c r="P238">
        <f>+MATCH(C238&amp;E238,AvgAge!$A$5:$A$10)</f>
        <v>5</v>
      </c>
      <c r="Q238" s="22">
        <f>+IF($P238=Q$2,$B238,0)</f>
        <v>0</v>
      </c>
      <c r="R238" s="22">
        <f>+IF($P238=R$2,$B238,0)</f>
        <v>0</v>
      </c>
      <c r="S238" s="22">
        <f>+IF($P238=S$2,$B238,0)</f>
        <v>0</v>
      </c>
      <c r="T238" s="22">
        <f>+IF($P238=T$2,$B238,0)</f>
        <v>0</v>
      </c>
      <c r="U238" s="22">
        <f>+IF($P238=U$2,$B238,0)</f>
        <v>1</v>
      </c>
      <c r="V238" s="22">
        <f>+IF($P238=V$2,$B238,0)</f>
        <v>0</v>
      </c>
    </row>
    <row r="239" spans="1:22" x14ac:dyDescent="0.25">
      <c r="A239">
        <v>574</v>
      </c>
      <c r="B239">
        <v>1</v>
      </c>
      <c r="C239">
        <v>3</v>
      </c>
      <c r="D239" t="s">
        <v>821</v>
      </c>
      <c r="E239" t="s">
        <v>17</v>
      </c>
      <c r="F239">
        <f>+IF(E239="male",1,2)</f>
        <v>2</v>
      </c>
      <c r="H239" s="4">
        <f>+IF(G239="",VLOOKUP(B239&amp;C239&amp;E239,AvgAge!$B$5:$AA$16,6,0),G239)</f>
        <v>19.329787234042552</v>
      </c>
      <c r="I239">
        <v>0</v>
      </c>
      <c r="J239">
        <v>0</v>
      </c>
      <c r="K239">
        <v>14312</v>
      </c>
      <c r="L239">
        <v>7.75</v>
      </c>
      <c r="N239" t="s">
        <v>27</v>
      </c>
      <c r="O239">
        <f>+IF(N239="S",1,IF(N239="Q",2,3))</f>
        <v>2</v>
      </c>
      <c r="P239">
        <f>+MATCH(C239&amp;E239,AvgAge!$A$5:$A$10)</f>
        <v>5</v>
      </c>
      <c r="Q239" s="22">
        <f>+IF($P239=Q$2,$B239,0)</f>
        <v>0</v>
      </c>
      <c r="R239" s="22">
        <f>+IF($P239=R$2,$B239,0)</f>
        <v>0</v>
      </c>
      <c r="S239" s="22">
        <f>+IF($P239=S$2,$B239,0)</f>
        <v>0</v>
      </c>
      <c r="T239" s="22">
        <f>+IF($P239=T$2,$B239,0)</f>
        <v>0</v>
      </c>
      <c r="U239" s="22">
        <f>+IF($P239=U$2,$B239,0)</f>
        <v>1</v>
      </c>
      <c r="V239" s="22">
        <f>+IF($P239=V$2,$B239,0)</f>
        <v>0</v>
      </c>
    </row>
    <row r="240" spans="1:22" x14ac:dyDescent="0.25">
      <c r="A240">
        <v>185</v>
      </c>
      <c r="B240">
        <v>1</v>
      </c>
      <c r="C240">
        <v>3</v>
      </c>
      <c r="D240" t="s">
        <v>287</v>
      </c>
      <c r="E240" t="s">
        <v>17</v>
      </c>
      <c r="F240">
        <f>+IF(E240="male",1,2)</f>
        <v>2</v>
      </c>
      <c r="G240">
        <v>4</v>
      </c>
      <c r="H240" s="4">
        <f>+IF(G240="",VLOOKUP(B240&amp;C240&amp;E240,AvgAge!$B$5:$AA$16,6,0),G240)</f>
        <v>4</v>
      </c>
      <c r="I240">
        <v>0</v>
      </c>
      <c r="J240">
        <v>2</v>
      </c>
      <c r="K240">
        <v>315153</v>
      </c>
      <c r="L240">
        <v>22.024999999999999</v>
      </c>
      <c r="N240" t="s">
        <v>15</v>
      </c>
      <c r="O240">
        <f>+IF(N240="S",1,IF(N240="Q",2,3))</f>
        <v>1</v>
      </c>
      <c r="P240">
        <f>+MATCH(C240&amp;E240,AvgAge!$A$5:$A$10)</f>
        <v>5</v>
      </c>
      <c r="Q240" s="22">
        <f>+IF($P240=Q$2,$B240,0)</f>
        <v>0</v>
      </c>
      <c r="R240" s="22">
        <f>+IF($P240=R$2,$B240,0)</f>
        <v>0</v>
      </c>
      <c r="S240" s="22">
        <f>+IF($P240=S$2,$B240,0)</f>
        <v>0</v>
      </c>
      <c r="T240" s="22">
        <f>+IF($P240=T$2,$B240,0)</f>
        <v>0</v>
      </c>
      <c r="U240" s="22">
        <f>+IF($P240=U$2,$B240,0)</f>
        <v>1</v>
      </c>
      <c r="V240" s="22">
        <f>+IF($P240=V$2,$B240,0)</f>
        <v>0</v>
      </c>
    </row>
    <row r="241" spans="1:22" x14ac:dyDescent="0.25">
      <c r="A241">
        <v>504</v>
      </c>
      <c r="B241">
        <v>0</v>
      </c>
      <c r="C241">
        <v>3</v>
      </c>
      <c r="D241" t="s">
        <v>724</v>
      </c>
      <c r="E241" t="s">
        <v>17</v>
      </c>
      <c r="F241">
        <f>+IF(E241="male",1,2)</f>
        <v>2</v>
      </c>
      <c r="G241">
        <v>37</v>
      </c>
      <c r="H241" s="4">
        <f>+IF(G241="",VLOOKUP(B241&amp;C241&amp;E241,AvgAge!$B$5:$AA$16,6,0),G241)</f>
        <v>37</v>
      </c>
      <c r="I241">
        <v>0</v>
      </c>
      <c r="J241">
        <v>0</v>
      </c>
      <c r="K241">
        <v>4135</v>
      </c>
      <c r="L241">
        <v>9.5875000000000004</v>
      </c>
      <c r="N241" t="s">
        <v>15</v>
      </c>
      <c r="O241">
        <f>+IF(N241="S",1,IF(N241="Q",2,3))</f>
        <v>1</v>
      </c>
      <c r="P241">
        <f>+MATCH(C241&amp;E241,AvgAge!$A$5:$A$10)</f>
        <v>5</v>
      </c>
      <c r="Q241" s="22">
        <f>+IF($P241=Q$2,$B241,0)</f>
        <v>0</v>
      </c>
      <c r="R241" s="22">
        <f>+IF($P241=R$2,$B241,0)</f>
        <v>0</v>
      </c>
      <c r="S241" s="22">
        <f>+IF($P241=S$2,$B241,0)</f>
        <v>0</v>
      </c>
      <c r="T241" s="22">
        <f>+IF($P241=T$2,$B241,0)</f>
        <v>0</v>
      </c>
      <c r="U241" s="22">
        <f>+IF($P241=U$2,$B241,0)</f>
        <v>0</v>
      </c>
      <c r="V241" s="22">
        <f>+IF($P241=V$2,$B241,0)</f>
        <v>0</v>
      </c>
    </row>
    <row r="242" spans="1:22" x14ac:dyDescent="0.25">
      <c r="A242">
        <v>377</v>
      </c>
      <c r="B242">
        <v>1</v>
      </c>
      <c r="C242">
        <v>3</v>
      </c>
      <c r="D242" t="s">
        <v>558</v>
      </c>
      <c r="E242" t="s">
        <v>17</v>
      </c>
      <c r="F242">
        <f>+IF(E242="male",1,2)</f>
        <v>2</v>
      </c>
      <c r="G242">
        <v>22</v>
      </c>
      <c r="H242" s="4">
        <f>+IF(G242="",VLOOKUP(B242&amp;C242&amp;E242,AvgAge!$B$5:$AA$16,6,0),G242)</f>
        <v>22</v>
      </c>
      <c r="I242">
        <v>0</v>
      </c>
      <c r="J242">
        <v>0</v>
      </c>
      <c r="K242" t="s">
        <v>559</v>
      </c>
      <c r="L242">
        <v>7.25</v>
      </c>
      <c r="N242" t="s">
        <v>15</v>
      </c>
      <c r="O242">
        <f>+IF(N242="S",1,IF(N242="Q",2,3))</f>
        <v>1</v>
      </c>
      <c r="P242">
        <f>+MATCH(C242&amp;E242,AvgAge!$A$5:$A$10)</f>
        <v>5</v>
      </c>
      <c r="Q242" s="22">
        <f>+IF($P242=Q$2,$B242,0)</f>
        <v>0</v>
      </c>
      <c r="R242" s="22">
        <f>+IF($P242=R$2,$B242,0)</f>
        <v>0</v>
      </c>
      <c r="S242" s="22">
        <f>+IF($P242=S$2,$B242,0)</f>
        <v>0</v>
      </c>
      <c r="T242" s="22">
        <f>+IF($P242=T$2,$B242,0)</f>
        <v>0</v>
      </c>
      <c r="U242" s="22">
        <f>+IF($P242=U$2,$B242,0)</f>
        <v>1</v>
      </c>
      <c r="V242" s="22">
        <f>+IF($P242=V$2,$B242,0)</f>
        <v>0</v>
      </c>
    </row>
    <row r="243" spans="1:22" x14ac:dyDescent="0.25">
      <c r="A243">
        <v>410</v>
      </c>
      <c r="B243">
        <v>0</v>
      </c>
      <c r="C243">
        <v>3</v>
      </c>
      <c r="D243" t="s">
        <v>598</v>
      </c>
      <c r="E243" t="s">
        <v>17</v>
      </c>
      <c r="F243">
        <f>+IF(E243="male",1,2)</f>
        <v>2</v>
      </c>
      <c r="H243" s="4">
        <f>+IF(G243="",VLOOKUP(B243&amp;C243&amp;E243,AvgAge!$B$5:$AA$16,6,0),G243)</f>
        <v>23.818181818181817</v>
      </c>
      <c r="I243">
        <v>3</v>
      </c>
      <c r="J243">
        <v>1</v>
      </c>
      <c r="K243">
        <v>4133</v>
      </c>
      <c r="L243">
        <v>25.466699999999999</v>
      </c>
      <c r="N243" t="s">
        <v>15</v>
      </c>
      <c r="O243">
        <f>+IF(N243="S",1,IF(N243="Q",2,3))</f>
        <v>1</v>
      </c>
      <c r="P243">
        <f>+MATCH(C243&amp;E243,AvgAge!$A$5:$A$10)</f>
        <v>5</v>
      </c>
      <c r="Q243" s="22">
        <f>+IF($P243=Q$2,$B243,0)</f>
        <v>0</v>
      </c>
      <c r="R243" s="22">
        <f>+IF($P243=R$2,$B243,0)</f>
        <v>0</v>
      </c>
      <c r="S243" s="22">
        <f>+IF($P243=S$2,$B243,0)</f>
        <v>0</v>
      </c>
      <c r="T243" s="22">
        <f>+IF($P243=T$2,$B243,0)</f>
        <v>0</v>
      </c>
      <c r="U243" s="22">
        <f>+IF($P243=U$2,$B243,0)</f>
        <v>0</v>
      </c>
      <c r="V243" s="22">
        <f>+IF($P243=V$2,$B243,0)</f>
        <v>0</v>
      </c>
    </row>
    <row r="244" spans="1:22" x14ac:dyDescent="0.25">
      <c r="A244">
        <v>486</v>
      </c>
      <c r="B244">
        <v>0</v>
      </c>
      <c r="C244">
        <v>3</v>
      </c>
      <c r="D244" t="s">
        <v>698</v>
      </c>
      <c r="E244" t="s">
        <v>17</v>
      </c>
      <c r="F244">
        <f>+IF(E244="male",1,2)</f>
        <v>2</v>
      </c>
      <c r="H244" s="4">
        <f>+IF(G244="",VLOOKUP(B244&amp;C244&amp;E244,AvgAge!$B$5:$AA$16,6,0),G244)</f>
        <v>23.818181818181817</v>
      </c>
      <c r="I244">
        <v>3</v>
      </c>
      <c r="J244">
        <v>1</v>
      </c>
      <c r="K244">
        <v>4133</v>
      </c>
      <c r="L244">
        <v>25.466699999999999</v>
      </c>
      <c r="N244" t="s">
        <v>15</v>
      </c>
      <c r="O244">
        <f>+IF(N244="S",1,IF(N244="Q",2,3))</f>
        <v>1</v>
      </c>
      <c r="P244">
        <f>+MATCH(C244&amp;E244,AvgAge!$A$5:$A$10)</f>
        <v>5</v>
      </c>
      <c r="Q244" s="22">
        <f>+IF($P244=Q$2,$B244,0)</f>
        <v>0</v>
      </c>
      <c r="R244" s="22">
        <f>+IF($P244=R$2,$B244,0)</f>
        <v>0</v>
      </c>
      <c r="S244" s="22">
        <f>+IF($P244=S$2,$B244,0)</f>
        <v>0</v>
      </c>
      <c r="T244" s="22">
        <f>+IF($P244=T$2,$B244,0)</f>
        <v>0</v>
      </c>
      <c r="U244" s="22">
        <f>+IF($P244=U$2,$B244,0)</f>
        <v>0</v>
      </c>
      <c r="V244" s="22">
        <f>+IF($P244=V$2,$B244,0)</f>
        <v>0</v>
      </c>
    </row>
    <row r="245" spans="1:22" x14ac:dyDescent="0.25">
      <c r="A245">
        <v>230</v>
      </c>
      <c r="B245">
        <v>0</v>
      </c>
      <c r="C245">
        <v>3</v>
      </c>
      <c r="D245" t="s">
        <v>350</v>
      </c>
      <c r="E245" t="s">
        <v>17</v>
      </c>
      <c r="F245">
        <f>+IF(E245="male",1,2)</f>
        <v>2</v>
      </c>
      <c r="H245" s="4">
        <f>+IF(G245="",VLOOKUP(B245&amp;C245&amp;E245,AvgAge!$B$5:$AA$16,6,0),G245)</f>
        <v>23.818181818181817</v>
      </c>
      <c r="I245">
        <v>3</v>
      </c>
      <c r="J245">
        <v>1</v>
      </c>
      <c r="K245">
        <v>4133</v>
      </c>
      <c r="L245">
        <v>25.466699999999999</v>
      </c>
      <c r="N245" t="s">
        <v>15</v>
      </c>
      <c r="O245">
        <f>+IF(N245="S",1,IF(N245="Q",2,3))</f>
        <v>1</v>
      </c>
      <c r="P245">
        <f>+MATCH(C245&amp;E245,AvgAge!$A$5:$A$10)</f>
        <v>5</v>
      </c>
      <c r="Q245" s="22">
        <f>+IF($P245=Q$2,$B245,0)</f>
        <v>0</v>
      </c>
      <c r="R245" s="22">
        <f>+IF($P245=R$2,$B245,0)</f>
        <v>0</v>
      </c>
      <c r="S245" s="22">
        <f>+IF($P245=S$2,$B245,0)</f>
        <v>0</v>
      </c>
      <c r="T245" s="22">
        <f>+IF($P245=T$2,$B245,0)</f>
        <v>0</v>
      </c>
      <c r="U245" s="22">
        <f>+IF($P245=U$2,$B245,0)</f>
        <v>0</v>
      </c>
      <c r="V245" s="22">
        <f>+IF($P245=V$2,$B245,0)</f>
        <v>0</v>
      </c>
    </row>
    <row r="246" spans="1:22" x14ac:dyDescent="0.25">
      <c r="A246">
        <v>247</v>
      </c>
      <c r="B246">
        <v>0</v>
      </c>
      <c r="C246">
        <v>3</v>
      </c>
      <c r="D246" t="s">
        <v>374</v>
      </c>
      <c r="E246" t="s">
        <v>17</v>
      </c>
      <c r="F246">
        <f>+IF(E246="male",1,2)</f>
        <v>2</v>
      </c>
      <c r="G246">
        <v>25</v>
      </c>
      <c r="H246" s="4">
        <f>+IF(G246="",VLOOKUP(B246&amp;C246&amp;E246,AvgAge!$B$5:$AA$16,6,0),G246)</f>
        <v>25</v>
      </c>
      <c r="I246">
        <v>0</v>
      </c>
      <c r="J246">
        <v>0</v>
      </c>
      <c r="K246">
        <v>347071</v>
      </c>
      <c r="L246">
        <v>7.7750000000000004</v>
      </c>
      <c r="N246" t="s">
        <v>15</v>
      </c>
      <c r="O246">
        <f>+IF(N246="S",1,IF(N246="Q",2,3))</f>
        <v>1</v>
      </c>
      <c r="P246">
        <f>+MATCH(C246&amp;E246,AvgAge!$A$5:$A$10)</f>
        <v>5</v>
      </c>
      <c r="Q246" s="22">
        <f>+IF($P246=Q$2,$B246,0)</f>
        <v>0</v>
      </c>
      <c r="R246" s="22">
        <f>+IF($P246=R$2,$B246,0)</f>
        <v>0</v>
      </c>
      <c r="S246" s="22">
        <f>+IF($P246=S$2,$B246,0)</f>
        <v>0</v>
      </c>
      <c r="T246" s="22">
        <f>+IF($P246=T$2,$B246,0)</f>
        <v>0</v>
      </c>
      <c r="U246" s="22">
        <f>+IF($P246=U$2,$B246,0)</f>
        <v>0</v>
      </c>
      <c r="V246" s="22">
        <f>+IF($P246=V$2,$B246,0)</f>
        <v>0</v>
      </c>
    </row>
    <row r="247" spans="1:22" x14ac:dyDescent="0.25">
      <c r="A247">
        <v>277</v>
      </c>
      <c r="B247">
        <v>0</v>
      </c>
      <c r="C247">
        <v>3</v>
      </c>
      <c r="D247" t="s">
        <v>420</v>
      </c>
      <c r="E247" t="s">
        <v>17</v>
      </c>
      <c r="F247">
        <f>+IF(E247="male",1,2)</f>
        <v>2</v>
      </c>
      <c r="G247">
        <v>45</v>
      </c>
      <c r="H247" s="4">
        <f>+IF(G247="",VLOOKUP(B247&amp;C247&amp;E247,AvgAge!$B$5:$AA$16,6,0),G247)</f>
        <v>45</v>
      </c>
      <c r="I247">
        <v>0</v>
      </c>
      <c r="J247">
        <v>0</v>
      </c>
      <c r="K247">
        <v>347073</v>
      </c>
      <c r="L247">
        <v>7.75</v>
      </c>
      <c r="N247" t="s">
        <v>15</v>
      </c>
      <c r="O247">
        <f>+IF(N247="S",1,IF(N247="Q",2,3))</f>
        <v>1</v>
      </c>
      <c r="P247">
        <f>+MATCH(C247&amp;E247,AvgAge!$A$5:$A$10)</f>
        <v>5</v>
      </c>
      <c r="Q247" s="22">
        <f>+IF($P247=Q$2,$B247,0)</f>
        <v>0</v>
      </c>
      <c r="R247" s="22">
        <f>+IF($P247=R$2,$B247,0)</f>
        <v>0</v>
      </c>
      <c r="S247" s="22">
        <f>+IF($P247=S$2,$B247,0)</f>
        <v>0</v>
      </c>
      <c r="T247" s="22">
        <f>+IF($P247=T$2,$B247,0)</f>
        <v>0</v>
      </c>
      <c r="U247" s="22">
        <f>+IF($P247=U$2,$B247,0)</f>
        <v>0</v>
      </c>
      <c r="V247" s="22">
        <f>+IF($P247=V$2,$B247,0)</f>
        <v>0</v>
      </c>
    </row>
    <row r="248" spans="1:22" x14ac:dyDescent="0.25">
      <c r="A248">
        <v>618</v>
      </c>
      <c r="B248">
        <v>0</v>
      </c>
      <c r="C248">
        <v>3</v>
      </c>
      <c r="D248" t="s">
        <v>877</v>
      </c>
      <c r="E248" t="s">
        <v>17</v>
      </c>
      <c r="F248">
        <f>+IF(E248="male",1,2)</f>
        <v>2</v>
      </c>
      <c r="G248">
        <v>26</v>
      </c>
      <c r="H248" s="4">
        <f>+IF(G248="",VLOOKUP(B248&amp;C248&amp;E248,AvgAge!$B$5:$AA$16,6,0),G248)</f>
        <v>26</v>
      </c>
      <c r="I248">
        <v>1</v>
      </c>
      <c r="J248">
        <v>0</v>
      </c>
      <c r="K248" t="s">
        <v>384</v>
      </c>
      <c r="L248">
        <v>16.100000000000001</v>
      </c>
      <c r="N248" t="s">
        <v>15</v>
      </c>
      <c r="O248">
        <f>+IF(N248="S",1,IF(N248="Q",2,3))</f>
        <v>1</v>
      </c>
      <c r="P248">
        <f>+MATCH(C248&amp;E248,AvgAge!$A$5:$A$10)</f>
        <v>5</v>
      </c>
      <c r="Q248" s="22">
        <f>+IF($P248=Q$2,$B248,0)</f>
        <v>0</v>
      </c>
      <c r="R248" s="22">
        <f>+IF($P248=R$2,$B248,0)</f>
        <v>0</v>
      </c>
      <c r="S248" s="22">
        <f>+IF($P248=S$2,$B248,0)</f>
        <v>0</v>
      </c>
      <c r="T248" s="22">
        <f>+IF($P248=T$2,$B248,0)</f>
        <v>0</v>
      </c>
      <c r="U248" s="22">
        <f>+IF($P248=U$2,$B248,0)</f>
        <v>0</v>
      </c>
      <c r="V248" s="22">
        <f>+IF($P248=V$2,$B248,0)</f>
        <v>0</v>
      </c>
    </row>
    <row r="249" spans="1:22" x14ac:dyDescent="0.25">
      <c r="A249">
        <v>199</v>
      </c>
      <c r="B249">
        <v>1</v>
      </c>
      <c r="C249">
        <v>3</v>
      </c>
      <c r="D249" t="s">
        <v>305</v>
      </c>
      <c r="E249" t="s">
        <v>17</v>
      </c>
      <c r="F249">
        <f>+IF(E249="male",1,2)</f>
        <v>2</v>
      </c>
      <c r="H249" s="4">
        <f>+IF(G249="",VLOOKUP(B249&amp;C249&amp;E249,AvgAge!$B$5:$AA$16,6,0),G249)</f>
        <v>19.329787234042552</v>
      </c>
      <c r="I249">
        <v>0</v>
      </c>
      <c r="J249">
        <v>0</v>
      </c>
      <c r="K249">
        <v>370370</v>
      </c>
      <c r="L249">
        <v>7.75</v>
      </c>
      <c r="N249" t="s">
        <v>27</v>
      </c>
      <c r="O249">
        <f>+IF(N249="S",1,IF(N249="Q",2,3))</f>
        <v>2</v>
      </c>
      <c r="P249">
        <f>+MATCH(C249&amp;E249,AvgAge!$A$5:$A$10)</f>
        <v>5</v>
      </c>
      <c r="Q249" s="22">
        <f>+IF($P249=Q$2,$B249,0)</f>
        <v>0</v>
      </c>
      <c r="R249" s="22">
        <f>+IF($P249=R$2,$B249,0)</f>
        <v>0</v>
      </c>
      <c r="S249" s="22">
        <f>+IF($P249=S$2,$B249,0)</f>
        <v>0</v>
      </c>
      <c r="T249" s="22">
        <f>+IF($P249=T$2,$B249,0)</f>
        <v>0</v>
      </c>
      <c r="U249" s="22">
        <f>+IF($P249=U$2,$B249,0)</f>
        <v>1</v>
      </c>
      <c r="V249" s="22">
        <f>+IF($P249=V$2,$B249,0)</f>
        <v>0</v>
      </c>
    </row>
    <row r="250" spans="1:22" x14ac:dyDescent="0.25">
      <c r="A250">
        <v>768</v>
      </c>
      <c r="B250">
        <v>0</v>
      </c>
      <c r="C250">
        <v>3</v>
      </c>
      <c r="D250" t="s">
        <v>1066</v>
      </c>
      <c r="E250" t="s">
        <v>17</v>
      </c>
      <c r="F250">
        <f>+IF(E250="male",1,2)</f>
        <v>2</v>
      </c>
      <c r="G250">
        <v>30.5</v>
      </c>
      <c r="H250" s="4">
        <f>+IF(G250="",VLOOKUP(B250&amp;C250&amp;E250,AvgAge!$B$5:$AA$16,6,0),G250)</f>
        <v>30.5</v>
      </c>
      <c r="I250">
        <v>0</v>
      </c>
      <c r="J250">
        <v>0</v>
      </c>
      <c r="K250">
        <v>364850</v>
      </c>
      <c r="L250">
        <v>7.75</v>
      </c>
      <c r="N250" t="s">
        <v>27</v>
      </c>
      <c r="O250">
        <f>+IF(N250="S",1,IF(N250="Q",2,3))</f>
        <v>2</v>
      </c>
      <c r="P250">
        <f>+MATCH(C250&amp;E250,AvgAge!$A$5:$A$10)</f>
        <v>5</v>
      </c>
      <c r="Q250" s="22">
        <f>+IF($P250=Q$2,$B250,0)</f>
        <v>0</v>
      </c>
      <c r="R250" s="22">
        <f>+IF($P250=R$2,$B250,0)</f>
        <v>0</v>
      </c>
      <c r="S250" s="22">
        <f>+IF($P250=S$2,$B250,0)</f>
        <v>0</v>
      </c>
      <c r="T250" s="22">
        <f>+IF($P250=T$2,$B250,0)</f>
        <v>0</v>
      </c>
      <c r="U250" s="22">
        <f>+IF($P250=U$2,$B250,0)</f>
        <v>0</v>
      </c>
      <c r="V250" s="22">
        <f>+IF($P250=V$2,$B250,0)</f>
        <v>0</v>
      </c>
    </row>
    <row r="251" spans="1:22" x14ac:dyDescent="0.25">
      <c r="A251">
        <v>728</v>
      </c>
      <c r="B251">
        <v>1</v>
      </c>
      <c r="C251">
        <v>3</v>
      </c>
      <c r="D251" t="s">
        <v>1017</v>
      </c>
      <c r="E251" t="s">
        <v>17</v>
      </c>
      <c r="F251">
        <f>+IF(E251="male",1,2)</f>
        <v>2</v>
      </c>
      <c r="H251" s="4">
        <f>+IF(G251="",VLOOKUP(B251&amp;C251&amp;E251,AvgAge!$B$5:$AA$16,6,0),G251)</f>
        <v>19.329787234042552</v>
      </c>
      <c r="I251">
        <v>0</v>
      </c>
      <c r="J251">
        <v>0</v>
      </c>
      <c r="K251">
        <v>36866</v>
      </c>
      <c r="L251">
        <v>7.7374999999999998</v>
      </c>
      <c r="N251" t="s">
        <v>27</v>
      </c>
      <c r="O251">
        <f>+IF(N251="S",1,IF(N251="Q",2,3))</f>
        <v>2</v>
      </c>
      <c r="P251">
        <f>+MATCH(C251&amp;E251,AvgAge!$A$5:$A$10)</f>
        <v>5</v>
      </c>
      <c r="Q251" s="22">
        <f>+IF($P251=Q$2,$B251,0)</f>
        <v>0</v>
      </c>
      <c r="R251" s="22">
        <f>+IF($P251=R$2,$B251,0)</f>
        <v>0</v>
      </c>
      <c r="S251" s="22">
        <f>+IF($P251=S$2,$B251,0)</f>
        <v>0</v>
      </c>
      <c r="T251" s="22">
        <f>+IF($P251=T$2,$B251,0)</f>
        <v>0</v>
      </c>
      <c r="U251" s="22">
        <f>+IF($P251=U$2,$B251,0)</f>
        <v>1</v>
      </c>
      <c r="V251" s="22">
        <f>+IF($P251=V$2,$B251,0)</f>
        <v>0</v>
      </c>
    </row>
    <row r="252" spans="1:22" x14ac:dyDescent="0.25">
      <c r="A252">
        <v>20</v>
      </c>
      <c r="B252">
        <v>1</v>
      </c>
      <c r="C252">
        <v>3</v>
      </c>
      <c r="D252" t="s">
        <v>46</v>
      </c>
      <c r="E252" t="s">
        <v>17</v>
      </c>
      <c r="F252">
        <f>+IF(E252="male",1,2)</f>
        <v>2</v>
      </c>
      <c r="H252" s="4">
        <f>+IF(G252="",VLOOKUP(B252&amp;C252&amp;E252,AvgAge!$B$5:$AA$16,6,0),G252)</f>
        <v>19.329787234042552</v>
      </c>
      <c r="I252">
        <v>0</v>
      </c>
      <c r="J252">
        <v>0</v>
      </c>
      <c r="K252">
        <v>2649</v>
      </c>
      <c r="L252">
        <v>7.2249999999999996</v>
      </c>
      <c r="N252" t="s">
        <v>20</v>
      </c>
      <c r="O252">
        <f>+IF(N252="S",1,IF(N252="Q",2,3))</f>
        <v>3</v>
      </c>
      <c r="P252">
        <f>+MATCH(C252&amp;E252,AvgAge!$A$5:$A$10)</f>
        <v>5</v>
      </c>
      <c r="Q252" s="22">
        <f>+IF($P252=Q$2,$B252,0)</f>
        <v>0</v>
      </c>
      <c r="R252" s="22">
        <f>+IF($P252=R$2,$B252,0)</f>
        <v>0</v>
      </c>
      <c r="S252" s="22">
        <f>+IF($P252=S$2,$B252,0)</f>
        <v>0</v>
      </c>
      <c r="T252" s="22">
        <f>+IF($P252=T$2,$B252,0)</f>
        <v>0</v>
      </c>
      <c r="U252" s="22">
        <f>+IF($P252=U$2,$B252,0)</f>
        <v>1</v>
      </c>
      <c r="V252" s="22">
        <f>+IF($P252=V$2,$B252,0)</f>
        <v>0</v>
      </c>
    </row>
    <row r="253" spans="1:22" x14ac:dyDescent="0.25">
      <c r="A253">
        <v>331</v>
      </c>
      <c r="B253">
        <v>1</v>
      </c>
      <c r="C253">
        <v>3</v>
      </c>
      <c r="D253" t="s">
        <v>498</v>
      </c>
      <c r="E253" t="s">
        <v>17</v>
      </c>
      <c r="F253">
        <f>+IF(E253="male",1,2)</f>
        <v>2</v>
      </c>
      <c r="H253" s="4">
        <f>+IF(G253="",VLOOKUP(B253&amp;C253&amp;E253,AvgAge!$B$5:$AA$16,6,0),G253)</f>
        <v>19.329787234042552</v>
      </c>
      <c r="I253">
        <v>2</v>
      </c>
      <c r="J253">
        <v>0</v>
      </c>
      <c r="K253">
        <v>367226</v>
      </c>
      <c r="L253">
        <v>23.25</v>
      </c>
      <c r="N253" t="s">
        <v>27</v>
      </c>
      <c r="O253">
        <f>+IF(N253="S",1,IF(N253="Q",2,3))</f>
        <v>2</v>
      </c>
      <c r="P253">
        <f>+MATCH(C253&amp;E253,AvgAge!$A$5:$A$10)</f>
        <v>5</v>
      </c>
      <c r="Q253" s="22">
        <f>+IF($P253=Q$2,$B253,0)</f>
        <v>0</v>
      </c>
      <c r="R253" s="22">
        <f>+IF($P253=R$2,$B253,0)</f>
        <v>0</v>
      </c>
      <c r="S253" s="22">
        <f>+IF($P253=S$2,$B253,0)</f>
        <v>0</v>
      </c>
      <c r="T253" s="22">
        <f>+IF($P253=T$2,$B253,0)</f>
        <v>0</v>
      </c>
      <c r="U253" s="22">
        <f>+IF($P253=U$2,$B253,0)</f>
        <v>1</v>
      </c>
      <c r="V253" s="22">
        <f>+IF($P253=V$2,$B253,0)</f>
        <v>0</v>
      </c>
    </row>
    <row r="254" spans="1:22" x14ac:dyDescent="0.25">
      <c r="A254">
        <v>83</v>
      </c>
      <c r="B254">
        <v>1</v>
      </c>
      <c r="C254">
        <v>3</v>
      </c>
      <c r="D254" t="s">
        <v>137</v>
      </c>
      <c r="E254" t="s">
        <v>17</v>
      </c>
      <c r="F254">
        <f>+IF(E254="male",1,2)</f>
        <v>2</v>
      </c>
      <c r="H254" s="4">
        <f>+IF(G254="",VLOOKUP(B254&amp;C254&amp;E254,AvgAge!$B$5:$AA$16,6,0),G254)</f>
        <v>19.329787234042552</v>
      </c>
      <c r="I254">
        <v>0</v>
      </c>
      <c r="J254">
        <v>0</v>
      </c>
      <c r="K254">
        <v>330932</v>
      </c>
      <c r="L254">
        <v>7.7874999999999996</v>
      </c>
      <c r="N254" t="s">
        <v>27</v>
      </c>
      <c r="O254">
        <f>+IF(N254="S",1,IF(N254="Q",2,3))</f>
        <v>2</v>
      </c>
      <c r="P254">
        <f>+MATCH(C254&amp;E254,AvgAge!$A$5:$A$10)</f>
        <v>5</v>
      </c>
      <c r="Q254" s="22">
        <f>+IF($P254=Q$2,$B254,0)</f>
        <v>0</v>
      </c>
      <c r="R254" s="22">
        <f>+IF($P254=R$2,$B254,0)</f>
        <v>0</v>
      </c>
      <c r="S254" s="22">
        <f>+IF($P254=S$2,$B254,0)</f>
        <v>0</v>
      </c>
      <c r="T254" s="22">
        <f>+IF($P254=T$2,$B254,0)</f>
        <v>0</v>
      </c>
      <c r="U254" s="22">
        <f>+IF($P254=U$2,$B254,0)</f>
        <v>1</v>
      </c>
      <c r="V254" s="22">
        <f>+IF($P254=V$2,$B254,0)</f>
        <v>0</v>
      </c>
    </row>
    <row r="255" spans="1:22" x14ac:dyDescent="0.25">
      <c r="A255">
        <v>359</v>
      </c>
      <c r="B255">
        <v>1</v>
      </c>
      <c r="C255">
        <v>3</v>
      </c>
      <c r="D255" t="s">
        <v>533</v>
      </c>
      <c r="E255" t="s">
        <v>17</v>
      </c>
      <c r="F255">
        <f>+IF(E255="male",1,2)</f>
        <v>2</v>
      </c>
      <c r="H255" s="4">
        <f>+IF(G255="",VLOOKUP(B255&amp;C255&amp;E255,AvgAge!$B$5:$AA$16,6,0),G255)</f>
        <v>19.329787234042552</v>
      </c>
      <c r="I255">
        <v>0</v>
      </c>
      <c r="J255">
        <v>0</v>
      </c>
      <c r="K255">
        <v>330931</v>
      </c>
      <c r="L255">
        <v>7.8792</v>
      </c>
      <c r="N255" t="s">
        <v>27</v>
      </c>
      <c r="O255">
        <f>+IF(N255="S",1,IF(N255="Q",2,3))</f>
        <v>2</v>
      </c>
      <c r="P255">
        <f>+MATCH(C255&amp;E255,AvgAge!$A$5:$A$10)</f>
        <v>5</v>
      </c>
      <c r="Q255" s="22">
        <f>+IF($P255=Q$2,$B255,0)</f>
        <v>0</v>
      </c>
      <c r="R255" s="22">
        <f>+IF($P255=R$2,$B255,0)</f>
        <v>0</v>
      </c>
      <c r="S255" s="22">
        <f>+IF($P255=S$2,$B255,0)</f>
        <v>0</v>
      </c>
      <c r="T255" s="22">
        <f>+IF($P255=T$2,$B255,0)</f>
        <v>0</v>
      </c>
      <c r="U255" s="22">
        <f>+IF($P255=U$2,$B255,0)</f>
        <v>1</v>
      </c>
      <c r="V255" s="22">
        <f>+IF($P255=V$2,$B255,0)</f>
        <v>0</v>
      </c>
    </row>
    <row r="256" spans="1:22" x14ac:dyDescent="0.25">
      <c r="A256">
        <v>23</v>
      </c>
      <c r="B256">
        <v>1</v>
      </c>
      <c r="C256">
        <v>3</v>
      </c>
      <c r="D256" t="s">
        <v>50</v>
      </c>
      <c r="E256" t="s">
        <v>17</v>
      </c>
      <c r="F256">
        <f>+IF(E256="male",1,2)</f>
        <v>2</v>
      </c>
      <c r="G256">
        <v>15</v>
      </c>
      <c r="H256" s="4">
        <f>+IF(G256="",VLOOKUP(B256&amp;C256&amp;E256,AvgAge!$B$5:$AA$16,6,0),G256)</f>
        <v>15</v>
      </c>
      <c r="I256">
        <v>0</v>
      </c>
      <c r="J256">
        <v>0</v>
      </c>
      <c r="K256">
        <v>330923</v>
      </c>
      <c r="L256">
        <v>8.0291999999999994</v>
      </c>
      <c r="N256" t="s">
        <v>27</v>
      </c>
      <c r="O256">
        <f>+IF(N256="S",1,IF(N256="Q",2,3))</f>
        <v>2</v>
      </c>
      <c r="P256">
        <f>+MATCH(C256&amp;E256,AvgAge!$A$5:$A$10)</f>
        <v>5</v>
      </c>
      <c r="Q256" s="22">
        <f>+IF($P256=Q$2,$B256,0)</f>
        <v>0</v>
      </c>
      <c r="R256" s="22">
        <f>+IF($P256=R$2,$B256,0)</f>
        <v>0</v>
      </c>
      <c r="S256" s="22">
        <f>+IF($P256=S$2,$B256,0)</f>
        <v>0</v>
      </c>
      <c r="T256" s="22">
        <f>+IF($P256=T$2,$B256,0)</f>
        <v>0</v>
      </c>
      <c r="U256" s="22">
        <f>+IF($P256=U$2,$B256,0)</f>
        <v>1</v>
      </c>
      <c r="V256" s="22">
        <f>+IF($P256=V$2,$B256,0)</f>
        <v>0</v>
      </c>
    </row>
    <row r="257" spans="1:22" x14ac:dyDescent="0.25">
      <c r="A257">
        <v>565</v>
      </c>
      <c r="B257">
        <v>0</v>
      </c>
      <c r="C257">
        <v>3</v>
      </c>
      <c r="D257" t="s">
        <v>807</v>
      </c>
      <c r="E257" t="s">
        <v>17</v>
      </c>
      <c r="F257">
        <f>+IF(E257="male",1,2)</f>
        <v>2</v>
      </c>
      <c r="H257" s="4">
        <f>+IF(G257="",VLOOKUP(B257&amp;C257&amp;E257,AvgAge!$B$5:$AA$16,6,0),G257)</f>
        <v>23.818181818181817</v>
      </c>
      <c r="I257">
        <v>0</v>
      </c>
      <c r="J257">
        <v>0</v>
      </c>
      <c r="K257" t="s">
        <v>808</v>
      </c>
      <c r="L257">
        <v>8.0500000000000007</v>
      </c>
      <c r="N257" t="s">
        <v>15</v>
      </c>
      <c r="O257">
        <f>+IF(N257="S",1,IF(N257="Q",2,3))</f>
        <v>1</v>
      </c>
      <c r="P257">
        <f>+MATCH(C257&amp;E257,AvgAge!$A$5:$A$10)</f>
        <v>5</v>
      </c>
      <c r="Q257" s="22">
        <f>+IF($P257=Q$2,$B257,0)</f>
        <v>0</v>
      </c>
      <c r="R257" s="22">
        <f>+IF($P257=R$2,$B257,0)</f>
        <v>0</v>
      </c>
      <c r="S257" s="22">
        <f>+IF($P257=S$2,$B257,0)</f>
        <v>0</v>
      </c>
      <c r="T257" s="22">
        <f>+IF($P257=T$2,$B257,0)</f>
        <v>0</v>
      </c>
      <c r="U257" s="22">
        <f>+IF($P257=U$2,$B257,0)</f>
        <v>0</v>
      </c>
      <c r="V257" s="22">
        <f>+IF($P257=V$2,$B257,0)</f>
        <v>0</v>
      </c>
    </row>
    <row r="258" spans="1:22" x14ac:dyDescent="0.25">
      <c r="A258">
        <v>416</v>
      </c>
      <c r="B258">
        <v>0</v>
      </c>
      <c r="C258">
        <v>3</v>
      </c>
      <c r="D258" t="s">
        <v>605</v>
      </c>
      <c r="E258" t="s">
        <v>17</v>
      </c>
      <c r="F258">
        <f>+IF(E258="male",1,2)</f>
        <v>2</v>
      </c>
      <c r="H258" s="4">
        <f>+IF(G258="",VLOOKUP(B258&amp;C258&amp;E258,AvgAge!$B$5:$AA$16,6,0),G258)</f>
        <v>23.818181818181817</v>
      </c>
      <c r="I258">
        <v>0</v>
      </c>
      <c r="J258">
        <v>0</v>
      </c>
      <c r="K258">
        <v>343095</v>
      </c>
      <c r="L258">
        <v>8.0500000000000007</v>
      </c>
      <c r="N258" t="s">
        <v>15</v>
      </c>
      <c r="O258">
        <f>+IF(N258="S",1,IF(N258="Q",2,3))</f>
        <v>1</v>
      </c>
      <c r="P258">
        <f>+MATCH(C258&amp;E258,AvgAge!$A$5:$A$10)</f>
        <v>5</v>
      </c>
      <c r="Q258" s="22">
        <f>+IF($P258=Q$2,$B258,0)</f>
        <v>0</v>
      </c>
      <c r="R258" s="22">
        <f>+IF($P258=R$2,$B258,0)</f>
        <v>0</v>
      </c>
      <c r="S258" s="22">
        <f>+IF($P258=S$2,$B258,0)</f>
        <v>0</v>
      </c>
      <c r="T258" s="22">
        <f>+IF($P258=T$2,$B258,0)</f>
        <v>0</v>
      </c>
      <c r="U258" s="22">
        <f>+IF($P258=U$2,$B258,0)</f>
        <v>0</v>
      </c>
      <c r="V258" s="22">
        <f>+IF($P258=V$2,$B258,0)</f>
        <v>0</v>
      </c>
    </row>
    <row r="259" spans="1:22" x14ac:dyDescent="0.25">
      <c r="A259">
        <v>360</v>
      </c>
      <c r="B259">
        <v>1</v>
      </c>
      <c r="C259">
        <v>3</v>
      </c>
      <c r="D259" t="s">
        <v>534</v>
      </c>
      <c r="E259" t="s">
        <v>17</v>
      </c>
      <c r="F259">
        <f>+IF(E259="male",1,2)</f>
        <v>2</v>
      </c>
      <c r="H259" s="4">
        <f>+IF(G259="",VLOOKUP(B259&amp;C259&amp;E259,AvgAge!$B$5:$AA$16,6,0),G259)</f>
        <v>19.329787234042552</v>
      </c>
      <c r="I259">
        <v>0</v>
      </c>
      <c r="J259">
        <v>0</v>
      </c>
      <c r="K259">
        <v>330980</v>
      </c>
      <c r="L259">
        <v>7.8792</v>
      </c>
      <c r="N259" t="s">
        <v>27</v>
      </c>
      <c r="O259">
        <f>+IF(N259="S",1,IF(N259="Q",2,3))</f>
        <v>2</v>
      </c>
      <c r="P259">
        <f>+MATCH(C259&amp;E259,AvgAge!$A$5:$A$10)</f>
        <v>5</v>
      </c>
      <c r="Q259" s="22">
        <f>+IF($P259=Q$2,$B259,0)</f>
        <v>0</v>
      </c>
      <c r="R259" s="22">
        <f>+IF($P259=R$2,$B259,0)</f>
        <v>0</v>
      </c>
      <c r="S259" s="22">
        <f>+IF($P259=S$2,$B259,0)</f>
        <v>0</v>
      </c>
      <c r="T259" s="22">
        <f>+IF($P259=T$2,$B259,0)</f>
        <v>0</v>
      </c>
      <c r="U259" s="22">
        <f>+IF($P259=U$2,$B259,0)</f>
        <v>1</v>
      </c>
      <c r="V259" s="22">
        <f>+IF($P259=V$2,$B259,0)</f>
        <v>0</v>
      </c>
    </row>
    <row r="260" spans="1:22" x14ac:dyDescent="0.25">
      <c r="A260">
        <v>824</v>
      </c>
      <c r="B260">
        <v>1</v>
      </c>
      <c r="C260">
        <v>3</v>
      </c>
      <c r="D260" t="s">
        <v>1138</v>
      </c>
      <c r="E260" t="s">
        <v>17</v>
      </c>
      <c r="F260">
        <f>+IF(E260="male",1,2)</f>
        <v>2</v>
      </c>
      <c r="G260">
        <v>27</v>
      </c>
      <c r="H260" s="4">
        <f>+IF(G260="",VLOOKUP(B260&amp;C260&amp;E260,AvgAge!$B$5:$AA$16,6,0),G260)</f>
        <v>27</v>
      </c>
      <c r="I260">
        <v>0</v>
      </c>
      <c r="J260">
        <v>1</v>
      </c>
      <c r="K260">
        <v>392096</v>
      </c>
      <c r="L260">
        <v>12.475</v>
      </c>
      <c r="M260" t="s">
        <v>1048</v>
      </c>
      <c r="N260" t="s">
        <v>15</v>
      </c>
      <c r="O260">
        <f>+IF(N260="S",1,IF(N260="Q",2,3))</f>
        <v>1</v>
      </c>
      <c r="P260">
        <f>+MATCH(C260&amp;E260,AvgAge!$A$5:$A$10)</f>
        <v>5</v>
      </c>
      <c r="Q260" s="22">
        <f>+IF($P260=Q$2,$B260,0)</f>
        <v>0</v>
      </c>
      <c r="R260" s="22">
        <f>+IF($P260=R$2,$B260,0)</f>
        <v>0</v>
      </c>
      <c r="S260" s="22">
        <f>+IF($P260=S$2,$B260,0)</f>
        <v>0</v>
      </c>
      <c r="T260" s="22">
        <f>+IF($P260=T$2,$B260,0)</f>
        <v>0</v>
      </c>
      <c r="U260" s="22">
        <f>+IF($P260=U$2,$B260,0)</f>
        <v>1</v>
      </c>
      <c r="V260" s="22">
        <f>+IF($P260=V$2,$B260,0)</f>
        <v>0</v>
      </c>
    </row>
    <row r="261" spans="1:22" x14ac:dyDescent="0.25">
      <c r="A261">
        <v>110</v>
      </c>
      <c r="B261">
        <v>1</v>
      </c>
      <c r="C261">
        <v>3</v>
      </c>
      <c r="D261" t="s">
        <v>175</v>
      </c>
      <c r="E261" t="s">
        <v>17</v>
      </c>
      <c r="F261">
        <f>+IF(E261="male",1,2)</f>
        <v>2</v>
      </c>
      <c r="H261" s="4">
        <f>+IF(G261="",VLOOKUP(B261&amp;C261&amp;E261,AvgAge!$B$5:$AA$16,6,0),G261)</f>
        <v>19.329787234042552</v>
      </c>
      <c r="I261">
        <v>1</v>
      </c>
      <c r="J261">
        <v>0</v>
      </c>
      <c r="K261">
        <v>371110</v>
      </c>
      <c r="L261">
        <v>24.15</v>
      </c>
      <c r="N261" t="s">
        <v>27</v>
      </c>
      <c r="O261">
        <f>+IF(N261="S",1,IF(N261="Q",2,3))</f>
        <v>2</v>
      </c>
      <c r="P261">
        <f>+MATCH(C261&amp;E261,AvgAge!$A$5:$A$10)</f>
        <v>5</v>
      </c>
      <c r="Q261" s="22">
        <f>+IF($P261=Q$2,$B261,0)</f>
        <v>0</v>
      </c>
      <c r="R261" s="22">
        <f>+IF($P261=R$2,$B261,0)</f>
        <v>0</v>
      </c>
      <c r="S261" s="22">
        <f>+IF($P261=S$2,$B261,0)</f>
        <v>0</v>
      </c>
      <c r="T261" s="22">
        <f>+IF($P261=T$2,$B261,0)</f>
        <v>0</v>
      </c>
      <c r="U261" s="22">
        <f>+IF($P261=U$2,$B261,0)</f>
        <v>1</v>
      </c>
      <c r="V261" s="22">
        <f>+IF($P261=V$2,$B261,0)</f>
        <v>0</v>
      </c>
    </row>
    <row r="262" spans="1:22" x14ac:dyDescent="0.25">
      <c r="A262">
        <v>368</v>
      </c>
      <c r="B262">
        <v>1</v>
      </c>
      <c r="C262">
        <v>3</v>
      </c>
      <c r="D262" t="s">
        <v>546</v>
      </c>
      <c r="E262" t="s">
        <v>17</v>
      </c>
      <c r="F262">
        <f>+IF(E262="male",1,2)</f>
        <v>2</v>
      </c>
      <c r="H262" s="4">
        <f>+IF(G262="",VLOOKUP(B262&amp;C262&amp;E262,AvgAge!$B$5:$AA$16,6,0),G262)</f>
        <v>19.329787234042552</v>
      </c>
      <c r="I262">
        <v>0</v>
      </c>
      <c r="J262">
        <v>0</v>
      </c>
      <c r="K262">
        <v>2626</v>
      </c>
      <c r="L262">
        <v>7.2291999999999996</v>
      </c>
      <c r="N262" t="s">
        <v>20</v>
      </c>
      <c r="O262">
        <f>+IF(N262="S",1,IF(N262="Q",2,3))</f>
        <v>3</v>
      </c>
      <c r="P262">
        <f>+MATCH(C262&amp;E262,AvgAge!$A$5:$A$10)</f>
        <v>5</v>
      </c>
      <c r="Q262" s="22">
        <f>+IF($P262=Q$2,$B262,0)</f>
        <v>0</v>
      </c>
      <c r="R262" s="22">
        <f>+IF($P262=R$2,$B262,0)</f>
        <v>0</v>
      </c>
      <c r="S262" s="22">
        <f>+IF($P262=S$2,$B262,0)</f>
        <v>0</v>
      </c>
      <c r="T262" s="22">
        <f>+IF($P262=T$2,$B262,0)</f>
        <v>0</v>
      </c>
      <c r="U262" s="22">
        <f>+IF($P262=U$2,$B262,0)</f>
        <v>1</v>
      </c>
      <c r="V262" s="22">
        <f>+IF($P262=V$2,$B262,0)</f>
        <v>0</v>
      </c>
    </row>
    <row r="263" spans="1:22" x14ac:dyDescent="0.25">
      <c r="A263">
        <v>698</v>
      </c>
      <c r="B263">
        <v>1</v>
      </c>
      <c r="C263">
        <v>3</v>
      </c>
      <c r="D263" t="s">
        <v>978</v>
      </c>
      <c r="E263" t="s">
        <v>17</v>
      </c>
      <c r="F263">
        <f>+IF(E263="male",1,2)</f>
        <v>2</v>
      </c>
      <c r="H263" s="4">
        <f>+IF(G263="",VLOOKUP(B263&amp;C263&amp;E263,AvgAge!$B$5:$AA$16,6,0),G263)</f>
        <v>19.329787234042552</v>
      </c>
      <c r="I263">
        <v>0</v>
      </c>
      <c r="J263">
        <v>0</v>
      </c>
      <c r="K263">
        <v>35852</v>
      </c>
      <c r="L263">
        <v>7.7332999999999998</v>
      </c>
      <c r="N263" t="s">
        <v>27</v>
      </c>
      <c r="O263">
        <f>+IF(N263="S",1,IF(N263="Q",2,3))</f>
        <v>2</v>
      </c>
      <c r="P263">
        <f>+MATCH(C263&amp;E263,AvgAge!$A$5:$A$10)</f>
        <v>5</v>
      </c>
      <c r="Q263" s="22">
        <f>+IF($P263=Q$2,$B263,0)</f>
        <v>0</v>
      </c>
      <c r="R263" s="22">
        <f>+IF($P263=R$2,$B263,0)</f>
        <v>0</v>
      </c>
      <c r="S263" s="22">
        <f>+IF($P263=S$2,$B263,0)</f>
        <v>0</v>
      </c>
      <c r="T263" s="22">
        <f>+IF($P263=T$2,$B263,0)</f>
        <v>0</v>
      </c>
      <c r="U263" s="22">
        <f>+IF($P263=U$2,$B263,0)</f>
        <v>1</v>
      </c>
      <c r="V263" s="22">
        <f>+IF($P263=V$2,$B263,0)</f>
        <v>0</v>
      </c>
    </row>
    <row r="264" spans="1:22" x14ac:dyDescent="0.25">
      <c r="A264">
        <v>242</v>
      </c>
      <c r="B264">
        <v>1</v>
      </c>
      <c r="C264">
        <v>3</v>
      </c>
      <c r="D264" t="s">
        <v>366</v>
      </c>
      <c r="E264" t="s">
        <v>17</v>
      </c>
      <c r="F264">
        <f>+IF(E264="male",1,2)</f>
        <v>2</v>
      </c>
      <c r="H264" s="4">
        <f>+IF(G264="",VLOOKUP(B264&amp;C264&amp;E264,AvgAge!$B$5:$AA$16,6,0),G264)</f>
        <v>19.329787234042552</v>
      </c>
      <c r="I264">
        <v>1</v>
      </c>
      <c r="J264">
        <v>0</v>
      </c>
      <c r="K264">
        <v>367230</v>
      </c>
      <c r="L264">
        <v>15.5</v>
      </c>
      <c r="N264" t="s">
        <v>27</v>
      </c>
      <c r="O264">
        <f>+IF(N264="S",1,IF(N264="Q",2,3))</f>
        <v>2</v>
      </c>
      <c r="P264">
        <f>+MATCH(C264&amp;E264,AvgAge!$A$5:$A$10)</f>
        <v>5</v>
      </c>
      <c r="Q264" s="22">
        <f>+IF($P264=Q$2,$B264,0)</f>
        <v>0</v>
      </c>
      <c r="R264" s="22">
        <f>+IF($P264=R$2,$B264,0)</f>
        <v>0</v>
      </c>
      <c r="S264" s="22">
        <f>+IF($P264=S$2,$B264,0)</f>
        <v>0</v>
      </c>
      <c r="T264" s="22">
        <f>+IF($P264=T$2,$B264,0)</f>
        <v>0</v>
      </c>
      <c r="U264" s="22">
        <f>+IF($P264=U$2,$B264,0)</f>
        <v>1</v>
      </c>
      <c r="V264" s="22">
        <f>+IF($P264=V$2,$B264,0)</f>
        <v>0</v>
      </c>
    </row>
    <row r="265" spans="1:22" x14ac:dyDescent="0.25">
      <c r="A265">
        <v>613</v>
      </c>
      <c r="B265">
        <v>1</v>
      </c>
      <c r="C265">
        <v>3</v>
      </c>
      <c r="D265" t="s">
        <v>872</v>
      </c>
      <c r="E265" t="s">
        <v>17</v>
      </c>
      <c r="F265">
        <f>+IF(E265="male",1,2)</f>
        <v>2</v>
      </c>
      <c r="H265" s="4">
        <f>+IF(G265="",VLOOKUP(B265&amp;C265&amp;E265,AvgAge!$B$5:$AA$16,6,0),G265)</f>
        <v>19.329787234042552</v>
      </c>
      <c r="I265">
        <v>1</v>
      </c>
      <c r="J265">
        <v>0</v>
      </c>
      <c r="K265">
        <v>367230</v>
      </c>
      <c r="L265">
        <v>15.5</v>
      </c>
      <c r="N265" t="s">
        <v>27</v>
      </c>
      <c r="O265">
        <f>+IF(N265="S",1,IF(N265="Q",2,3))</f>
        <v>2</v>
      </c>
      <c r="P265">
        <f>+MATCH(C265&amp;E265,AvgAge!$A$5:$A$10)</f>
        <v>5</v>
      </c>
      <c r="Q265" s="22">
        <f>+IF($P265=Q$2,$B265,0)</f>
        <v>0</v>
      </c>
      <c r="R265" s="22">
        <f>+IF($P265=R$2,$B265,0)</f>
        <v>0</v>
      </c>
      <c r="S265" s="22">
        <f>+IF($P265=S$2,$B265,0)</f>
        <v>0</v>
      </c>
      <c r="T265" s="22">
        <f>+IF($P265=T$2,$B265,0)</f>
        <v>0</v>
      </c>
      <c r="U265" s="22">
        <f>+IF($P265=U$2,$B265,0)</f>
        <v>1</v>
      </c>
      <c r="V265" s="22">
        <f>+IF($P265=V$2,$B265,0)</f>
        <v>0</v>
      </c>
    </row>
    <row r="266" spans="1:22" x14ac:dyDescent="0.25">
      <c r="A266">
        <v>876</v>
      </c>
      <c r="B266">
        <v>1</v>
      </c>
      <c r="C266">
        <v>3</v>
      </c>
      <c r="D266" t="s">
        <v>1201</v>
      </c>
      <c r="E266" t="s">
        <v>17</v>
      </c>
      <c r="F266">
        <f>+IF(E266="male",1,2)</f>
        <v>2</v>
      </c>
      <c r="G266">
        <v>15</v>
      </c>
      <c r="H266" s="4">
        <f>+IF(G266="",VLOOKUP(B266&amp;C266&amp;E266,AvgAge!$B$5:$AA$16,6,0),G266)</f>
        <v>15</v>
      </c>
      <c r="I266">
        <v>0</v>
      </c>
      <c r="J266">
        <v>0</v>
      </c>
      <c r="K266">
        <v>2667</v>
      </c>
      <c r="L266">
        <v>7.2249999999999996</v>
      </c>
      <c r="N266" t="s">
        <v>20</v>
      </c>
      <c r="O266">
        <f>+IF(N266="S",1,IF(N266="Q",2,3))</f>
        <v>3</v>
      </c>
      <c r="P266">
        <f>+MATCH(C266&amp;E266,AvgAge!$A$5:$A$10)</f>
        <v>5</v>
      </c>
      <c r="Q266" s="22">
        <f>+IF($P266=Q$2,$B266,0)</f>
        <v>0</v>
      </c>
      <c r="R266" s="22">
        <f>+IF($P266=R$2,$B266,0)</f>
        <v>0</v>
      </c>
      <c r="S266" s="22">
        <f>+IF($P266=S$2,$B266,0)</f>
        <v>0</v>
      </c>
      <c r="T266" s="22">
        <f>+IF($P266=T$2,$B266,0)</f>
        <v>0</v>
      </c>
      <c r="U266" s="22">
        <f>+IF($P266=U$2,$B266,0)</f>
        <v>1</v>
      </c>
      <c r="V266" s="22">
        <f>+IF($P266=V$2,$B266,0)</f>
        <v>0</v>
      </c>
    </row>
    <row r="267" spans="1:22" x14ac:dyDescent="0.25">
      <c r="A267">
        <v>382</v>
      </c>
      <c r="B267">
        <v>1</v>
      </c>
      <c r="C267">
        <v>3</v>
      </c>
      <c r="D267" t="s">
        <v>566</v>
      </c>
      <c r="E267" t="s">
        <v>17</v>
      </c>
      <c r="F267">
        <f>+IF(E267="male",1,2)</f>
        <v>2</v>
      </c>
      <c r="G267">
        <v>1</v>
      </c>
      <c r="H267" s="4">
        <f>+IF(G267="",VLOOKUP(B267&amp;C267&amp;E267,AvgAge!$B$5:$AA$16,6,0),G267)</f>
        <v>1</v>
      </c>
      <c r="I267">
        <v>0</v>
      </c>
      <c r="J267">
        <v>2</v>
      </c>
      <c r="K267">
        <v>2653</v>
      </c>
      <c r="L267">
        <v>15.7417</v>
      </c>
      <c r="N267" t="s">
        <v>20</v>
      </c>
      <c r="O267">
        <f>+IF(N267="S",1,IF(N267="Q",2,3))</f>
        <v>3</v>
      </c>
      <c r="P267">
        <f>+MATCH(C267&amp;E267,AvgAge!$A$5:$A$10)</f>
        <v>5</v>
      </c>
      <c r="Q267" s="22">
        <f>+IF($P267=Q$2,$B267,0)</f>
        <v>0</v>
      </c>
      <c r="R267" s="22">
        <f>+IF($P267=R$2,$B267,0)</f>
        <v>0</v>
      </c>
      <c r="S267" s="22">
        <f>+IF($P267=S$2,$B267,0)</f>
        <v>0</v>
      </c>
      <c r="T267" s="22">
        <f>+IF($P267=T$2,$B267,0)</f>
        <v>0</v>
      </c>
      <c r="U267" s="22">
        <f>+IF($P267=U$2,$B267,0)</f>
        <v>1</v>
      </c>
      <c r="V267" s="22">
        <f>+IF($P267=V$2,$B267,0)</f>
        <v>0</v>
      </c>
    </row>
    <row r="268" spans="1:22" x14ac:dyDescent="0.25">
      <c r="A268">
        <v>40</v>
      </c>
      <c r="B268">
        <v>1</v>
      </c>
      <c r="C268">
        <v>3</v>
      </c>
      <c r="D268" t="s">
        <v>75</v>
      </c>
      <c r="E268" t="s">
        <v>17</v>
      </c>
      <c r="F268">
        <f>+IF(E268="male",1,2)</f>
        <v>2</v>
      </c>
      <c r="G268">
        <v>14</v>
      </c>
      <c r="H268" s="4">
        <f>+IF(G268="",VLOOKUP(B268&amp;C268&amp;E268,AvgAge!$B$5:$AA$16,6,0),G268)</f>
        <v>14</v>
      </c>
      <c r="I268">
        <v>1</v>
      </c>
      <c r="J268">
        <v>0</v>
      </c>
      <c r="K268">
        <v>2651</v>
      </c>
      <c r="L268">
        <v>11.2417</v>
      </c>
      <c r="N268" t="s">
        <v>20</v>
      </c>
      <c r="O268">
        <f>+IF(N268="S",1,IF(N268="Q",2,3))</f>
        <v>3</v>
      </c>
      <c r="P268">
        <f>+MATCH(C268&amp;E268,AvgAge!$A$5:$A$10)</f>
        <v>5</v>
      </c>
      <c r="Q268" s="22">
        <f>+IF($P268=Q$2,$B268,0)</f>
        <v>0</v>
      </c>
      <c r="R268" s="22">
        <f>+IF($P268=R$2,$B268,0)</f>
        <v>0</v>
      </c>
      <c r="S268" s="22">
        <f>+IF($P268=S$2,$B268,0)</f>
        <v>0</v>
      </c>
      <c r="T268" s="22">
        <f>+IF($P268=T$2,$B268,0)</f>
        <v>0</v>
      </c>
      <c r="U268" s="22">
        <f>+IF($P268=U$2,$B268,0)</f>
        <v>1</v>
      </c>
      <c r="V268" s="22">
        <f>+IF($P268=V$2,$B268,0)</f>
        <v>0</v>
      </c>
    </row>
    <row r="269" spans="1:22" x14ac:dyDescent="0.25">
      <c r="A269">
        <v>316</v>
      </c>
      <c r="B269">
        <v>1</v>
      </c>
      <c r="C269">
        <v>3</v>
      </c>
      <c r="D269" t="s">
        <v>478</v>
      </c>
      <c r="E269" t="s">
        <v>17</v>
      </c>
      <c r="F269">
        <f>+IF(E269="male",1,2)</f>
        <v>2</v>
      </c>
      <c r="G269">
        <v>26</v>
      </c>
      <c r="H269" s="4">
        <f>+IF(G269="",VLOOKUP(B269&amp;C269&amp;E269,AvgAge!$B$5:$AA$16,6,0),G269)</f>
        <v>26</v>
      </c>
      <c r="I269">
        <v>0</v>
      </c>
      <c r="J269">
        <v>0</v>
      </c>
      <c r="K269">
        <v>347470</v>
      </c>
      <c r="L269">
        <v>7.8541999999999996</v>
      </c>
      <c r="N269" t="s">
        <v>15</v>
      </c>
      <c r="O269">
        <f>+IF(N269="S",1,IF(N269="Q",2,3))</f>
        <v>1</v>
      </c>
      <c r="P269">
        <f>+MATCH(C269&amp;E269,AvgAge!$A$5:$A$10)</f>
        <v>5</v>
      </c>
      <c r="Q269" s="22">
        <f>+IF($P269=Q$2,$B269,0)</f>
        <v>0</v>
      </c>
      <c r="R269" s="22">
        <f>+IF($P269=R$2,$B269,0)</f>
        <v>0</v>
      </c>
      <c r="S269" s="22">
        <f>+IF($P269=S$2,$B269,0)</f>
        <v>0</v>
      </c>
      <c r="T269" s="22">
        <f>+IF($P269=T$2,$B269,0)</f>
        <v>0</v>
      </c>
      <c r="U269" s="22">
        <f>+IF($P269=U$2,$B269,0)</f>
        <v>1</v>
      </c>
      <c r="V269" s="22">
        <f>+IF($P269=V$2,$B269,0)</f>
        <v>0</v>
      </c>
    </row>
    <row r="270" spans="1:22" x14ac:dyDescent="0.25">
      <c r="A270">
        <v>142</v>
      </c>
      <c r="B270">
        <v>1</v>
      </c>
      <c r="C270">
        <v>3</v>
      </c>
      <c r="D270" t="s">
        <v>222</v>
      </c>
      <c r="E270" t="s">
        <v>17</v>
      </c>
      <c r="F270">
        <f>+IF(E270="male",1,2)</f>
        <v>2</v>
      </c>
      <c r="G270">
        <v>22</v>
      </c>
      <c r="H270" s="4">
        <f>+IF(G270="",VLOOKUP(B270&amp;C270&amp;E270,AvgAge!$B$5:$AA$16,6,0),G270)</f>
        <v>22</v>
      </c>
      <c r="I270">
        <v>0</v>
      </c>
      <c r="J270">
        <v>0</v>
      </c>
      <c r="K270">
        <v>347081</v>
      </c>
      <c r="L270">
        <v>7.75</v>
      </c>
      <c r="N270" t="s">
        <v>15</v>
      </c>
      <c r="O270">
        <f>+IF(N270="S",1,IF(N270="Q",2,3))</f>
        <v>1</v>
      </c>
      <c r="P270">
        <f>+MATCH(C270&amp;E270,AvgAge!$A$5:$A$10)</f>
        <v>5</v>
      </c>
      <c r="Q270" s="22">
        <f>+IF($P270=Q$2,$B270,0)</f>
        <v>0</v>
      </c>
      <c r="R270" s="22">
        <f>+IF($P270=R$2,$B270,0)</f>
        <v>0</v>
      </c>
      <c r="S270" s="22">
        <f>+IF($P270=S$2,$B270,0)</f>
        <v>0</v>
      </c>
      <c r="T270" s="22">
        <f>+IF($P270=T$2,$B270,0)</f>
        <v>0</v>
      </c>
      <c r="U270" s="22">
        <f>+IF($P270=U$2,$B270,0)</f>
        <v>1</v>
      </c>
      <c r="V270" s="22">
        <f>+IF($P270=V$2,$B270,0)</f>
        <v>0</v>
      </c>
    </row>
    <row r="271" spans="1:22" x14ac:dyDescent="0.25">
      <c r="A271">
        <v>187</v>
      </c>
      <c r="B271">
        <v>1</v>
      </c>
      <c r="C271">
        <v>3</v>
      </c>
      <c r="D271" t="s">
        <v>290</v>
      </c>
      <c r="E271" t="s">
        <v>17</v>
      </c>
      <c r="F271">
        <f>+IF(E271="male",1,2)</f>
        <v>2</v>
      </c>
      <c r="H271" s="4">
        <f>+IF(G271="",VLOOKUP(B271&amp;C271&amp;E271,AvgAge!$B$5:$AA$16,6,0),G271)</f>
        <v>19.329787234042552</v>
      </c>
      <c r="I271">
        <v>1</v>
      </c>
      <c r="J271">
        <v>0</v>
      </c>
      <c r="K271">
        <v>370365</v>
      </c>
      <c r="L271">
        <v>15.5</v>
      </c>
      <c r="N271" t="s">
        <v>27</v>
      </c>
      <c r="O271">
        <f>+IF(N271="S",1,IF(N271="Q",2,3))</f>
        <v>2</v>
      </c>
      <c r="P271">
        <f>+MATCH(C271&amp;E271,AvgAge!$A$5:$A$10)</f>
        <v>5</v>
      </c>
      <c r="Q271" s="22">
        <f>+IF($P271=Q$2,$B271,0)</f>
        <v>0</v>
      </c>
      <c r="R271" s="22">
        <f>+IF($P271=R$2,$B271,0)</f>
        <v>0</v>
      </c>
      <c r="S271" s="22">
        <f>+IF($P271=S$2,$B271,0)</f>
        <v>0</v>
      </c>
      <c r="T271" s="22">
        <f>+IF($P271=T$2,$B271,0)</f>
        <v>0</v>
      </c>
      <c r="U271" s="22">
        <f>+IF($P271=U$2,$B271,0)</f>
        <v>1</v>
      </c>
      <c r="V271" s="22">
        <f>+IF($P271=V$2,$B271,0)</f>
        <v>0</v>
      </c>
    </row>
    <row r="272" spans="1:22" x14ac:dyDescent="0.25">
      <c r="A272">
        <v>48</v>
      </c>
      <c r="B272">
        <v>1</v>
      </c>
      <c r="C272">
        <v>3</v>
      </c>
      <c r="D272" t="s">
        <v>85</v>
      </c>
      <c r="E272" t="s">
        <v>17</v>
      </c>
      <c r="F272">
        <f>+IF(E272="male",1,2)</f>
        <v>2</v>
      </c>
      <c r="H272" s="4">
        <f>+IF(G272="",VLOOKUP(B272&amp;C272&amp;E272,AvgAge!$B$5:$AA$16,6,0),G272)</f>
        <v>19.329787234042552</v>
      </c>
      <c r="I272">
        <v>0</v>
      </c>
      <c r="J272">
        <v>0</v>
      </c>
      <c r="K272">
        <v>14311</v>
      </c>
      <c r="L272">
        <v>7.75</v>
      </c>
      <c r="N272" t="s">
        <v>27</v>
      </c>
      <c r="O272">
        <f>+IF(N272="S",1,IF(N272="Q",2,3))</f>
        <v>2</v>
      </c>
      <c r="P272">
        <f>+MATCH(C272&amp;E272,AvgAge!$A$5:$A$10)</f>
        <v>5</v>
      </c>
      <c r="Q272" s="22">
        <f>+IF($P272=Q$2,$B272,0)</f>
        <v>0</v>
      </c>
      <c r="R272" s="22">
        <f>+IF($P272=R$2,$B272,0)</f>
        <v>0</v>
      </c>
      <c r="S272" s="22">
        <f>+IF($P272=S$2,$B272,0)</f>
        <v>0</v>
      </c>
      <c r="T272" s="22">
        <f>+IF($P272=T$2,$B272,0)</f>
        <v>0</v>
      </c>
      <c r="U272" s="22">
        <f>+IF($P272=U$2,$B272,0)</f>
        <v>1</v>
      </c>
      <c r="V272" s="22">
        <f>+IF($P272=V$2,$B272,0)</f>
        <v>0</v>
      </c>
    </row>
    <row r="273" spans="1:22" x14ac:dyDescent="0.25">
      <c r="A273">
        <v>29</v>
      </c>
      <c r="B273">
        <v>1</v>
      </c>
      <c r="C273">
        <v>3</v>
      </c>
      <c r="D273" t="s">
        <v>58</v>
      </c>
      <c r="E273" t="s">
        <v>17</v>
      </c>
      <c r="F273">
        <f>+IF(E273="male",1,2)</f>
        <v>2</v>
      </c>
      <c r="H273" s="4">
        <f>+IF(G273="",VLOOKUP(B273&amp;C273&amp;E273,AvgAge!$B$5:$AA$16,6,0),G273)</f>
        <v>19.329787234042552</v>
      </c>
      <c r="I273">
        <v>0</v>
      </c>
      <c r="J273">
        <v>0</v>
      </c>
      <c r="K273">
        <v>330959</v>
      </c>
      <c r="L273">
        <v>7.8792</v>
      </c>
      <c r="N273" t="s">
        <v>27</v>
      </c>
      <c r="O273">
        <f>+IF(N273="S",1,IF(N273="Q",2,3))</f>
        <v>2</v>
      </c>
      <c r="P273">
        <f>+MATCH(C273&amp;E273,AvgAge!$A$5:$A$10)</f>
        <v>5</v>
      </c>
      <c r="Q273" s="22">
        <f>+IF($P273=Q$2,$B273,0)</f>
        <v>0</v>
      </c>
      <c r="R273" s="22">
        <f>+IF($P273=R$2,$B273,0)</f>
        <v>0</v>
      </c>
      <c r="S273" s="22">
        <f>+IF($P273=S$2,$B273,0)</f>
        <v>0</v>
      </c>
      <c r="T273" s="22">
        <f>+IF($P273=T$2,$B273,0)</f>
        <v>0</v>
      </c>
      <c r="U273" s="22">
        <f>+IF($P273=U$2,$B273,0)</f>
        <v>1</v>
      </c>
      <c r="V273" s="22">
        <f>+IF($P273=V$2,$B273,0)</f>
        <v>0</v>
      </c>
    </row>
    <row r="274" spans="1:22" x14ac:dyDescent="0.25">
      <c r="A274">
        <v>555</v>
      </c>
      <c r="B274">
        <v>1</v>
      </c>
      <c r="C274">
        <v>3</v>
      </c>
      <c r="D274" t="s">
        <v>795</v>
      </c>
      <c r="E274" t="s">
        <v>17</v>
      </c>
      <c r="F274">
        <f>+IF(E274="male",1,2)</f>
        <v>2</v>
      </c>
      <c r="G274">
        <v>22</v>
      </c>
      <c r="H274" s="4">
        <f>+IF(G274="",VLOOKUP(B274&amp;C274&amp;E274,AvgAge!$B$5:$AA$16,6,0),G274)</f>
        <v>22</v>
      </c>
      <c r="I274">
        <v>0</v>
      </c>
      <c r="J274">
        <v>0</v>
      </c>
      <c r="K274">
        <v>347085</v>
      </c>
      <c r="L274">
        <v>7.7750000000000004</v>
      </c>
      <c r="N274" t="s">
        <v>15</v>
      </c>
      <c r="O274">
        <f>+IF(N274="S",1,IF(N274="Q",2,3))</f>
        <v>1</v>
      </c>
      <c r="P274">
        <f>+MATCH(C274&amp;E274,AvgAge!$A$5:$A$10)</f>
        <v>5</v>
      </c>
      <c r="Q274" s="22">
        <f>+IF($P274=Q$2,$B274,0)</f>
        <v>0</v>
      </c>
      <c r="R274" s="22">
        <f>+IF($P274=R$2,$B274,0)</f>
        <v>0</v>
      </c>
      <c r="S274" s="22">
        <f>+IF($P274=S$2,$B274,0)</f>
        <v>0</v>
      </c>
      <c r="T274" s="22">
        <f>+IF($P274=T$2,$B274,0)</f>
        <v>0</v>
      </c>
      <c r="U274" s="22">
        <f>+IF($P274=U$2,$B274,0)</f>
        <v>1</v>
      </c>
      <c r="V274" s="22">
        <f>+IF($P274=V$2,$B274,0)</f>
        <v>0</v>
      </c>
    </row>
    <row r="275" spans="1:22" x14ac:dyDescent="0.25">
      <c r="A275">
        <v>654</v>
      </c>
      <c r="B275">
        <v>1</v>
      </c>
      <c r="C275">
        <v>3</v>
      </c>
      <c r="D275" t="s">
        <v>922</v>
      </c>
      <c r="E275" t="s">
        <v>17</v>
      </c>
      <c r="F275">
        <f>+IF(E275="male",1,2)</f>
        <v>2</v>
      </c>
      <c r="H275" s="4">
        <f>+IF(G275="",VLOOKUP(B275&amp;C275&amp;E275,AvgAge!$B$5:$AA$16,6,0),G275)</f>
        <v>19.329787234042552</v>
      </c>
      <c r="I275">
        <v>0</v>
      </c>
      <c r="J275">
        <v>0</v>
      </c>
      <c r="K275">
        <v>330919</v>
      </c>
      <c r="L275">
        <v>7.8292000000000002</v>
      </c>
      <c r="N275" t="s">
        <v>27</v>
      </c>
      <c r="O275">
        <f>+IF(N275="S",1,IF(N275="Q",2,3))</f>
        <v>2</v>
      </c>
      <c r="P275">
        <f>+MATCH(C275&amp;E275,AvgAge!$A$5:$A$10)</f>
        <v>5</v>
      </c>
      <c r="Q275" s="22">
        <f>+IF($P275=Q$2,$B275,0)</f>
        <v>0</v>
      </c>
      <c r="R275" s="22">
        <f>+IF($P275=R$2,$B275,0)</f>
        <v>0</v>
      </c>
      <c r="S275" s="22">
        <f>+IF($P275=S$2,$B275,0)</f>
        <v>0</v>
      </c>
      <c r="T275" s="22">
        <f>+IF($P275=T$2,$B275,0)</f>
        <v>0</v>
      </c>
      <c r="U275" s="22">
        <f>+IF($P275=U$2,$B275,0)</f>
        <v>1</v>
      </c>
      <c r="V275" s="22">
        <f>+IF($P275=V$2,$B275,0)</f>
        <v>0</v>
      </c>
    </row>
    <row r="276" spans="1:22" x14ac:dyDescent="0.25">
      <c r="A276">
        <v>397</v>
      </c>
      <c r="B276">
        <v>0</v>
      </c>
      <c r="C276">
        <v>3</v>
      </c>
      <c r="D276" t="s">
        <v>584</v>
      </c>
      <c r="E276" t="s">
        <v>17</v>
      </c>
      <c r="F276">
        <f>+IF(E276="male",1,2)</f>
        <v>2</v>
      </c>
      <c r="G276">
        <v>31</v>
      </c>
      <c r="H276" s="4">
        <f>+IF(G276="",VLOOKUP(B276&amp;C276&amp;E276,AvgAge!$B$5:$AA$16,6,0),G276)</f>
        <v>31</v>
      </c>
      <c r="I276">
        <v>0</v>
      </c>
      <c r="J276">
        <v>0</v>
      </c>
      <c r="K276">
        <v>350407</v>
      </c>
      <c r="L276">
        <v>7.8541999999999996</v>
      </c>
      <c r="N276" t="s">
        <v>15</v>
      </c>
      <c r="O276">
        <f>+IF(N276="S",1,IF(N276="Q",2,3))</f>
        <v>1</v>
      </c>
      <c r="P276">
        <f>+MATCH(C276&amp;E276,AvgAge!$A$5:$A$10)</f>
        <v>5</v>
      </c>
      <c r="Q276" s="22">
        <f>+IF($P276=Q$2,$B276,0)</f>
        <v>0</v>
      </c>
      <c r="R276" s="22">
        <f>+IF($P276=R$2,$B276,0)</f>
        <v>0</v>
      </c>
      <c r="S276" s="22">
        <f>+IF($P276=S$2,$B276,0)</f>
        <v>0</v>
      </c>
      <c r="T276" s="22">
        <f>+IF($P276=T$2,$B276,0)</f>
        <v>0</v>
      </c>
      <c r="U276" s="22">
        <f>+IF($P276=U$2,$B276,0)</f>
        <v>0</v>
      </c>
      <c r="V276" s="22">
        <f>+IF($P276=V$2,$B276,0)</f>
        <v>0</v>
      </c>
    </row>
    <row r="277" spans="1:22" x14ac:dyDescent="0.25">
      <c r="A277">
        <v>405</v>
      </c>
      <c r="B277">
        <v>0</v>
      </c>
      <c r="C277">
        <v>3</v>
      </c>
      <c r="D277" t="s">
        <v>593</v>
      </c>
      <c r="E277" t="s">
        <v>17</v>
      </c>
      <c r="F277">
        <f>+IF(E277="male",1,2)</f>
        <v>2</v>
      </c>
      <c r="G277">
        <v>20</v>
      </c>
      <c r="H277" s="4">
        <f>+IF(G277="",VLOOKUP(B277&amp;C277&amp;E277,AvgAge!$B$5:$AA$16,6,0),G277)</f>
        <v>20</v>
      </c>
      <c r="I277">
        <v>0</v>
      </c>
      <c r="J277">
        <v>0</v>
      </c>
      <c r="K277">
        <v>315096</v>
      </c>
      <c r="L277">
        <v>8.6624999999999996</v>
      </c>
      <c r="N277" t="s">
        <v>15</v>
      </c>
      <c r="O277">
        <f>+IF(N277="S",1,IF(N277="Q",2,3))</f>
        <v>1</v>
      </c>
      <c r="P277">
        <f>+MATCH(C277&amp;E277,AvgAge!$A$5:$A$10)</f>
        <v>5</v>
      </c>
      <c r="Q277" s="22">
        <f>+IF($P277=Q$2,$B277,0)</f>
        <v>0</v>
      </c>
      <c r="R277" s="22">
        <f>+IF($P277=R$2,$B277,0)</f>
        <v>0</v>
      </c>
      <c r="S277" s="22">
        <f>+IF($P277=S$2,$B277,0)</f>
        <v>0</v>
      </c>
      <c r="T277" s="22">
        <f>+IF($P277=T$2,$B277,0)</f>
        <v>0</v>
      </c>
      <c r="U277" s="22">
        <f>+IF($P277=U$2,$B277,0)</f>
        <v>0</v>
      </c>
      <c r="V277" s="22">
        <f>+IF($P277=V$2,$B277,0)</f>
        <v>0</v>
      </c>
    </row>
    <row r="278" spans="1:22" x14ac:dyDescent="0.25">
      <c r="A278">
        <v>798</v>
      </c>
      <c r="B278">
        <v>1</v>
      </c>
      <c r="C278">
        <v>3</v>
      </c>
      <c r="D278" t="s">
        <v>1106</v>
      </c>
      <c r="E278" t="s">
        <v>17</v>
      </c>
      <c r="F278">
        <f>+IF(E278="male",1,2)</f>
        <v>2</v>
      </c>
      <c r="G278">
        <v>31</v>
      </c>
      <c r="H278" s="4">
        <f>+IF(G278="",VLOOKUP(B278&amp;C278&amp;E278,AvgAge!$B$5:$AA$16,6,0),G278)</f>
        <v>31</v>
      </c>
      <c r="I278">
        <v>0</v>
      </c>
      <c r="J278">
        <v>0</v>
      </c>
      <c r="K278">
        <v>349244</v>
      </c>
      <c r="L278">
        <v>8.6832999999999991</v>
      </c>
      <c r="N278" t="s">
        <v>15</v>
      </c>
      <c r="O278">
        <f>+IF(N278="S",1,IF(N278="Q",2,3))</f>
        <v>1</v>
      </c>
      <c r="P278">
        <f>+MATCH(C278&amp;E278,AvgAge!$A$5:$A$10)</f>
        <v>5</v>
      </c>
      <c r="Q278" s="22">
        <f>+IF($P278=Q$2,$B278,0)</f>
        <v>0</v>
      </c>
      <c r="R278" s="22">
        <f>+IF($P278=R$2,$B278,0)</f>
        <v>0</v>
      </c>
      <c r="S278" s="22">
        <f>+IF($P278=S$2,$B278,0)</f>
        <v>0</v>
      </c>
      <c r="T278" s="22">
        <f>+IF($P278=T$2,$B278,0)</f>
        <v>0</v>
      </c>
      <c r="U278" s="22">
        <f>+IF($P278=U$2,$B278,0)</f>
        <v>1</v>
      </c>
      <c r="V278" s="22">
        <f>+IF($P278=V$2,$B278,0)</f>
        <v>0</v>
      </c>
    </row>
    <row r="279" spans="1:22" x14ac:dyDescent="0.25">
      <c r="A279">
        <v>503</v>
      </c>
      <c r="B279">
        <v>0</v>
      </c>
      <c r="C279">
        <v>3</v>
      </c>
      <c r="D279" t="s">
        <v>723</v>
      </c>
      <c r="E279" t="s">
        <v>17</v>
      </c>
      <c r="F279">
        <f>+IF(E279="male",1,2)</f>
        <v>2</v>
      </c>
      <c r="H279" s="4">
        <f>+IF(G279="",VLOOKUP(B279&amp;C279&amp;E279,AvgAge!$B$5:$AA$16,6,0),G279)</f>
        <v>23.818181818181817</v>
      </c>
      <c r="I279">
        <v>0</v>
      </c>
      <c r="J279">
        <v>0</v>
      </c>
      <c r="K279">
        <v>330909</v>
      </c>
      <c r="L279">
        <v>7.6292</v>
      </c>
      <c r="N279" t="s">
        <v>27</v>
      </c>
      <c r="O279">
        <f>+IF(N279="S",1,IF(N279="Q",2,3))</f>
        <v>2</v>
      </c>
      <c r="P279">
        <f>+MATCH(C279&amp;E279,AvgAge!$A$5:$A$10)</f>
        <v>5</v>
      </c>
      <c r="Q279" s="22">
        <f>+IF($P279=Q$2,$B279,0)</f>
        <v>0</v>
      </c>
      <c r="R279" s="22">
        <f>+IF($P279=R$2,$B279,0)</f>
        <v>0</v>
      </c>
      <c r="S279" s="22">
        <f>+IF($P279=S$2,$B279,0)</f>
        <v>0</v>
      </c>
      <c r="T279" s="22">
        <f>+IF($P279=T$2,$B279,0)</f>
        <v>0</v>
      </c>
      <c r="U279" s="22">
        <f>+IF($P279=U$2,$B279,0)</f>
        <v>0</v>
      </c>
      <c r="V279" s="22">
        <f>+IF($P279=V$2,$B279,0)</f>
        <v>0</v>
      </c>
    </row>
    <row r="280" spans="1:22" x14ac:dyDescent="0.25">
      <c r="A280">
        <v>375</v>
      </c>
      <c r="B280">
        <v>0</v>
      </c>
      <c r="C280">
        <v>3</v>
      </c>
      <c r="D280" t="s">
        <v>556</v>
      </c>
      <c r="E280" t="s">
        <v>17</v>
      </c>
      <c r="F280">
        <f>+IF(E280="male",1,2)</f>
        <v>2</v>
      </c>
      <c r="G280">
        <v>3</v>
      </c>
      <c r="H280" s="4">
        <f>+IF(G280="",VLOOKUP(B280&amp;C280&amp;E280,AvgAge!$B$5:$AA$16,6,0),G280)</f>
        <v>3</v>
      </c>
      <c r="I280">
        <v>3</v>
      </c>
      <c r="J280">
        <v>1</v>
      </c>
      <c r="K280">
        <v>349909</v>
      </c>
      <c r="L280">
        <v>21.074999999999999</v>
      </c>
      <c r="N280" t="s">
        <v>15</v>
      </c>
      <c r="O280">
        <f>+IF(N280="S",1,IF(N280="Q",2,3))</f>
        <v>1</v>
      </c>
      <c r="P280">
        <f>+MATCH(C280&amp;E280,AvgAge!$A$5:$A$10)</f>
        <v>5</v>
      </c>
      <c r="Q280" s="22">
        <f>+IF($P280=Q$2,$B280,0)</f>
        <v>0</v>
      </c>
      <c r="R280" s="22">
        <f>+IF($P280=R$2,$B280,0)</f>
        <v>0</v>
      </c>
      <c r="S280" s="22">
        <f>+IF($P280=S$2,$B280,0)</f>
        <v>0</v>
      </c>
      <c r="T280" s="22">
        <f>+IF($P280=T$2,$B280,0)</f>
        <v>0</v>
      </c>
      <c r="U280" s="22">
        <f>+IF($P280=U$2,$B280,0)</f>
        <v>0</v>
      </c>
      <c r="V280" s="22">
        <f>+IF($P280=V$2,$B280,0)</f>
        <v>0</v>
      </c>
    </row>
    <row r="281" spans="1:22" x14ac:dyDescent="0.25">
      <c r="A281">
        <v>25</v>
      </c>
      <c r="B281">
        <v>0</v>
      </c>
      <c r="C281">
        <v>3</v>
      </c>
      <c r="D281" t="s">
        <v>53</v>
      </c>
      <c r="E281" t="s">
        <v>17</v>
      </c>
      <c r="F281">
        <f>+IF(E281="male",1,2)</f>
        <v>2</v>
      </c>
      <c r="G281">
        <v>8</v>
      </c>
      <c r="H281" s="4">
        <f>+IF(G281="",VLOOKUP(B281&amp;C281&amp;E281,AvgAge!$B$5:$AA$16,6,0),G281)</f>
        <v>8</v>
      </c>
      <c r="I281">
        <v>3</v>
      </c>
      <c r="J281">
        <v>1</v>
      </c>
      <c r="K281">
        <v>349909</v>
      </c>
      <c r="L281">
        <v>21.074999999999999</v>
      </c>
      <c r="N281" t="s">
        <v>15</v>
      </c>
      <c r="O281">
        <f>+IF(N281="S",1,IF(N281="Q",2,3))</f>
        <v>1</v>
      </c>
      <c r="P281">
        <f>+MATCH(C281&amp;E281,AvgAge!$A$5:$A$10)</f>
        <v>5</v>
      </c>
      <c r="Q281" s="22">
        <f>+IF($P281=Q$2,$B281,0)</f>
        <v>0</v>
      </c>
      <c r="R281" s="22">
        <f>+IF($P281=R$2,$B281,0)</f>
        <v>0</v>
      </c>
      <c r="S281" s="22">
        <f>+IF($P281=S$2,$B281,0)</f>
        <v>0</v>
      </c>
      <c r="T281" s="22">
        <f>+IF($P281=T$2,$B281,0)</f>
        <v>0</v>
      </c>
      <c r="U281" s="22">
        <f>+IF($P281=U$2,$B281,0)</f>
        <v>0</v>
      </c>
      <c r="V281" s="22">
        <f>+IF($P281=V$2,$B281,0)</f>
        <v>0</v>
      </c>
    </row>
    <row r="282" spans="1:22" x14ac:dyDescent="0.25">
      <c r="A282">
        <v>568</v>
      </c>
      <c r="B282">
        <v>0</v>
      </c>
      <c r="C282">
        <v>3</v>
      </c>
      <c r="D282" t="s">
        <v>812</v>
      </c>
      <c r="E282" t="s">
        <v>17</v>
      </c>
      <c r="F282">
        <f>+IF(E282="male",1,2)</f>
        <v>2</v>
      </c>
      <c r="G282">
        <v>29</v>
      </c>
      <c r="H282" s="4">
        <f>+IF(G282="",VLOOKUP(B282&amp;C282&amp;E282,AvgAge!$B$5:$AA$16,6,0),G282)</f>
        <v>29</v>
      </c>
      <c r="I282">
        <v>0</v>
      </c>
      <c r="J282">
        <v>4</v>
      </c>
      <c r="K282">
        <v>349909</v>
      </c>
      <c r="L282">
        <v>21.074999999999999</v>
      </c>
      <c r="N282" t="s">
        <v>15</v>
      </c>
      <c r="O282">
        <f>+IF(N282="S",1,IF(N282="Q",2,3))</f>
        <v>1</v>
      </c>
      <c r="P282">
        <f>+MATCH(C282&amp;E282,AvgAge!$A$5:$A$10)</f>
        <v>5</v>
      </c>
      <c r="Q282" s="22">
        <f>+IF($P282=Q$2,$B282,0)</f>
        <v>0</v>
      </c>
      <c r="R282" s="22">
        <f>+IF($P282=R$2,$B282,0)</f>
        <v>0</v>
      </c>
      <c r="S282" s="22">
        <f>+IF($P282=S$2,$B282,0)</f>
        <v>0</v>
      </c>
      <c r="T282" s="22">
        <f>+IF($P282=T$2,$B282,0)</f>
        <v>0</v>
      </c>
      <c r="U282" s="22">
        <f>+IF($P282=U$2,$B282,0)</f>
        <v>0</v>
      </c>
      <c r="V282" s="22">
        <f>+IF($P282=V$2,$B282,0)</f>
        <v>0</v>
      </c>
    </row>
    <row r="283" spans="1:22" x14ac:dyDescent="0.25">
      <c r="A283">
        <v>639</v>
      </c>
      <c r="B283">
        <v>0</v>
      </c>
      <c r="C283">
        <v>3</v>
      </c>
      <c r="D283" t="s">
        <v>904</v>
      </c>
      <c r="E283" t="s">
        <v>17</v>
      </c>
      <c r="F283">
        <f>+IF(E283="male",1,2)</f>
        <v>2</v>
      </c>
      <c r="G283">
        <v>41</v>
      </c>
      <c r="H283" s="4">
        <f>+IF(G283="",VLOOKUP(B283&amp;C283&amp;E283,AvgAge!$B$5:$AA$16,6,0),G283)</f>
        <v>41</v>
      </c>
      <c r="I283">
        <v>0</v>
      </c>
      <c r="J283">
        <v>5</v>
      </c>
      <c r="K283">
        <v>3101295</v>
      </c>
      <c r="L283">
        <v>39.6875</v>
      </c>
      <c r="N283" t="s">
        <v>15</v>
      </c>
      <c r="O283">
        <f>+IF(N283="S",1,IF(N283="Q",2,3))</f>
        <v>1</v>
      </c>
      <c r="P283">
        <f>+MATCH(C283&amp;E283,AvgAge!$A$5:$A$10)</f>
        <v>5</v>
      </c>
      <c r="Q283" s="22">
        <f>+IF($P283=Q$2,$B283,0)</f>
        <v>0</v>
      </c>
      <c r="R283" s="22">
        <f>+IF($P283=R$2,$B283,0)</f>
        <v>0</v>
      </c>
      <c r="S283" s="22">
        <f>+IF($P283=S$2,$B283,0)</f>
        <v>0</v>
      </c>
      <c r="T283" s="22">
        <f>+IF($P283=T$2,$B283,0)</f>
        <v>0</v>
      </c>
      <c r="U283" s="22">
        <f>+IF($P283=U$2,$B283,0)</f>
        <v>0</v>
      </c>
      <c r="V283" s="22">
        <f>+IF($P283=V$2,$B283,0)</f>
        <v>0</v>
      </c>
    </row>
    <row r="284" spans="1:22" x14ac:dyDescent="0.25">
      <c r="A284">
        <v>129</v>
      </c>
      <c r="B284">
        <v>1</v>
      </c>
      <c r="C284">
        <v>3</v>
      </c>
      <c r="D284" t="s">
        <v>201</v>
      </c>
      <c r="E284" t="s">
        <v>17</v>
      </c>
      <c r="F284">
        <f>+IF(E284="male",1,2)</f>
        <v>2</v>
      </c>
      <c r="H284" s="4">
        <f>+IF(G284="",VLOOKUP(B284&amp;C284&amp;E284,AvgAge!$B$5:$AA$16,6,0),G284)</f>
        <v>19.329787234042552</v>
      </c>
      <c r="I284">
        <v>1</v>
      </c>
      <c r="J284">
        <v>1</v>
      </c>
      <c r="K284">
        <v>2668</v>
      </c>
      <c r="L284">
        <v>22.3583</v>
      </c>
      <c r="M284" t="s">
        <v>202</v>
      </c>
      <c r="N284" t="s">
        <v>20</v>
      </c>
      <c r="O284">
        <f>+IF(N284="S",1,IF(N284="Q",2,3))</f>
        <v>3</v>
      </c>
      <c r="P284">
        <f>+MATCH(C284&amp;E284,AvgAge!$A$5:$A$10)</f>
        <v>5</v>
      </c>
      <c r="Q284" s="22">
        <f>+IF($P284=Q$2,$B284,0)</f>
        <v>0</v>
      </c>
      <c r="R284" s="22">
        <f>+IF($P284=R$2,$B284,0)</f>
        <v>0</v>
      </c>
      <c r="S284" s="22">
        <f>+IF($P284=S$2,$B284,0)</f>
        <v>0</v>
      </c>
      <c r="T284" s="22">
        <f>+IF($P284=T$2,$B284,0)</f>
        <v>0</v>
      </c>
      <c r="U284" s="22">
        <f>+IF($P284=U$2,$B284,0)</f>
        <v>1</v>
      </c>
      <c r="V284" s="22">
        <f>+IF($P284=V$2,$B284,0)</f>
        <v>0</v>
      </c>
    </row>
    <row r="285" spans="1:22" x14ac:dyDescent="0.25">
      <c r="A285">
        <v>534</v>
      </c>
      <c r="B285">
        <v>1</v>
      </c>
      <c r="C285">
        <v>3</v>
      </c>
      <c r="D285" t="s">
        <v>766</v>
      </c>
      <c r="E285" t="s">
        <v>17</v>
      </c>
      <c r="F285">
        <f>+IF(E285="male",1,2)</f>
        <v>2</v>
      </c>
      <c r="H285" s="4">
        <f>+IF(G285="",VLOOKUP(B285&amp;C285&amp;E285,AvgAge!$B$5:$AA$16,6,0),G285)</f>
        <v>19.329787234042552</v>
      </c>
      <c r="I285">
        <v>0</v>
      </c>
      <c r="J285">
        <v>2</v>
      </c>
      <c r="K285">
        <v>2668</v>
      </c>
      <c r="L285">
        <v>22.3583</v>
      </c>
      <c r="N285" t="s">
        <v>20</v>
      </c>
      <c r="O285">
        <f>+IF(N285="S",1,IF(N285="Q",2,3))</f>
        <v>3</v>
      </c>
      <c r="P285">
        <f>+MATCH(C285&amp;E285,AvgAge!$A$5:$A$10)</f>
        <v>5</v>
      </c>
      <c r="Q285" s="22">
        <f>+IF($P285=Q$2,$B285,0)</f>
        <v>0</v>
      </c>
      <c r="R285" s="22">
        <f>+IF($P285=R$2,$B285,0)</f>
        <v>0</v>
      </c>
      <c r="S285" s="22">
        <f>+IF($P285=S$2,$B285,0)</f>
        <v>0</v>
      </c>
      <c r="T285" s="22">
        <f>+IF($P285=T$2,$B285,0)</f>
        <v>0</v>
      </c>
      <c r="U285" s="22">
        <f>+IF($P285=U$2,$B285,0)</f>
        <v>1</v>
      </c>
      <c r="V285" s="22">
        <f>+IF($P285=V$2,$B285,0)</f>
        <v>0</v>
      </c>
    </row>
    <row r="286" spans="1:22" x14ac:dyDescent="0.25">
      <c r="A286">
        <v>681</v>
      </c>
      <c r="B286">
        <v>0</v>
      </c>
      <c r="C286">
        <v>3</v>
      </c>
      <c r="D286" t="s">
        <v>958</v>
      </c>
      <c r="E286" t="s">
        <v>17</v>
      </c>
      <c r="F286">
        <f>+IF(E286="male",1,2)</f>
        <v>2</v>
      </c>
      <c r="H286" s="4">
        <f>+IF(G286="",VLOOKUP(B286&amp;C286&amp;E286,AvgAge!$B$5:$AA$16,6,0),G286)</f>
        <v>23.818181818181817</v>
      </c>
      <c r="I286">
        <v>0</v>
      </c>
      <c r="J286">
        <v>0</v>
      </c>
      <c r="K286">
        <v>330935</v>
      </c>
      <c r="L286">
        <v>8.1374999999999993</v>
      </c>
      <c r="N286" t="s">
        <v>27</v>
      </c>
      <c r="O286">
        <f>+IF(N286="S",1,IF(N286="Q",2,3))</f>
        <v>2</v>
      </c>
      <c r="P286">
        <f>+MATCH(C286&amp;E286,AvgAge!$A$5:$A$10)</f>
        <v>5</v>
      </c>
      <c r="Q286" s="22">
        <f>+IF($P286=Q$2,$B286,0)</f>
        <v>0</v>
      </c>
      <c r="R286" s="22">
        <f>+IF($P286=R$2,$B286,0)</f>
        <v>0</v>
      </c>
      <c r="S286" s="22">
        <f>+IF($P286=S$2,$B286,0)</f>
        <v>0</v>
      </c>
      <c r="T286" s="22">
        <f>+IF($P286=T$2,$B286,0)</f>
        <v>0</v>
      </c>
      <c r="U286" s="22">
        <f>+IF($P286=U$2,$B286,0)</f>
        <v>0</v>
      </c>
      <c r="V286" s="22">
        <f>+IF($P286=V$2,$B286,0)</f>
        <v>0</v>
      </c>
    </row>
    <row r="287" spans="1:22" x14ac:dyDescent="0.25">
      <c r="A287">
        <v>101</v>
      </c>
      <c r="B287">
        <v>0</v>
      </c>
      <c r="C287">
        <v>3</v>
      </c>
      <c r="D287" t="s">
        <v>165</v>
      </c>
      <c r="E287" t="s">
        <v>17</v>
      </c>
      <c r="F287">
        <f>+IF(E287="male",1,2)</f>
        <v>2</v>
      </c>
      <c r="G287">
        <v>28</v>
      </c>
      <c r="H287" s="4">
        <f>+IF(G287="",VLOOKUP(B287&amp;C287&amp;E287,AvgAge!$B$5:$AA$16,6,0),G287)</f>
        <v>28</v>
      </c>
      <c r="I287">
        <v>0</v>
      </c>
      <c r="J287">
        <v>0</v>
      </c>
      <c r="K287">
        <v>349245</v>
      </c>
      <c r="L287">
        <v>7.8958000000000004</v>
      </c>
      <c r="N287" t="s">
        <v>15</v>
      </c>
      <c r="O287">
        <f>+IF(N287="S",1,IF(N287="Q",2,3))</f>
        <v>1</v>
      </c>
      <c r="P287">
        <f>+MATCH(C287&amp;E287,AvgAge!$A$5:$A$10)</f>
        <v>5</v>
      </c>
      <c r="Q287" s="22">
        <f>+IF($P287=Q$2,$B287,0)</f>
        <v>0</v>
      </c>
      <c r="R287" s="22">
        <f>+IF($P287=R$2,$B287,0)</f>
        <v>0</v>
      </c>
      <c r="S287" s="22">
        <f>+IF($P287=S$2,$B287,0)</f>
        <v>0</v>
      </c>
      <c r="T287" s="22">
        <f>+IF($P287=T$2,$B287,0)</f>
        <v>0</v>
      </c>
      <c r="U287" s="22">
        <f>+IF($P287=U$2,$B287,0)</f>
        <v>0</v>
      </c>
      <c r="V287" s="22">
        <f>+IF($P287=V$2,$B287,0)</f>
        <v>0</v>
      </c>
    </row>
    <row r="288" spans="1:22" x14ac:dyDescent="0.25">
      <c r="A288">
        <v>808</v>
      </c>
      <c r="B288">
        <v>0</v>
      </c>
      <c r="C288">
        <v>3</v>
      </c>
      <c r="D288" t="s">
        <v>1117</v>
      </c>
      <c r="E288" t="s">
        <v>17</v>
      </c>
      <c r="F288">
        <f>+IF(E288="male",1,2)</f>
        <v>2</v>
      </c>
      <c r="G288">
        <v>18</v>
      </c>
      <c r="H288" s="4">
        <f>+IF(G288="",VLOOKUP(B288&amp;C288&amp;E288,AvgAge!$B$5:$AA$16,6,0),G288)</f>
        <v>18</v>
      </c>
      <c r="I288">
        <v>0</v>
      </c>
      <c r="J288">
        <v>0</v>
      </c>
      <c r="K288">
        <v>347087</v>
      </c>
      <c r="L288">
        <v>7.7750000000000004</v>
      </c>
      <c r="N288" t="s">
        <v>15</v>
      </c>
      <c r="O288">
        <f>+IF(N288="S",1,IF(N288="Q",2,3))</f>
        <v>1</v>
      </c>
      <c r="P288">
        <f>+MATCH(C288&amp;E288,AvgAge!$A$5:$A$10)</f>
        <v>5</v>
      </c>
      <c r="Q288" s="22">
        <f>+IF($P288=Q$2,$B288,0)</f>
        <v>0</v>
      </c>
      <c r="R288" s="22">
        <f>+IF($P288=R$2,$B288,0)</f>
        <v>0</v>
      </c>
      <c r="S288" s="22">
        <f>+IF($P288=S$2,$B288,0)</f>
        <v>0</v>
      </c>
      <c r="T288" s="22">
        <f>+IF($P288=T$2,$B288,0)</f>
        <v>0</v>
      </c>
      <c r="U288" s="22">
        <f>+IF($P288=U$2,$B288,0)</f>
        <v>0</v>
      </c>
      <c r="V288" s="22">
        <f>+IF($P288=V$2,$B288,0)</f>
        <v>0</v>
      </c>
    </row>
    <row r="289" spans="1:22" x14ac:dyDescent="0.25">
      <c r="A289">
        <v>886</v>
      </c>
      <c r="B289">
        <v>0</v>
      </c>
      <c r="C289">
        <v>3</v>
      </c>
      <c r="D289" t="s">
        <v>1214</v>
      </c>
      <c r="E289" t="s">
        <v>17</v>
      </c>
      <c r="F289">
        <f>+IF(E289="male",1,2)</f>
        <v>2</v>
      </c>
      <c r="G289">
        <v>39</v>
      </c>
      <c r="H289" s="4">
        <f>+IF(G289="",VLOOKUP(B289&amp;C289&amp;E289,AvgAge!$B$5:$AA$16,6,0),G289)</f>
        <v>39</v>
      </c>
      <c r="I289">
        <v>0</v>
      </c>
      <c r="J289">
        <v>5</v>
      </c>
      <c r="K289">
        <v>382652</v>
      </c>
      <c r="L289">
        <v>29.125</v>
      </c>
      <c r="N289" t="s">
        <v>27</v>
      </c>
      <c r="O289">
        <f>+IF(N289="S",1,IF(N289="Q",2,3))</f>
        <v>2</v>
      </c>
      <c r="P289">
        <f>+MATCH(C289&amp;E289,AvgAge!$A$5:$A$10)</f>
        <v>5</v>
      </c>
      <c r="Q289" s="22">
        <f>+IF($P289=Q$2,$B289,0)</f>
        <v>0</v>
      </c>
      <c r="R289" s="22">
        <f>+IF($P289=R$2,$B289,0)</f>
        <v>0</v>
      </c>
      <c r="S289" s="22">
        <f>+IF($P289=S$2,$B289,0)</f>
        <v>0</v>
      </c>
      <c r="T289" s="22">
        <f>+IF($P289=T$2,$B289,0)</f>
        <v>0</v>
      </c>
      <c r="U289" s="22">
        <f>+IF($P289=U$2,$B289,0)</f>
        <v>0</v>
      </c>
      <c r="V289" s="22">
        <f>+IF($P289=V$2,$B289,0)</f>
        <v>0</v>
      </c>
    </row>
    <row r="290" spans="1:22" x14ac:dyDescent="0.25">
      <c r="A290">
        <v>133</v>
      </c>
      <c r="B290">
        <v>0</v>
      </c>
      <c r="C290">
        <v>3</v>
      </c>
      <c r="D290" t="s">
        <v>207</v>
      </c>
      <c r="E290" t="s">
        <v>17</v>
      </c>
      <c r="F290">
        <f>+IF(E290="male",1,2)</f>
        <v>2</v>
      </c>
      <c r="G290">
        <v>47</v>
      </c>
      <c r="H290" s="4">
        <f>+IF(G290="",VLOOKUP(B290&amp;C290&amp;E290,AvgAge!$B$5:$AA$16,6,0),G290)</f>
        <v>47</v>
      </c>
      <c r="I290">
        <v>1</v>
      </c>
      <c r="J290">
        <v>0</v>
      </c>
      <c r="K290" t="s">
        <v>208</v>
      </c>
      <c r="L290">
        <v>14.5</v>
      </c>
      <c r="N290" t="s">
        <v>15</v>
      </c>
      <c r="O290">
        <f>+IF(N290="S",1,IF(N290="Q",2,3))</f>
        <v>1</v>
      </c>
      <c r="P290">
        <f>+MATCH(C290&amp;E290,AvgAge!$A$5:$A$10)</f>
        <v>5</v>
      </c>
      <c r="Q290" s="22">
        <f>+IF($P290=Q$2,$B290,0)</f>
        <v>0</v>
      </c>
      <c r="R290" s="22">
        <f>+IF($P290=R$2,$B290,0)</f>
        <v>0</v>
      </c>
      <c r="S290" s="22">
        <f>+IF($P290=S$2,$B290,0)</f>
        <v>0</v>
      </c>
      <c r="T290" s="22">
        <f>+IF($P290=T$2,$B290,0)</f>
        <v>0</v>
      </c>
      <c r="U290" s="22">
        <f>+IF($P290=U$2,$B290,0)</f>
        <v>0</v>
      </c>
      <c r="V290" s="22">
        <f>+IF($P290=V$2,$B290,0)</f>
        <v>0</v>
      </c>
    </row>
    <row r="291" spans="1:22" x14ac:dyDescent="0.25">
      <c r="A291">
        <v>255</v>
      </c>
      <c r="B291">
        <v>0</v>
      </c>
      <c r="C291">
        <v>3</v>
      </c>
      <c r="D291" t="s">
        <v>385</v>
      </c>
      <c r="E291" t="s">
        <v>17</v>
      </c>
      <c r="F291">
        <f>+IF(E291="male",1,2)</f>
        <v>2</v>
      </c>
      <c r="G291">
        <v>41</v>
      </c>
      <c r="H291" s="4">
        <f>+IF(G291="",VLOOKUP(B291&amp;C291&amp;E291,AvgAge!$B$5:$AA$16,6,0),G291)</f>
        <v>41</v>
      </c>
      <c r="I291">
        <v>0</v>
      </c>
      <c r="J291">
        <v>2</v>
      </c>
      <c r="K291">
        <v>370129</v>
      </c>
      <c r="L291">
        <v>20.212499999999999</v>
      </c>
      <c r="N291" t="s">
        <v>15</v>
      </c>
      <c r="O291">
        <f>+IF(N291="S",1,IF(N291="Q",2,3))</f>
        <v>1</v>
      </c>
      <c r="P291">
        <f>+MATCH(C291&amp;E291,AvgAge!$A$5:$A$10)</f>
        <v>5</v>
      </c>
      <c r="Q291" s="22">
        <f>+IF($P291=Q$2,$B291,0)</f>
        <v>0</v>
      </c>
      <c r="R291" s="22">
        <f>+IF($P291=R$2,$B291,0)</f>
        <v>0</v>
      </c>
      <c r="S291" s="22">
        <f>+IF($P291=S$2,$B291,0)</f>
        <v>0</v>
      </c>
      <c r="T291" s="22">
        <f>+IF($P291=T$2,$B291,0)</f>
        <v>0</v>
      </c>
      <c r="U291" s="22">
        <f>+IF($P291=U$2,$B291,0)</f>
        <v>0</v>
      </c>
      <c r="V291" s="22">
        <f>+IF($P291=V$2,$B291,0)</f>
        <v>0</v>
      </c>
    </row>
    <row r="292" spans="1:22" x14ac:dyDescent="0.25">
      <c r="A292">
        <v>181</v>
      </c>
      <c r="B292">
        <v>0</v>
      </c>
      <c r="C292">
        <v>3</v>
      </c>
      <c r="D292" t="s">
        <v>281</v>
      </c>
      <c r="E292" t="s">
        <v>17</v>
      </c>
      <c r="F292">
        <f>+IF(E292="male",1,2)</f>
        <v>2</v>
      </c>
      <c r="H292" s="4">
        <f>+IF(G292="",VLOOKUP(B292&amp;C292&amp;E292,AvgAge!$B$5:$AA$16,6,0),G292)</f>
        <v>23.818181818181817</v>
      </c>
      <c r="I292">
        <v>8</v>
      </c>
      <c r="J292">
        <v>2</v>
      </c>
      <c r="K292" t="s">
        <v>251</v>
      </c>
      <c r="L292">
        <v>69.55</v>
      </c>
      <c r="N292" t="s">
        <v>15</v>
      </c>
      <c r="O292">
        <f>+IF(N292="S",1,IF(N292="Q",2,3))</f>
        <v>1</v>
      </c>
      <c r="P292">
        <f>+MATCH(C292&amp;E292,AvgAge!$A$5:$A$10)</f>
        <v>5</v>
      </c>
      <c r="Q292" s="22">
        <f>+IF($P292=Q$2,$B292,0)</f>
        <v>0</v>
      </c>
      <c r="R292" s="22">
        <f>+IF($P292=R$2,$B292,0)</f>
        <v>0</v>
      </c>
      <c r="S292" s="22">
        <f>+IF($P292=S$2,$B292,0)</f>
        <v>0</v>
      </c>
      <c r="T292" s="22">
        <f>+IF($P292=T$2,$B292,0)</f>
        <v>0</v>
      </c>
      <c r="U292" s="22">
        <f>+IF($P292=U$2,$B292,0)</f>
        <v>0</v>
      </c>
      <c r="V292" s="22">
        <f>+IF($P292=V$2,$B292,0)</f>
        <v>0</v>
      </c>
    </row>
    <row r="293" spans="1:22" x14ac:dyDescent="0.25">
      <c r="A293">
        <v>864</v>
      </c>
      <c r="B293">
        <v>0</v>
      </c>
      <c r="C293">
        <v>3</v>
      </c>
      <c r="D293" t="s">
        <v>1186</v>
      </c>
      <c r="E293" t="s">
        <v>17</v>
      </c>
      <c r="F293">
        <f>+IF(E293="male",1,2)</f>
        <v>2</v>
      </c>
      <c r="H293" s="4">
        <f>+IF(G293="",VLOOKUP(B293&amp;C293&amp;E293,AvgAge!$B$5:$AA$16,6,0),G293)</f>
        <v>23.818181818181817</v>
      </c>
      <c r="I293">
        <v>8</v>
      </c>
      <c r="J293">
        <v>2</v>
      </c>
      <c r="K293" t="s">
        <v>251</v>
      </c>
      <c r="L293">
        <v>69.55</v>
      </c>
      <c r="N293" t="s">
        <v>15</v>
      </c>
      <c r="O293">
        <f>+IF(N293="S",1,IF(N293="Q",2,3))</f>
        <v>1</v>
      </c>
      <c r="P293">
        <f>+MATCH(C293&amp;E293,AvgAge!$A$5:$A$10)</f>
        <v>5</v>
      </c>
      <c r="Q293" s="22">
        <f>+IF($P293=Q$2,$B293,0)</f>
        <v>0</v>
      </c>
      <c r="R293" s="22">
        <f>+IF($P293=R$2,$B293,0)</f>
        <v>0</v>
      </c>
      <c r="S293" s="22">
        <f>+IF($P293=S$2,$B293,0)</f>
        <v>0</v>
      </c>
      <c r="T293" s="22">
        <f>+IF($P293=T$2,$B293,0)</f>
        <v>0</v>
      </c>
      <c r="U293" s="22">
        <f>+IF($P293=U$2,$B293,0)</f>
        <v>0</v>
      </c>
      <c r="V293" s="22">
        <f>+IF($P293=V$2,$B293,0)</f>
        <v>0</v>
      </c>
    </row>
    <row r="294" spans="1:22" x14ac:dyDescent="0.25">
      <c r="A294">
        <v>793</v>
      </c>
      <c r="B294">
        <v>0</v>
      </c>
      <c r="C294">
        <v>3</v>
      </c>
      <c r="D294" t="s">
        <v>1099</v>
      </c>
      <c r="E294" t="s">
        <v>17</v>
      </c>
      <c r="F294">
        <f>+IF(E294="male",1,2)</f>
        <v>2</v>
      </c>
      <c r="H294" s="4">
        <f>+IF(G294="",VLOOKUP(B294&amp;C294&amp;E294,AvgAge!$B$5:$AA$16,6,0),G294)</f>
        <v>23.818181818181817</v>
      </c>
      <c r="I294">
        <v>8</v>
      </c>
      <c r="J294">
        <v>2</v>
      </c>
      <c r="K294" t="s">
        <v>251</v>
      </c>
      <c r="L294">
        <v>69.55</v>
      </c>
      <c r="N294" t="s">
        <v>15</v>
      </c>
      <c r="O294">
        <f>+IF(N294="S",1,IF(N294="Q",2,3))</f>
        <v>1</v>
      </c>
      <c r="P294">
        <f>+MATCH(C294&amp;E294,AvgAge!$A$5:$A$10)</f>
        <v>5</v>
      </c>
      <c r="Q294" s="22">
        <f>+IF($P294=Q$2,$B294,0)</f>
        <v>0</v>
      </c>
      <c r="R294" s="22">
        <f>+IF($P294=R$2,$B294,0)</f>
        <v>0</v>
      </c>
      <c r="S294" s="22">
        <f>+IF($P294=S$2,$B294,0)</f>
        <v>0</v>
      </c>
      <c r="T294" s="22">
        <f>+IF($P294=T$2,$B294,0)</f>
        <v>0</v>
      </c>
      <c r="U294" s="22">
        <f>+IF($P294=U$2,$B294,0)</f>
        <v>0</v>
      </c>
      <c r="V294" s="22">
        <f>+IF($P294=V$2,$B294,0)</f>
        <v>0</v>
      </c>
    </row>
    <row r="295" spans="1:22" x14ac:dyDescent="0.25">
      <c r="A295">
        <v>107</v>
      </c>
      <c r="B295">
        <v>1</v>
      </c>
      <c r="C295">
        <v>3</v>
      </c>
      <c r="D295" t="s">
        <v>172</v>
      </c>
      <c r="E295" t="s">
        <v>17</v>
      </c>
      <c r="F295">
        <f>+IF(E295="male",1,2)</f>
        <v>2</v>
      </c>
      <c r="G295">
        <v>21</v>
      </c>
      <c r="H295" s="4">
        <f>+IF(G295="",VLOOKUP(B295&amp;C295&amp;E295,AvgAge!$B$5:$AA$16,6,0),G295)</f>
        <v>21</v>
      </c>
      <c r="I295">
        <v>0</v>
      </c>
      <c r="J295">
        <v>0</v>
      </c>
      <c r="K295">
        <v>343120</v>
      </c>
      <c r="L295">
        <v>7.65</v>
      </c>
      <c r="N295" t="s">
        <v>15</v>
      </c>
      <c r="O295">
        <f>+IF(N295="S",1,IF(N295="Q",2,3))</f>
        <v>1</v>
      </c>
      <c r="P295">
        <f>+MATCH(C295&amp;E295,AvgAge!$A$5:$A$10)</f>
        <v>5</v>
      </c>
      <c r="Q295" s="22">
        <f>+IF($P295=Q$2,$B295,0)</f>
        <v>0</v>
      </c>
      <c r="R295" s="22">
        <f>+IF($P295=R$2,$B295,0)</f>
        <v>0</v>
      </c>
      <c r="S295" s="22">
        <f>+IF($P295=S$2,$B295,0)</f>
        <v>0</v>
      </c>
      <c r="T295" s="22">
        <f>+IF($P295=T$2,$B295,0)</f>
        <v>0</v>
      </c>
      <c r="U295" s="22">
        <f>+IF($P295=U$2,$B295,0)</f>
        <v>1</v>
      </c>
      <c r="V295" s="22">
        <f>+IF($P295=V$2,$B295,0)</f>
        <v>0</v>
      </c>
    </row>
    <row r="296" spans="1:22" x14ac:dyDescent="0.25">
      <c r="A296">
        <v>11</v>
      </c>
      <c r="B296">
        <v>1</v>
      </c>
      <c r="C296">
        <v>3</v>
      </c>
      <c r="D296" t="s">
        <v>33</v>
      </c>
      <c r="E296" t="s">
        <v>17</v>
      </c>
      <c r="F296">
        <f>+IF(E296="male",1,2)</f>
        <v>2</v>
      </c>
      <c r="G296">
        <v>4</v>
      </c>
      <c r="H296" s="4">
        <f>+IF(G296="",VLOOKUP(B296&amp;C296&amp;E296,AvgAge!$B$5:$AA$16,6,0),G296)</f>
        <v>4</v>
      </c>
      <c r="I296">
        <v>1</v>
      </c>
      <c r="J296">
        <v>1</v>
      </c>
      <c r="K296" t="s">
        <v>34</v>
      </c>
      <c r="L296">
        <v>16.7</v>
      </c>
      <c r="M296" t="s">
        <v>35</v>
      </c>
      <c r="N296" t="s">
        <v>15</v>
      </c>
      <c r="O296">
        <f>+IF(N296="S",1,IF(N296="Q",2,3))</f>
        <v>1</v>
      </c>
      <c r="P296">
        <f>+MATCH(C296&amp;E296,AvgAge!$A$5:$A$10)</f>
        <v>5</v>
      </c>
      <c r="Q296" s="22">
        <f>+IF($P296=Q$2,$B296,0)</f>
        <v>0</v>
      </c>
      <c r="R296" s="22">
        <f>+IF($P296=R$2,$B296,0)</f>
        <v>0</v>
      </c>
      <c r="S296" s="22">
        <f>+IF($P296=S$2,$B296,0)</f>
        <v>0</v>
      </c>
      <c r="T296" s="22">
        <f>+IF($P296=T$2,$B296,0)</f>
        <v>0</v>
      </c>
      <c r="U296" s="22">
        <f>+IF($P296=U$2,$B296,0)</f>
        <v>1</v>
      </c>
      <c r="V296" s="22">
        <f>+IF($P296=V$2,$B296,0)</f>
        <v>0</v>
      </c>
    </row>
    <row r="297" spans="1:22" x14ac:dyDescent="0.25">
      <c r="A297">
        <v>395</v>
      </c>
      <c r="B297">
        <v>1</v>
      </c>
      <c r="C297">
        <v>3</v>
      </c>
      <c r="D297" t="s">
        <v>582</v>
      </c>
      <c r="E297" t="s">
        <v>17</v>
      </c>
      <c r="F297">
        <f>+IF(E297="male",1,2)</f>
        <v>2</v>
      </c>
      <c r="G297">
        <v>24</v>
      </c>
      <c r="H297" s="4">
        <f>+IF(G297="",VLOOKUP(B297&amp;C297&amp;E297,AvgAge!$B$5:$AA$16,6,0),G297)</f>
        <v>24</v>
      </c>
      <c r="I297">
        <v>0</v>
      </c>
      <c r="J297">
        <v>2</v>
      </c>
      <c r="K297" t="s">
        <v>34</v>
      </c>
      <c r="L297">
        <v>16.7</v>
      </c>
      <c r="M297" t="s">
        <v>35</v>
      </c>
      <c r="N297" t="s">
        <v>15</v>
      </c>
      <c r="O297">
        <f>+IF(N297="S",1,IF(N297="Q",2,3))</f>
        <v>1</v>
      </c>
      <c r="P297">
        <f>+MATCH(C297&amp;E297,AvgAge!$A$5:$A$10)</f>
        <v>5</v>
      </c>
      <c r="Q297" s="22">
        <f>+IF($P297=Q$2,$B297,0)</f>
        <v>0</v>
      </c>
      <c r="R297" s="22">
        <f>+IF($P297=R$2,$B297,0)</f>
        <v>0</v>
      </c>
      <c r="S297" s="22">
        <f>+IF($P297=S$2,$B297,0)</f>
        <v>0</v>
      </c>
      <c r="T297" s="22">
        <f>+IF($P297=T$2,$B297,0)</f>
        <v>0</v>
      </c>
      <c r="U297" s="22">
        <f>+IF($P297=U$2,$B297,0)</f>
        <v>1</v>
      </c>
      <c r="V297" s="22">
        <f>+IF($P297=V$2,$B297,0)</f>
        <v>0</v>
      </c>
    </row>
    <row r="298" spans="1:22" x14ac:dyDescent="0.25">
      <c r="A298">
        <v>787</v>
      </c>
      <c r="B298">
        <v>1</v>
      </c>
      <c r="C298">
        <v>3</v>
      </c>
      <c r="D298" t="s">
        <v>1092</v>
      </c>
      <c r="E298" t="s">
        <v>17</v>
      </c>
      <c r="F298">
        <f>+IF(E298="male",1,2)</f>
        <v>2</v>
      </c>
      <c r="G298">
        <v>18</v>
      </c>
      <c r="H298" s="4">
        <f>+IF(G298="",VLOOKUP(B298&amp;C298&amp;E298,AvgAge!$B$5:$AA$16,6,0),G298)</f>
        <v>18</v>
      </c>
      <c r="I298">
        <v>0</v>
      </c>
      <c r="J298">
        <v>0</v>
      </c>
      <c r="K298">
        <v>3101265</v>
      </c>
      <c r="L298">
        <v>7.4958</v>
      </c>
      <c r="N298" t="s">
        <v>15</v>
      </c>
      <c r="O298">
        <f>+IF(N298="S",1,IF(N298="Q",2,3))</f>
        <v>1</v>
      </c>
      <c r="P298">
        <f>+MATCH(C298&amp;E298,AvgAge!$A$5:$A$10)</f>
        <v>5</v>
      </c>
      <c r="Q298" s="22">
        <f>+IF($P298=Q$2,$B298,0)</f>
        <v>0</v>
      </c>
      <c r="R298" s="22">
        <f>+IF($P298=R$2,$B298,0)</f>
        <v>0</v>
      </c>
      <c r="S298" s="22">
        <f>+IF($P298=S$2,$B298,0)</f>
        <v>0</v>
      </c>
      <c r="T298" s="22">
        <f>+IF($P298=T$2,$B298,0)</f>
        <v>0</v>
      </c>
      <c r="U298" s="22">
        <f>+IF($P298=U$2,$B298,0)</f>
        <v>1</v>
      </c>
      <c r="V298" s="22">
        <f>+IF($P298=V$2,$B298,0)</f>
        <v>0</v>
      </c>
    </row>
    <row r="299" spans="1:22" x14ac:dyDescent="0.25">
      <c r="A299">
        <v>635</v>
      </c>
      <c r="B299">
        <v>0</v>
      </c>
      <c r="C299">
        <v>3</v>
      </c>
      <c r="D299" t="s">
        <v>899</v>
      </c>
      <c r="E299" t="s">
        <v>17</v>
      </c>
      <c r="F299">
        <f>+IF(E299="male",1,2)</f>
        <v>2</v>
      </c>
      <c r="G299">
        <v>9</v>
      </c>
      <c r="H299" s="4">
        <f>+IF(G299="",VLOOKUP(B299&amp;C299&amp;E299,AvgAge!$B$5:$AA$16,6,0),G299)</f>
        <v>9</v>
      </c>
      <c r="I299">
        <v>3</v>
      </c>
      <c r="J299">
        <v>2</v>
      </c>
      <c r="K299">
        <v>347088</v>
      </c>
      <c r="L299">
        <v>27.9</v>
      </c>
      <c r="N299" t="s">
        <v>15</v>
      </c>
      <c r="O299">
        <f>+IF(N299="S",1,IF(N299="Q",2,3))</f>
        <v>1</v>
      </c>
      <c r="P299">
        <f>+MATCH(C299&amp;E299,AvgAge!$A$5:$A$10)</f>
        <v>5</v>
      </c>
      <c r="Q299" s="22">
        <f>+IF($P299=Q$2,$B299,0)</f>
        <v>0</v>
      </c>
      <c r="R299" s="22">
        <f>+IF($P299=R$2,$B299,0)</f>
        <v>0</v>
      </c>
      <c r="S299" s="22">
        <f>+IF($P299=S$2,$B299,0)</f>
        <v>0</v>
      </c>
      <c r="T299" s="22">
        <f>+IF($P299=T$2,$B299,0)</f>
        <v>0</v>
      </c>
      <c r="U299" s="22">
        <f>+IF($P299=U$2,$B299,0)</f>
        <v>0</v>
      </c>
      <c r="V299" s="22">
        <f>+IF($P299=V$2,$B299,0)</f>
        <v>0</v>
      </c>
    </row>
    <row r="300" spans="1:22" x14ac:dyDescent="0.25">
      <c r="A300">
        <v>643</v>
      </c>
      <c r="B300">
        <v>0</v>
      </c>
      <c r="C300">
        <v>3</v>
      </c>
      <c r="D300" t="s">
        <v>908</v>
      </c>
      <c r="E300" t="s">
        <v>17</v>
      </c>
      <c r="F300">
        <f>+IF(E300="male",1,2)</f>
        <v>2</v>
      </c>
      <c r="G300">
        <v>2</v>
      </c>
      <c r="H300" s="4">
        <f>+IF(G300="",VLOOKUP(B300&amp;C300&amp;E300,AvgAge!$B$5:$AA$16,6,0),G300)</f>
        <v>2</v>
      </c>
      <c r="I300">
        <v>3</v>
      </c>
      <c r="J300">
        <v>2</v>
      </c>
      <c r="K300">
        <v>347088</v>
      </c>
      <c r="L300">
        <v>27.9</v>
      </c>
      <c r="N300" t="s">
        <v>15</v>
      </c>
      <c r="O300">
        <f>+IF(N300="S",1,IF(N300="Q",2,3))</f>
        <v>1</v>
      </c>
      <c r="P300">
        <f>+MATCH(C300&amp;E300,AvgAge!$A$5:$A$10)</f>
        <v>5</v>
      </c>
      <c r="Q300" s="22">
        <f>+IF($P300=Q$2,$B300,0)</f>
        <v>0</v>
      </c>
      <c r="R300" s="22">
        <f>+IF($P300=R$2,$B300,0)</f>
        <v>0</v>
      </c>
      <c r="S300" s="22">
        <f>+IF($P300=S$2,$B300,0)</f>
        <v>0</v>
      </c>
      <c r="T300" s="22">
        <f>+IF($P300=T$2,$B300,0)</f>
        <v>0</v>
      </c>
      <c r="U300" s="22">
        <f>+IF($P300=U$2,$B300,0)</f>
        <v>0</v>
      </c>
      <c r="V300" s="22">
        <f>+IF($P300=V$2,$B300,0)</f>
        <v>0</v>
      </c>
    </row>
    <row r="301" spans="1:22" x14ac:dyDescent="0.25">
      <c r="A301">
        <v>168</v>
      </c>
      <c r="B301">
        <v>0</v>
      </c>
      <c r="C301">
        <v>3</v>
      </c>
      <c r="D301" t="s">
        <v>261</v>
      </c>
      <c r="E301" t="s">
        <v>17</v>
      </c>
      <c r="F301">
        <f>+IF(E301="male",1,2)</f>
        <v>2</v>
      </c>
      <c r="G301">
        <v>45</v>
      </c>
      <c r="H301" s="4">
        <f>+IF(G301="",VLOOKUP(B301&amp;C301&amp;E301,AvgAge!$B$5:$AA$16,6,0),G301)</f>
        <v>45</v>
      </c>
      <c r="I301">
        <v>1</v>
      </c>
      <c r="J301">
        <v>4</v>
      </c>
      <c r="K301">
        <v>347088</v>
      </c>
      <c r="L301">
        <v>27.9</v>
      </c>
      <c r="N301" t="s">
        <v>15</v>
      </c>
      <c r="O301">
        <f>+IF(N301="S",1,IF(N301="Q",2,3))</f>
        <v>1</v>
      </c>
      <c r="P301">
        <f>+MATCH(C301&amp;E301,AvgAge!$A$5:$A$10)</f>
        <v>5</v>
      </c>
      <c r="Q301" s="22">
        <f>+IF($P301=Q$2,$B301,0)</f>
        <v>0</v>
      </c>
      <c r="R301" s="22">
        <f>+IF($P301=R$2,$B301,0)</f>
        <v>0</v>
      </c>
      <c r="S301" s="22">
        <f>+IF($P301=S$2,$B301,0)</f>
        <v>0</v>
      </c>
      <c r="T301" s="22">
        <f>+IF($P301=T$2,$B301,0)</f>
        <v>0</v>
      </c>
      <c r="U301" s="22">
        <f>+IF($P301=U$2,$B301,0)</f>
        <v>0</v>
      </c>
      <c r="V301" s="22">
        <f>+IF($P301=V$2,$B301,0)</f>
        <v>0</v>
      </c>
    </row>
    <row r="302" spans="1:22" x14ac:dyDescent="0.25">
      <c r="A302">
        <v>650</v>
      </c>
      <c r="B302">
        <v>1</v>
      </c>
      <c r="C302">
        <v>3</v>
      </c>
      <c r="D302" t="s">
        <v>917</v>
      </c>
      <c r="E302" t="s">
        <v>17</v>
      </c>
      <c r="F302">
        <f>+IF(E302="male",1,2)</f>
        <v>2</v>
      </c>
      <c r="G302">
        <v>23</v>
      </c>
      <c r="H302" s="4">
        <f>+IF(G302="",VLOOKUP(B302&amp;C302&amp;E302,AvgAge!$B$5:$AA$16,6,0),G302)</f>
        <v>23</v>
      </c>
      <c r="I302">
        <v>0</v>
      </c>
      <c r="J302">
        <v>0</v>
      </c>
      <c r="K302" t="s">
        <v>918</v>
      </c>
      <c r="L302">
        <v>7.55</v>
      </c>
      <c r="N302" t="s">
        <v>15</v>
      </c>
      <c r="O302">
        <f>+IF(N302="S",1,IF(N302="Q",2,3))</f>
        <v>1</v>
      </c>
      <c r="P302">
        <f>+MATCH(C302&amp;E302,AvgAge!$A$5:$A$10)</f>
        <v>5</v>
      </c>
      <c r="Q302" s="22">
        <f>+IF($P302=Q$2,$B302,0)</f>
        <v>0</v>
      </c>
      <c r="R302" s="22">
        <f>+IF($P302=R$2,$B302,0)</f>
        <v>0</v>
      </c>
      <c r="S302" s="22">
        <f>+IF($P302=S$2,$B302,0)</f>
        <v>0</v>
      </c>
      <c r="T302" s="22">
        <f>+IF($P302=T$2,$B302,0)</f>
        <v>0</v>
      </c>
      <c r="U302" s="22">
        <f>+IF($P302=U$2,$B302,0)</f>
        <v>1</v>
      </c>
      <c r="V302" s="22">
        <f>+IF($P302=V$2,$B302,0)</f>
        <v>0</v>
      </c>
    </row>
    <row r="303" spans="1:22" x14ac:dyDescent="0.25">
      <c r="A303">
        <v>475</v>
      </c>
      <c r="B303">
        <v>0</v>
      </c>
      <c r="C303">
        <v>3</v>
      </c>
      <c r="D303" t="s">
        <v>685</v>
      </c>
      <c r="E303" t="s">
        <v>17</v>
      </c>
      <c r="F303">
        <f>+IF(E303="male",1,2)</f>
        <v>2</v>
      </c>
      <c r="G303">
        <v>22</v>
      </c>
      <c r="H303" s="4">
        <f>+IF(G303="",VLOOKUP(B303&amp;C303&amp;E303,AvgAge!$B$5:$AA$16,6,0),G303)</f>
        <v>22</v>
      </c>
      <c r="I303">
        <v>0</v>
      </c>
      <c r="J303">
        <v>0</v>
      </c>
      <c r="K303">
        <v>7553</v>
      </c>
      <c r="L303">
        <v>9.8375000000000004</v>
      </c>
      <c r="N303" t="s">
        <v>15</v>
      </c>
      <c r="O303">
        <f>+IF(N303="S",1,IF(N303="Q",2,3))</f>
        <v>1</v>
      </c>
      <c r="P303">
        <f>+MATCH(C303&amp;E303,AvgAge!$A$5:$A$10)</f>
        <v>5</v>
      </c>
      <c r="Q303" s="22">
        <f>+IF($P303=Q$2,$B303,0)</f>
        <v>0</v>
      </c>
      <c r="R303" s="22">
        <f>+IF($P303=R$2,$B303,0)</f>
        <v>0</v>
      </c>
      <c r="S303" s="22">
        <f>+IF($P303=S$2,$B303,0)</f>
        <v>0</v>
      </c>
      <c r="T303" s="22">
        <f>+IF($P303=T$2,$B303,0)</f>
        <v>0</v>
      </c>
      <c r="U303" s="22">
        <f>+IF($P303=U$2,$B303,0)</f>
        <v>0</v>
      </c>
      <c r="V303" s="22">
        <f>+IF($P303=V$2,$B303,0)</f>
        <v>0</v>
      </c>
    </row>
    <row r="304" spans="1:22" x14ac:dyDescent="0.25">
      <c r="A304">
        <v>206</v>
      </c>
      <c r="B304">
        <v>0</v>
      </c>
      <c r="C304">
        <v>3</v>
      </c>
      <c r="D304" t="s">
        <v>313</v>
      </c>
      <c r="E304" t="s">
        <v>17</v>
      </c>
      <c r="F304">
        <f>+IF(E304="male",1,2)</f>
        <v>2</v>
      </c>
      <c r="G304">
        <v>2</v>
      </c>
      <c r="H304" s="4">
        <f>+IF(G304="",VLOOKUP(B304&amp;C304&amp;E304,AvgAge!$B$5:$AA$16,6,0),G304)</f>
        <v>2</v>
      </c>
      <c r="I304">
        <v>0</v>
      </c>
      <c r="J304">
        <v>1</v>
      </c>
      <c r="K304">
        <v>347054</v>
      </c>
      <c r="L304">
        <v>10.4625</v>
      </c>
      <c r="M304" t="s">
        <v>35</v>
      </c>
      <c r="N304" t="s">
        <v>15</v>
      </c>
      <c r="O304">
        <f>+IF(N304="S",1,IF(N304="Q",2,3))</f>
        <v>1</v>
      </c>
      <c r="P304">
        <f>+MATCH(C304&amp;E304,AvgAge!$A$5:$A$10)</f>
        <v>5</v>
      </c>
      <c r="Q304" s="22">
        <f>+IF($P304=Q$2,$B304,0)</f>
        <v>0</v>
      </c>
      <c r="R304" s="22">
        <f>+IF($P304=R$2,$B304,0)</f>
        <v>0</v>
      </c>
      <c r="S304" s="22">
        <f>+IF($P304=S$2,$B304,0)</f>
        <v>0</v>
      </c>
      <c r="T304" s="22">
        <f>+IF($P304=T$2,$B304,0)</f>
        <v>0</v>
      </c>
      <c r="U304" s="22">
        <f>+IF($P304=U$2,$B304,0)</f>
        <v>0</v>
      </c>
      <c r="V304" s="22">
        <f>+IF($P304=V$2,$B304,0)</f>
        <v>0</v>
      </c>
    </row>
    <row r="305" spans="1:22" x14ac:dyDescent="0.25">
      <c r="A305">
        <v>252</v>
      </c>
      <c r="B305">
        <v>0</v>
      </c>
      <c r="C305">
        <v>3</v>
      </c>
      <c r="D305" t="s">
        <v>380</v>
      </c>
      <c r="E305" t="s">
        <v>17</v>
      </c>
      <c r="F305">
        <f>+IF(E305="male",1,2)</f>
        <v>2</v>
      </c>
      <c r="G305">
        <v>29</v>
      </c>
      <c r="H305" s="4">
        <f>+IF(G305="",VLOOKUP(B305&amp;C305&amp;E305,AvgAge!$B$5:$AA$16,6,0),G305)</f>
        <v>29</v>
      </c>
      <c r="I305">
        <v>1</v>
      </c>
      <c r="J305">
        <v>1</v>
      </c>
      <c r="K305">
        <v>347054</v>
      </c>
      <c r="L305">
        <v>10.4625</v>
      </c>
      <c r="M305" t="s">
        <v>35</v>
      </c>
      <c r="N305" t="s">
        <v>15</v>
      </c>
      <c r="O305">
        <f>+IF(N305="S",1,IF(N305="Q",2,3))</f>
        <v>1</v>
      </c>
      <c r="P305">
        <f>+MATCH(C305&amp;E305,AvgAge!$A$5:$A$10)</f>
        <v>5</v>
      </c>
      <c r="Q305" s="22">
        <f>+IF($P305=Q$2,$B305,0)</f>
        <v>0</v>
      </c>
      <c r="R305" s="22">
        <f>+IF($P305=R$2,$B305,0)</f>
        <v>0</v>
      </c>
      <c r="S305" s="22">
        <f>+IF($P305=S$2,$B305,0)</f>
        <v>0</v>
      </c>
      <c r="T305" s="22">
        <f>+IF($P305=T$2,$B305,0)</f>
        <v>0</v>
      </c>
      <c r="U305" s="22">
        <f>+IF($P305=U$2,$B305,0)</f>
        <v>0</v>
      </c>
      <c r="V305" s="22">
        <f>+IF($P305=V$2,$B305,0)</f>
        <v>0</v>
      </c>
    </row>
    <row r="306" spans="1:22" x14ac:dyDescent="0.25">
      <c r="A306">
        <v>432</v>
      </c>
      <c r="B306">
        <v>1</v>
      </c>
      <c r="C306">
        <v>3</v>
      </c>
      <c r="D306" t="s">
        <v>625</v>
      </c>
      <c r="E306" t="s">
        <v>17</v>
      </c>
      <c r="F306">
        <f>+IF(E306="male",1,2)</f>
        <v>2</v>
      </c>
      <c r="H306" s="4">
        <f>+IF(G306="",VLOOKUP(B306&amp;C306&amp;E306,AvgAge!$B$5:$AA$16,6,0),G306)</f>
        <v>19.329787234042552</v>
      </c>
      <c r="I306">
        <v>1</v>
      </c>
      <c r="J306">
        <v>0</v>
      </c>
      <c r="K306">
        <v>376564</v>
      </c>
      <c r="L306">
        <v>16.100000000000001</v>
      </c>
      <c r="N306" t="s">
        <v>15</v>
      </c>
      <c r="O306">
        <f>+IF(N306="S",1,IF(N306="Q",2,3))</f>
        <v>1</v>
      </c>
      <c r="P306">
        <f>+MATCH(C306&amp;E306,AvgAge!$A$5:$A$10)</f>
        <v>5</v>
      </c>
      <c r="Q306" s="22">
        <f>+IF($P306=Q$2,$B306,0)</f>
        <v>0</v>
      </c>
      <c r="R306" s="22">
        <f>+IF($P306=R$2,$B306,0)</f>
        <v>0</v>
      </c>
      <c r="S306" s="22">
        <f>+IF($P306=S$2,$B306,0)</f>
        <v>0</v>
      </c>
      <c r="T306" s="22">
        <f>+IF($P306=T$2,$B306,0)</f>
        <v>0</v>
      </c>
      <c r="U306" s="22">
        <f>+IF($P306=U$2,$B306,0)</f>
        <v>1</v>
      </c>
      <c r="V306" s="22">
        <f>+IF($P306=V$2,$B306,0)</f>
        <v>0</v>
      </c>
    </row>
    <row r="307" spans="1:22" x14ac:dyDescent="0.25">
      <c r="A307">
        <v>256</v>
      </c>
      <c r="B307">
        <v>1</v>
      </c>
      <c r="C307">
        <v>3</v>
      </c>
      <c r="D307" t="s">
        <v>386</v>
      </c>
      <c r="E307" t="s">
        <v>17</v>
      </c>
      <c r="F307">
        <f>+IF(E307="male",1,2)</f>
        <v>2</v>
      </c>
      <c r="G307">
        <v>29</v>
      </c>
      <c r="H307" s="4">
        <f>+IF(G307="",VLOOKUP(B307&amp;C307&amp;E307,AvgAge!$B$5:$AA$16,6,0),G307)</f>
        <v>29</v>
      </c>
      <c r="I307">
        <v>0</v>
      </c>
      <c r="J307">
        <v>2</v>
      </c>
      <c r="K307">
        <v>2650</v>
      </c>
      <c r="L307">
        <v>15.245799999999999</v>
      </c>
      <c r="N307" t="s">
        <v>20</v>
      </c>
      <c r="O307">
        <f>+IF(N307="S",1,IF(N307="Q",2,3))</f>
        <v>3</v>
      </c>
      <c r="P307">
        <f>+MATCH(C307&amp;E307,AvgAge!$A$5:$A$10)</f>
        <v>5</v>
      </c>
      <c r="Q307" s="22">
        <f>+IF($P307=Q$2,$B307,0)</f>
        <v>0</v>
      </c>
      <c r="R307" s="22">
        <f>+IF($P307=R$2,$B307,0)</f>
        <v>0</v>
      </c>
      <c r="S307" s="22">
        <f>+IF($P307=S$2,$B307,0)</f>
        <v>0</v>
      </c>
      <c r="T307" s="22">
        <f>+IF($P307=T$2,$B307,0)</f>
        <v>0</v>
      </c>
      <c r="U307" s="22">
        <f>+IF($P307=U$2,$B307,0)</f>
        <v>1</v>
      </c>
      <c r="V307" s="22">
        <f>+IF($P307=V$2,$B307,0)</f>
        <v>0</v>
      </c>
    </row>
    <row r="308" spans="1:22" x14ac:dyDescent="0.25">
      <c r="A308">
        <v>678</v>
      </c>
      <c r="B308">
        <v>1</v>
      </c>
      <c r="C308">
        <v>3</v>
      </c>
      <c r="D308" t="s">
        <v>954</v>
      </c>
      <c r="E308" t="s">
        <v>17</v>
      </c>
      <c r="F308">
        <f>+IF(E308="male",1,2)</f>
        <v>2</v>
      </c>
      <c r="G308">
        <v>18</v>
      </c>
      <c r="H308" s="4">
        <f>+IF(G308="",VLOOKUP(B308&amp;C308&amp;E308,AvgAge!$B$5:$AA$16,6,0),G308)</f>
        <v>18</v>
      </c>
      <c r="I308">
        <v>0</v>
      </c>
      <c r="J308">
        <v>0</v>
      </c>
      <c r="K308">
        <v>4138</v>
      </c>
      <c r="L308">
        <v>9.8416999999999994</v>
      </c>
      <c r="N308" t="s">
        <v>15</v>
      </c>
      <c r="O308">
        <f>+IF(N308="S",1,IF(N308="Q",2,3))</f>
        <v>1</v>
      </c>
      <c r="P308">
        <f>+MATCH(C308&amp;E308,AvgAge!$A$5:$A$10)</f>
        <v>5</v>
      </c>
      <c r="Q308" s="22">
        <f>+IF($P308=Q$2,$B308,0)</f>
        <v>0</v>
      </c>
      <c r="R308" s="22">
        <f>+IF($P308=R$2,$B308,0)</f>
        <v>0</v>
      </c>
      <c r="S308" s="22">
        <f>+IF($P308=S$2,$B308,0)</f>
        <v>0</v>
      </c>
      <c r="T308" s="22">
        <f>+IF($P308=T$2,$B308,0)</f>
        <v>0</v>
      </c>
      <c r="U308" s="22">
        <f>+IF($P308=U$2,$B308,0)</f>
        <v>1</v>
      </c>
      <c r="V308" s="22">
        <f>+IF($P308=V$2,$B308,0)</f>
        <v>0</v>
      </c>
    </row>
    <row r="309" spans="1:22" x14ac:dyDescent="0.25">
      <c r="A309">
        <v>484</v>
      </c>
      <c r="B309">
        <v>1</v>
      </c>
      <c r="C309">
        <v>3</v>
      </c>
      <c r="D309" t="s">
        <v>696</v>
      </c>
      <c r="E309" t="s">
        <v>17</v>
      </c>
      <c r="F309">
        <f>+IF(E309="male",1,2)</f>
        <v>2</v>
      </c>
      <c r="G309">
        <v>63</v>
      </c>
      <c r="H309" s="4">
        <f>+IF(G309="",VLOOKUP(B309&amp;C309&amp;E309,AvgAge!$B$5:$AA$16,6,0),G309)</f>
        <v>63</v>
      </c>
      <c r="I309">
        <v>0</v>
      </c>
      <c r="J309">
        <v>0</v>
      </c>
      <c r="K309">
        <v>4134</v>
      </c>
      <c r="L309">
        <v>9.5875000000000004</v>
      </c>
      <c r="N309" t="s">
        <v>15</v>
      </c>
      <c r="O309">
        <f>+IF(N309="S",1,IF(N309="Q",2,3))</f>
        <v>1</v>
      </c>
      <c r="P309">
        <f>+MATCH(C309&amp;E309,AvgAge!$A$5:$A$10)</f>
        <v>5</v>
      </c>
      <c r="Q309" s="22">
        <f>+IF($P309=Q$2,$B309,0)</f>
        <v>0</v>
      </c>
      <c r="R309" s="22">
        <f>+IF($P309=R$2,$B309,0)</f>
        <v>0</v>
      </c>
      <c r="S309" s="22">
        <f>+IF($P309=S$2,$B309,0)</f>
        <v>0</v>
      </c>
      <c r="T309" s="22">
        <f>+IF($P309=T$2,$B309,0)</f>
        <v>0</v>
      </c>
      <c r="U309" s="22">
        <f>+IF($P309=U$2,$B309,0)</f>
        <v>1</v>
      </c>
      <c r="V309" s="22">
        <f>+IF($P309=V$2,$B309,0)</f>
        <v>0</v>
      </c>
    </row>
    <row r="310" spans="1:22" x14ac:dyDescent="0.25">
      <c r="A310">
        <v>420</v>
      </c>
      <c r="B310">
        <v>0</v>
      </c>
      <c r="C310">
        <v>3</v>
      </c>
      <c r="D310" t="s">
        <v>609</v>
      </c>
      <c r="E310" t="s">
        <v>17</v>
      </c>
      <c r="F310">
        <f>+IF(E310="male",1,2)</f>
        <v>2</v>
      </c>
      <c r="G310">
        <v>10</v>
      </c>
      <c r="H310" s="4">
        <f>+IF(G310="",VLOOKUP(B310&amp;C310&amp;E310,AvgAge!$B$5:$AA$16,6,0),G310)</f>
        <v>10</v>
      </c>
      <c r="I310">
        <v>0</v>
      </c>
      <c r="J310">
        <v>2</v>
      </c>
      <c r="K310">
        <v>345773</v>
      </c>
      <c r="L310">
        <v>24.15</v>
      </c>
      <c r="N310" t="s">
        <v>15</v>
      </c>
      <c r="O310">
        <f>+IF(N310="S",1,IF(N310="Q",2,3))</f>
        <v>1</v>
      </c>
      <c r="P310">
        <f>+MATCH(C310&amp;E310,AvgAge!$A$5:$A$10)</f>
        <v>5</v>
      </c>
      <c r="Q310" s="22">
        <f>+IF($P310=Q$2,$B310,0)</f>
        <v>0</v>
      </c>
      <c r="R310" s="22">
        <f>+IF($P310=R$2,$B310,0)</f>
        <v>0</v>
      </c>
      <c r="S310" s="22">
        <f>+IF($P310=S$2,$B310,0)</f>
        <v>0</v>
      </c>
      <c r="T310" s="22">
        <f>+IF($P310=T$2,$B310,0)</f>
        <v>0</v>
      </c>
      <c r="U310" s="22">
        <f>+IF($P310=U$2,$B310,0)</f>
        <v>0</v>
      </c>
      <c r="V310" s="22">
        <f>+IF($P310=V$2,$B310,0)</f>
        <v>0</v>
      </c>
    </row>
    <row r="311" spans="1:22" x14ac:dyDescent="0.25">
      <c r="A311">
        <v>800</v>
      </c>
      <c r="B311">
        <v>0</v>
      </c>
      <c r="C311">
        <v>3</v>
      </c>
      <c r="D311" t="s">
        <v>1108</v>
      </c>
      <c r="E311" t="s">
        <v>17</v>
      </c>
      <c r="F311">
        <f>+IF(E311="male",1,2)</f>
        <v>2</v>
      </c>
      <c r="G311">
        <v>30</v>
      </c>
      <c r="H311" s="4">
        <f>+IF(G311="",VLOOKUP(B311&amp;C311&amp;E311,AvgAge!$B$5:$AA$16,6,0),G311)</f>
        <v>30</v>
      </c>
      <c r="I311">
        <v>1</v>
      </c>
      <c r="J311">
        <v>1</v>
      </c>
      <c r="K311">
        <v>345773</v>
      </c>
      <c r="L311">
        <v>24.15</v>
      </c>
      <c r="N311" t="s">
        <v>15</v>
      </c>
      <c r="O311">
        <f>+IF(N311="S",1,IF(N311="Q",2,3))</f>
        <v>1</v>
      </c>
      <c r="P311">
        <f>+MATCH(C311&amp;E311,AvgAge!$A$5:$A$10)</f>
        <v>5</v>
      </c>
      <c r="Q311" s="22">
        <f>+IF($P311=Q$2,$B311,0)</f>
        <v>0</v>
      </c>
      <c r="R311" s="22">
        <f>+IF($P311=R$2,$B311,0)</f>
        <v>0</v>
      </c>
      <c r="S311" s="22">
        <f>+IF($P311=S$2,$B311,0)</f>
        <v>0</v>
      </c>
      <c r="T311" s="22">
        <f>+IF($P311=T$2,$B311,0)</f>
        <v>0</v>
      </c>
      <c r="U311" s="22">
        <f>+IF($P311=U$2,$B311,0)</f>
        <v>0</v>
      </c>
      <c r="V311" s="22">
        <f>+IF($P311=V$2,$B311,0)</f>
        <v>0</v>
      </c>
    </row>
    <row r="312" spans="1:22" x14ac:dyDescent="0.25">
      <c r="A312">
        <v>39</v>
      </c>
      <c r="B312">
        <v>0</v>
      </c>
      <c r="C312">
        <v>3</v>
      </c>
      <c r="D312" t="s">
        <v>74</v>
      </c>
      <c r="E312" t="s">
        <v>17</v>
      </c>
      <c r="F312">
        <f>+IF(E312="male",1,2)</f>
        <v>2</v>
      </c>
      <c r="G312">
        <v>18</v>
      </c>
      <c r="H312" s="4">
        <f>+IF(G312="",VLOOKUP(B312&amp;C312&amp;E312,AvgAge!$B$5:$AA$16,6,0),G312)</f>
        <v>18</v>
      </c>
      <c r="I312">
        <v>2</v>
      </c>
      <c r="J312">
        <v>0</v>
      </c>
      <c r="K312">
        <v>345764</v>
      </c>
      <c r="L312">
        <v>18</v>
      </c>
      <c r="N312" t="s">
        <v>15</v>
      </c>
      <c r="O312">
        <f>+IF(N312="S",1,IF(N312="Q",2,3))</f>
        <v>1</v>
      </c>
      <c r="P312">
        <f>+MATCH(C312&amp;E312,AvgAge!$A$5:$A$10)</f>
        <v>5</v>
      </c>
      <c r="Q312" s="22">
        <f>+IF($P312=Q$2,$B312,0)</f>
        <v>0</v>
      </c>
      <c r="R312" s="22">
        <f>+IF($P312=R$2,$B312,0)</f>
        <v>0</v>
      </c>
      <c r="S312" s="22">
        <f>+IF($P312=S$2,$B312,0)</f>
        <v>0</v>
      </c>
      <c r="T312" s="22">
        <f>+IF($P312=T$2,$B312,0)</f>
        <v>0</v>
      </c>
      <c r="U312" s="22">
        <f>+IF($P312=U$2,$B312,0)</f>
        <v>0</v>
      </c>
      <c r="V312" s="22">
        <f>+IF($P312=V$2,$B312,0)</f>
        <v>0</v>
      </c>
    </row>
    <row r="313" spans="1:22" x14ac:dyDescent="0.25">
      <c r="A313">
        <v>19</v>
      </c>
      <c r="B313">
        <v>0</v>
      </c>
      <c r="C313">
        <v>3</v>
      </c>
      <c r="D313" t="s">
        <v>45</v>
      </c>
      <c r="E313" t="s">
        <v>17</v>
      </c>
      <c r="F313">
        <f>+IF(E313="male",1,2)</f>
        <v>2</v>
      </c>
      <c r="G313">
        <v>31</v>
      </c>
      <c r="H313" s="4">
        <f>+IF(G313="",VLOOKUP(B313&amp;C313&amp;E313,AvgAge!$B$5:$AA$16,6,0),G313)</f>
        <v>31</v>
      </c>
      <c r="I313">
        <v>1</v>
      </c>
      <c r="J313">
        <v>0</v>
      </c>
      <c r="K313">
        <v>345763</v>
      </c>
      <c r="L313">
        <v>18</v>
      </c>
      <c r="N313" t="s">
        <v>15</v>
      </c>
      <c r="O313">
        <f>+IF(N313="S",1,IF(N313="Q",2,3))</f>
        <v>1</v>
      </c>
      <c r="P313">
        <f>+MATCH(C313&amp;E313,AvgAge!$A$5:$A$10)</f>
        <v>5</v>
      </c>
      <c r="Q313" s="22">
        <f>+IF($P313=Q$2,$B313,0)</f>
        <v>0</v>
      </c>
      <c r="R313" s="22">
        <f>+IF($P313=R$2,$B313,0)</f>
        <v>0</v>
      </c>
      <c r="S313" s="22">
        <f>+IF($P313=S$2,$B313,0)</f>
        <v>0</v>
      </c>
      <c r="T313" s="22">
        <f>+IF($P313=T$2,$B313,0)</f>
        <v>0</v>
      </c>
      <c r="U313" s="22">
        <f>+IF($P313=U$2,$B313,0)</f>
        <v>0</v>
      </c>
      <c r="V313" s="22">
        <f>+IF($P313=V$2,$B313,0)</f>
        <v>0</v>
      </c>
    </row>
    <row r="314" spans="1:22" x14ac:dyDescent="0.25">
      <c r="A314">
        <v>15</v>
      </c>
      <c r="B314">
        <v>0</v>
      </c>
      <c r="C314">
        <v>3</v>
      </c>
      <c r="D314" t="s">
        <v>41</v>
      </c>
      <c r="E314" t="s">
        <v>17</v>
      </c>
      <c r="F314">
        <f>+IF(E314="male",1,2)</f>
        <v>2</v>
      </c>
      <c r="G314">
        <v>14</v>
      </c>
      <c r="H314" s="4">
        <f>+IF(G314="",VLOOKUP(B314&amp;C314&amp;E314,AvgAge!$B$5:$AA$16,6,0),G314)</f>
        <v>14</v>
      </c>
      <c r="I314">
        <v>0</v>
      </c>
      <c r="J314">
        <v>0</v>
      </c>
      <c r="K314">
        <v>350406</v>
      </c>
      <c r="L314">
        <v>7.8541999999999996</v>
      </c>
      <c r="N314" t="s">
        <v>15</v>
      </c>
      <c r="O314">
        <f>+IF(N314="S",1,IF(N314="Q",2,3))</f>
        <v>1</v>
      </c>
      <c r="P314">
        <f>+MATCH(C314&amp;E314,AvgAge!$A$5:$A$10)</f>
        <v>5</v>
      </c>
      <c r="Q314" s="22">
        <f>+IF($P314=Q$2,$B314,0)</f>
        <v>0</v>
      </c>
      <c r="R314" s="22">
        <f>+IF($P314=R$2,$B314,0)</f>
        <v>0</v>
      </c>
      <c r="S314" s="22">
        <f>+IF($P314=S$2,$B314,0)</f>
        <v>0</v>
      </c>
      <c r="T314" s="22">
        <f>+IF($P314=T$2,$B314,0)</f>
        <v>0</v>
      </c>
      <c r="U314" s="22">
        <f>+IF($P314=U$2,$B314,0)</f>
        <v>0</v>
      </c>
      <c r="V314" s="22">
        <f>+IF($P314=V$2,$B314,0)</f>
        <v>0</v>
      </c>
    </row>
    <row r="315" spans="1:22" x14ac:dyDescent="0.25">
      <c r="A315">
        <v>831</v>
      </c>
      <c r="B315">
        <v>1</v>
      </c>
      <c r="C315">
        <v>3</v>
      </c>
      <c r="D315" t="s">
        <v>1145</v>
      </c>
      <c r="E315" t="s">
        <v>17</v>
      </c>
      <c r="F315">
        <f>+IF(E315="male",1,2)</f>
        <v>2</v>
      </c>
      <c r="G315">
        <v>15</v>
      </c>
      <c r="H315" s="4">
        <f>+IF(G315="",VLOOKUP(B315&amp;C315&amp;E315,AvgAge!$B$5:$AA$16,6,0),G315)</f>
        <v>15</v>
      </c>
      <c r="I315">
        <v>1</v>
      </c>
      <c r="J315">
        <v>0</v>
      </c>
      <c r="K315">
        <v>2659</v>
      </c>
      <c r="L315">
        <v>14.4542</v>
      </c>
      <c r="N315" t="s">
        <v>20</v>
      </c>
      <c r="O315">
        <f>+IF(N315="S",1,IF(N315="Q",2,3))</f>
        <v>3</v>
      </c>
      <c r="P315">
        <f>+MATCH(C315&amp;E315,AvgAge!$A$5:$A$10)</f>
        <v>5</v>
      </c>
      <c r="Q315" s="22">
        <f>+IF($P315=Q$2,$B315,0)</f>
        <v>0</v>
      </c>
      <c r="R315" s="22">
        <f>+IF($P315=R$2,$B315,0)</f>
        <v>0</v>
      </c>
      <c r="S315" s="22">
        <f>+IF($P315=S$2,$B315,0)</f>
        <v>0</v>
      </c>
      <c r="T315" s="22">
        <f>+IF($P315=T$2,$B315,0)</f>
        <v>0</v>
      </c>
      <c r="U315" s="22">
        <f>+IF($P315=U$2,$B315,0)</f>
        <v>1</v>
      </c>
      <c r="V315" s="22">
        <f>+IF($P315=V$2,$B315,0)</f>
        <v>0</v>
      </c>
    </row>
    <row r="316" spans="1:22" x14ac:dyDescent="0.25">
      <c r="A316">
        <v>112</v>
      </c>
      <c r="B316">
        <v>0</v>
      </c>
      <c r="C316">
        <v>3</v>
      </c>
      <c r="D316" t="s">
        <v>178</v>
      </c>
      <c r="E316" t="s">
        <v>17</v>
      </c>
      <c r="F316">
        <f>+IF(E316="male",1,2)</f>
        <v>2</v>
      </c>
      <c r="G316">
        <v>14.5</v>
      </c>
      <c r="H316" s="4">
        <f>+IF(G316="",VLOOKUP(B316&amp;C316&amp;E316,AvgAge!$B$5:$AA$16,6,0),G316)</f>
        <v>14.5</v>
      </c>
      <c r="I316">
        <v>1</v>
      </c>
      <c r="J316">
        <v>0</v>
      </c>
      <c r="K316">
        <v>2665</v>
      </c>
      <c r="L316">
        <v>14.4542</v>
      </c>
      <c r="N316" t="s">
        <v>20</v>
      </c>
      <c r="O316">
        <f>+IF(N316="S",1,IF(N316="Q",2,3))</f>
        <v>3</v>
      </c>
      <c r="P316">
        <f>+MATCH(C316&amp;E316,AvgAge!$A$5:$A$10)</f>
        <v>5</v>
      </c>
      <c r="Q316" s="22">
        <f>+IF($P316=Q$2,$B316,0)</f>
        <v>0</v>
      </c>
      <c r="R316" s="22">
        <f>+IF($P316=R$2,$B316,0)</f>
        <v>0</v>
      </c>
      <c r="S316" s="22">
        <f>+IF($P316=S$2,$B316,0)</f>
        <v>0</v>
      </c>
      <c r="T316" s="22">
        <f>+IF($P316=T$2,$B316,0)</f>
        <v>0</v>
      </c>
      <c r="U316" s="22">
        <f>+IF($P316=U$2,$B316,0)</f>
        <v>0</v>
      </c>
      <c r="V316" s="22">
        <f>+IF($P316=V$2,$B316,0)</f>
        <v>0</v>
      </c>
    </row>
    <row r="317" spans="1:22" x14ac:dyDescent="0.25">
      <c r="A317">
        <v>241</v>
      </c>
      <c r="B317">
        <v>0</v>
      </c>
      <c r="C317">
        <v>3</v>
      </c>
      <c r="D317" t="s">
        <v>365</v>
      </c>
      <c r="E317" t="s">
        <v>17</v>
      </c>
      <c r="F317">
        <f>+IF(E317="male",1,2)</f>
        <v>2</v>
      </c>
      <c r="H317" s="4">
        <f>+IF(G317="",VLOOKUP(B317&amp;C317&amp;E317,AvgAge!$B$5:$AA$16,6,0),G317)</f>
        <v>23.818181818181817</v>
      </c>
      <c r="I317">
        <v>1</v>
      </c>
      <c r="J317">
        <v>0</v>
      </c>
      <c r="K317">
        <v>2665</v>
      </c>
      <c r="L317">
        <v>14.4542</v>
      </c>
      <c r="N317" t="s">
        <v>20</v>
      </c>
      <c r="O317">
        <f>+IF(N317="S",1,IF(N317="Q",2,3))</f>
        <v>3</v>
      </c>
      <c r="P317">
        <f>+MATCH(C317&amp;E317,AvgAge!$A$5:$A$10)</f>
        <v>5</v>
      </c>
      <c r="Q317" s="22">
        <f>+IF($P317=Q$2,$B317,0)</f>
        <v>0</v>
      </c>
      <c r="R317" s="22">
        <f>+IF($P317=R$2,$B317,0)</f>
        <v>0</v>
      </c>
      <c r="S317" s="22">
        <f>+IF($P317=S$2,$B317,0)</f>
        <v>0</v>
      </c>
      <c r="T317" s="22">
        <f>+IF($P317=T$2,$B317,0)</f>
        <v>0</v>
      </c>
      <c r="U317" s="22">
        <f>+IF($P317=U$2,$B317,0)</f>
        <v>0</v>
      </c>
      <c r="V317" s="22">
        <f>+IF($P317=V$2,$B317,0)</f>
        <v>0</v>
      </c>
    </row>
    <row r="318" spans="1:22" x14ac:dyDescent="0.25">
      <c r="A318">
        <v>306</v>
      </c>
      <c r="B318">
        <v>1</v>
      </c>
      <c r="C318">
        <v>1</v>
      </c>
      <c r="D318" t="s">
        <v>459</v>
      </c>
      <c r="E318" t="s">
        <v>13</v>
      </c>
      <c r="F318">
        <f>+IF(E318="male",1,2)</f>
        <v>1</v>
      </c>
      <c r="G318">
        <v>0.92</v>
      </c>
      <c r="H318" s="4">
        <f>+IF(G318="",VLOOKUP(B318&amp;C318&amp;E318,AvgAge!$B$5:$AA$16,6,0),G318)</f>
        <v>0.92</v>
      </c>
      <c r="I318">
        <v>1</v>
      </c>
      <c r="J318">
        <v>2</v>
      </c>
      <c r="K318">
        <v>113781</v>
      </c>
      <c r="L318">
        <v>151.55000000000001</v>
      </c>
      <c r="M318" t="s">
        <v>449</v>
      </c>
      <c r="N318" t="s">
        <v>15</v>
      </c>
      <c r="O318">
        <f>+IF(N318="S",1,IF(N318="Q",2,3))</f>
        <v>1</v>
      </c>
      <c r="P318">
        <f>+MATCH(C318&amp;E318,AvgAge!$A$5:$A$10)</f>
        <v>2</v>
      </c>
      <c r="Q318" s="22">
        <f>+IF($P318=Q$2,$B318,0)</f>
        <v>0</v>
      </c>
      <c r="R318" s="22">
        <f>+IF($P318=R$2,$B318,0)</f>
        <v>1</v>
      </c>
      <c r="S318" s="22">
        <f>+IF($P318=S$2,$B318,0)</f>
        <v>0</v>
      </c>
      <c r="T318" s="22">
        <f>+IF($P318=T$2,$B318,0)</f>
        <v>0</v>
      </c>
      <c r="U318" s="22">
        <f>+IF($P318=U$2,$B318,0)</f>
        <v>0</v>
      </c>
      <c r="V318" s="22">
        <f>+IF($P318=V$2,$B318,0)</f>
        <v>0</v>
      </c>
    </row>
    <row r="319" spans="1:22" x14ac:dyDescent="0.25">
      <c r="A319">
        <v>461</v>
      </c>
      <c r="B319">
        <v>1</v>
      </c>
      <c r="C319">
        <v>1</v>
      </c>
      <c r="D319" t="s">
        <v>666</v>
      </c>
      <c r="E319" t="s">
        <v>13</v>
      </c>
      <c r="F319">
        <f>+IF(E319="male",1,2)</f>
        <v>1</v>
      </c>
      <c r="G319">
        <v>48</v>
      </c>
      <c r="H319" s="4">
        <f>+IF(G319="",VLOOKUP(B319&amp;C319&amp;E319,AvgAge!$B$5:$AA$16,6,0),G319)</f>
        <v>48</v>
      </c>
      <c r="I319">
        <v>0</v>
      </c>
      <c r="J319">
        <v>0</v>
      </c>
      <c r="K319">
        <v>19952</v>
      </c>
      <c r="L319">
        <v>26.55</v>
      </c>
      <c r="M319" t="s">
        <v>667</v>
      </c>
      <c r="N319" t="s">
        <v>15</v>
      </c>
      <c r="O319">
        <f>+IF(N319="S",1,IF(N319="Q",2,3))</f>
        <v>1</v>
      </c>
      <c r="P319">
        <f>+MATCH(C319&amp;E319,AvgAge!$A$5:$A$10)</f>
        <v>2</v>
      </c>
      <c r="Q319" s="22">
        <f>+IF($P319=Q$2,$B319,0)</f>
        <v>0</v>
      </c>
      <c r="R319" s="22">
        <f>+IF($P319=R$2,$B319,0)</f>
        <v>1</v>
      </c>
      <c r="S319" s="22">
        <f>+IF($P319=S$2,$B319,0)</f>
        <v>0</v>
      </c>
      <c r="T319" s="22">
        <f>+IF($P319=T$2,$B319,0)</f>
        <v>0</v>
      </c>
      <c r="U319" s="22">
        <f>+IF($P319=U$2,$B319,0)</f>
        <v>0</v>
      </c>
      <c r="V319" s="22">
        <f>+IF($P319=V$2,$B319,0)</f>
        <v>0</v>
      </c>
    </row>
    <row r="320" spans="1:22" x14ac:dyDescent="0.25">
      <c r="A320">
        <v>807</v>
      </c>
      <c r="B320">
        <v>0</v>
      </c>
      <c r="C320">
        <v>1</v>
      </c>
      <c r="D320" t="s">
        <v>1115</v>
      </c>
      <c r="E320" t="s">
        <v>13</v>
      </c>
      <c r="F320">
        <f>+IF(E320="male",1,2)</f>
        <v>1</v>
      </c>
      <c r="G320">
        <v>39</v>
      </c>
      <c r="H320" s="4">
        <f>+IF(G320="",VLOOKUP(B320&amp;C320&amp;E320,AvgAge!$B$5:$AA$16,6,0),G320)</f>
        <v>39</v>
      </c>
      <c r="I320">
        <v>0</v>
      </c>
      <c r="J320">
        <v>0</v>
      </c>
      <c r="K320">
        <v>112050</v>
      </c>
      <c r="L320">
        <v>0</v>
      </c>
      <c r="M320" t="s">
        <v>1116</v>
      </c>
      <c r="N320" t="s">
        <v>15</v>
      </c>
      <c r="O320">
        <f>+IF(N320="S",1,IF(N320="Q",2,3))</f>
        <v>1</v>
      </c>
      <c r="P320">
        <f>+MATCH(C320&amp;E320,AvgAge!$A$5:$A$10)</f>
        <v>2</v>
      </c>
      <c r="Q320" s="22">
        <f>+IF($P320=Q$2,$B320,0)</f>
        <v>0</v>
      </c>
      <c r="R320" s="22">
        <f>+IF($P320=R$2,$B320,0)</f>
        <v>0</v>
      </c>
      <c r="S320" s="22">
        <f>+IF($P320=S$2,$B320,0)</f>
        <v>0</v>
      </c>
      <c r="T320" s="22">
        <f>+IF($P320=T$2,$B320,0)</f>
        <v>0</v>
      </c>
      <c r="U320" s="22">
        <f>+IF($P320=U$2,$B320,0)</f>
        <v>0</v>
      </c>
      <c r="V320" s="22">
        <f>+IF($P320=V$2,$B320,0)</f>
        <v>0</v>
      </c>
    </row>
    <row r="321" spans="1:22" x14ac:dyDescent="0.25">
      <c r="A321">
        <v>494</v>
      </c>
      <c r="B321">
        <v>0</v>
      </c>
      <c r="C321">
        <v>1</v>
      </c>
      <c r="D321" t="s">
        <v>710</v>
      </c>
      <c r="E321" t="s">
        <v>13</v>
      </c>
      <c r="F321">
        <f>+IF(E321="male",1,2)</f>
        <v>1</v>
      </c>
      <c r="G321">
        <v>71</v>
      </c>
      <c r="H321" s="4">
        <f>+IF(G321="",VLOOKUP(B321&amp;C321&amp;E321,AvgAge!$B$5:$AA$16,6,0),G321)</f>
        <v>71</v>
      </c>
      <c r="I321">
        <v>0</v>
      </c>
      <c r="J321">
        <v>0</v>
      </c>
      <c r="K321" t="s">
        <v>711</v>
      </c>
      <c r="L321">
        <v>49.504199999999997</v>
      </c>
      <c r="N321" t="s">
        <v>20</v>
      </c>
      <c r="O321">
        <f>+IF(N321="S",1,IF(N321="Q",2,3))</f>
        <v>3</v>
      </c>
      <c r="P321">
        <f>+MATCH(C321&amp;E321,AvgAge!$A$5:$A$10)</f>
        <v>2</v>
      </c>
      <c r="Q321" s="22">
        <f>+IF($P321=Q$2,$B321,0)</f>
        <v>0</v>
      </c>
      <c r="R321" s="22">
        <f>+IF($P321=R$2,$B321,0)</f>
        <v>0</v>
      </c>
      <c r="S321" s="22">
        <f>+IF($P321=S$2,$B321,0)</f>
        <v>0</v>
      </c>
      <c r="T321" s="22">
        <f>+IF($P321=T$2,$B321,0)</f>
        <v>0</v>
      </c>
      <c r="U321" s="22">
        <f>+IF($P321=U$2,$B321,0)</f>
        <v>0</v>
      </c>
      <c r="V321" s="22">
        <f>+IF($P321=V$2,$B321,0)</f>
        <v>0</v>
      </c>
    </row>
    <row r="322" spans="1:22" x14ac:dyDescent="0.25">
      <c r="A322">
        <v>631</v>
      </c>
      <c r="B322">
        <v>1</v>
      </c>
      <c r="C322">
        <v>1</v>
      </c>
      <c r="D322" t="s">
        <v>893</v>
      </c>
      <c r="E322" t="s">
        <v>13</v>
      </c>
      <c r="F322">
        <f>+IF(E322="male",1,2)</f>
        <v>1</v>
      </c>
      <c r="G322">
        <v>80</v>
      </c>
      <c r="H322" s="4">
        <f>+IF(G322="",VLOOKUP(B322&amp;C322&amp;E322,AvgAge!$B$5:$AA$16,6,0),G322)</f>
        <v>80</v>
      </c>
      <c r="I322">
        <v>0</v>
      </c>
      <c r="J322">
        <v>0</v>
      </c>
      <c r="K322">
        <v>27042</v>
      </c>
      <c r="L322">
        <v>30</v>
      </c>
      <c r="M322" t="s">
        <v>894</v>
      </c>
      <c r="N322" t="s">
        <v>15</v>
      </c>
      <c r="O322">
        <f>+IF(N322="S",1,IF(N322="Q",2,3))</f>
        <v>1</v>
      </c>
      <c r="P322">
        <f>+MATCH(C322&amp;E322,AvgAge!$A$5:$A$10)</f>
        <v>2</v>
      </c>
      <c r="Q322" s="22">
        <f>+IF($P322=Q$2,$B322,0)</f>
        <v>0</v>
      </c>
      <c r="R322" s="22">
        <f>+IF($P322=R$2,$B322,0)</f>
        <v>1</v>
      </c>
      <c r="S322" s="22">
        <f>+IF($P322=S$2,$B322,0)</f>
        <v>0</v>
      </c>
      <c r="T322" s="22">
        <f>+IF($P322=T$2,$B322,0)</f>
        <v>0</v>
      </c>
      <c r="U322" s="22">
        <f>+IF($P322=U$2,$B322,0)</f>
        <v>0</v>
      </c>
      <c r="V322" s="22">
        <f>+IF($P322=V$2,$B322,0)</f>
        <v>0</v>
      </c>
    </row>
    <row r="323" spans="1:22" x14ac:dyDescent="0.25">
      <c r="A323">
        <v>169</v>
      </c>
      <c r="B323">
        <v>0</v>
      </c>
      <c r="C323">
        <v>1</v>
      </c>
      <c r="D323" t="s">
        <v>262</v>
      </c>
      <c r="E323" t="s">
        <v>13</v>
      </c>
      <c r="F323">
        <f>+IF(E323="male",1,2)</f>
        <v>1</v>
      </c>
      <c r="H323" s="4">
        <f>+IF(G323="",VLOOKUP(B323&amp;C323&amp;E323,AvgAge!$B$5:$AA$16,6,0),G323)</f>
        <v>44.581967213114751</v>
      </c>
      <c r="I323">
        <v>0</v>
      </c>
      <c r="J323">
        <v>0</v>
      </c>
      <c r="K323" t="s">
        <v>263</v>
      </c>
      <c r="L323">
        <v>25.925000000000001</v>
      </c>
      <c r="N323" t="s">
        <v>15</v>
      </c>
      <c r="O323">
        <f>+IF(N323="S",1,IF(N323="Q",2,3))</f>
        <v>1</v>
      </c>
      <c r="P323">
        <f>+MATCH(C323&amp;E323,AvgAge!$A$5:$A$10)</f>
        <v>2</v>
      </c>
      <c r="Q323" s="22">
        <f>+IF($P323=Q$2,$B323,0)</f>
        <v>0</v>
      </c>
      <c r="R323" s="22">
        <f>+IF($P323=R$2,$B323,0)</f>
        <v>0</v>
      </c>
      <c r="S323" s="22">
        <f>+IF($P323=S$2,$B323,0)</f>
        <v>0</v>
      </c>
      <c r="T323" s="22">
        <f>+IF($P323=T$2,$B323,0)</f>
        <v>0</v>
      </c>
      <c r="U323" s="22">
        <f>+IF($P323=U$2,$B323,0)</f>
        <v>0</v>
      </c>
      <c r="V323" s="22">
        <f>+IF($P323=V$2,$B323,0)</f>
        <v>0</v>
      </c>
    </row>
    <row r="324" spans="1:22" x14ac:dyDescent="0.25">
      <c r="A324">
        <v>119</v>
      </c>
      <c r="B324">
        <v>0</v>
      </c>
      <c r="C324">
        <v>1</v>
      </c>
      <c r="D324" t="s">
        <v>186</v>
      </c>
      <c r="E324" t="s">
        <v>13</v>
      </c>
      <c r="F324">
        <f>+IF(E324="male",1,2)</f>
        <v>1</v>
      </c>
      <c r="G324">
        <v>24</v>
      </c>
      <c r="H324" s="4">
        <f>+IF(G324="",VLOOKUP(B324&amp;C324&amp;E324,AvgAge!$B$5:$AA$16,6,0),G324)</f>
        <v>24</v>
      </c>
      <c r="I324">
        <v>0</v>
      </c>
      <c r="J324">
        <v>1</v>
      </c>
      <c r="K324" t="s">
        <v>187</v>
      </c>
      <c r="L324">
        <v>247.52080000000001</v>
      </c>
      <c r="M324" t="s">
        <v>188</v>
      </c>
      <c r="N324" t="s">
        <v>20</v>
      </c>
      <c r="O324">
        <f>+IF(N324="S",1,IF(N324="Q",2,3))</f>
        <v>3</v>
      </c>
      <c r="P324">
        <f>+MATCH(C324&amp;E324,AvgAge!$A$5:$A$10)</f>
        <v>2</v>
      </c>
      <c r="Q324" s="22">
        <f>+IF($P324=Q$2,$B324,0)</f>
        <v>0</v>
      </c>
      <c r="R324" s="22">
        <f>+IF($P324=R$2,$B324,0)</f>
        <v>0</v>
      </c>
      <c r="S324" s="22">
        <f>+IF($P324=S$2,$B324,0)</f>
        <v>0</v>
      </c>
      <c r="T324" s="22">
        <f>+IF($P324=T$2,$B324,0)</f>
        <v>0</v>
      </c>
      <c r="U324" s="22">
        <f>+IF($P324=U$2,$B324,0)</f>
        <v>0</v>
      </c>
      <c r="V324" s="22">
        <f>+IF($P324=V$2,$B324,0)</f>
        <v>0</v>
      </c>
    </row>
    <row r="325" spans="1:22" x14ac:dyDescent="0.25">
      <c r="A325">
        <v>249</v>
      </c>
      <c r="B325">
        <v>1</v>
      </c>
      <c r="C325">
        <v>1</v>
      </c>
      <c r="D325" t="s">
        <v>376</v>
      </c>
      <c r="E325" t="s">
        <v>13</v>
      </c>
      <c r="F325">
        <f>+IF(E325="male",1,2)</f>
        <v>1</v>
      </c>
      <c r="G325">
        <v>37</v>
      </c>
      <c r="H325" s="4">
        <f>+IF(G325="",VLOOKUP(B325&amp;C325&amp;E325,AvgAge!$B$5:$AA$16,6,0),G325)</f>
        <v>37</v>
      </c>
      <c r="I325">
        <v>1</v>
      </c>
      <c r="J325">
        <v>1</v>
      </c>
      <c r="K325">
        <v>11751</v>
      </c>
      <c r="L325">
        <v>52.554200000000002</v>
      </c>
      <c r="M325" t="s">
        <v>377</v>
      </c>
      <c r="N325" t="s">
        <v>15</v>
      </c>
      <c r="O325">
        <f>+IF(N325="S",1,IF(N325="Q",2,3))</f>
        <v>1</v>
      </c>
      <c r="P325">
        <f>+MATCH(C325&amp;E325,AvgAge!$A$5:$A$10)</f>
        <v>2</v>
      </c>
      <c r="Q325" s="22">
        <f>+IF($P325=Q$2,$B325,0)</f>
        <v>0</v>
      </c>
      <c r="R325" s="22">
        <f>+IF($P325=R$2,$B325,0)</f>
        <v>1</v>
      </c>
      <c r="S325" s="22">
        <f>+IF($P325=S$2,$B325,0)</f>
        <v>0</v>
      </c>
      <c r="T325" s="22">
        <f>+IF($P325=T$2,$B325,0)</f>
        <v>0</v>
      </c>
      <c r="U325" s="22">
        <f>+IF($P325=U$2,$B325,0)</f>
        <v>0</v>
      </c>
      <c r="V325" s="22">
        <f>+IF($P325=V$2,$B325,0)</f>
        <v>0</v>
      </c>
    </row>
    <row r="326" spans="1:22" x14ac:dyDescent="0.25">
      <c r="A326">
        <v>890</v>
      </c>
      <c r="B326">
        <v>1</v>
      </c>
      <c r="C326">
        <v>1</v>
      </c>
      <c r="D326" t="s">
        <v>1219</v>
      </c>
      <c r="E326" t="s">
        <v>13</v>
      </c>
      <c r="F326">
        <f>+IF(E326="male",1,2)</f>
        <v>1</v>
      </c>
      <c r="G326">
        <v>26</v>
      </c>
      <c r="H326" s="4">
        <f>+IF(G326="",VLOOKUP(B326&amp;C326&amp;E326,AvgAge!$B$5:$AA$16,6,0),G326)</f>
        <v>26</v>
      </c>
      <c r="I326">
        <v>0</v>
      </c>
      <c r="J326">
        <v>0</v>
      </c>
      <c r="K326">
        <v>111369</v>
      </c>
      <c r="L326">
        <v>30</v>
      </c>
      <c r="M326" t="s">
        <v>1220</v>
      </c>
      <c r="N326" t="s">
        <v>20</v>
      </c>
      <c r="O326">
        <f>+IF(N326="S",1,IF(N326="Q",2,3))</f>
        <v>3</v>
      </c>
      <c r="P326">
        <f>+MATCH(C326&amp;E326,AvgAge!$A$5:$A$10)</f>
        <v>2</v>
      </c>
      <c r="Q326" s="22">
        <f>+IF($P326=Q$2,$B326,0)</f>
        <v>0</v>
      </c>
      <c r="R326" s="22">
        <f>+IF($P326=R$2,$B326,0)</f>
        <v>1</v>
      </c>
      <c r="S326" s="22">
        <f>+IF($P326=S$2,$B326,0)</f>
        <v>0</v>
      </c>
      <c r="T326" s="22">
        <f>+IF($P326=T$2,$B326,0)</f>
        <v>0</v>
      </c>
      <c r="U326" s="22">
        <f>+IF($P326=U$2,$B326,0)</f>
        <v>0</v>
      </c>
      <c r="V326" s="22">
        <f>+IF($P326=V$2,$B326,0)</f>
        <v>0</v>
      </c>
    </row>
    <row r="327" spans="1:22" x14ac:dyDescent="0.25">
      <c r="A327">
        <v>485</v>
      </c>
      <c r="B327">
        <v>1</v>
      </c>
      <c r="C327">
        <v>1</v>
      </c>
      <c r="D327" t="s">
        <v>697</v>
      </c>
      <c r="E327" t="s">
        <v>13</v>
      </c>
      <c r="F327">
        <f>+IF(E327="male",1,2)</f>
        <v>1</v>
      </c>
      <c r="G327">
        <v>25</v>
      </c>
      <c r="H327" s="4">
        <f>+IF(G327="",VLOOKUP(B327&amp;C327&amp;E327,AvgAge!$B$5:$AA$16,6,0),G327)</f>
        <v>25</v>
      </c>
      <c r="I327">
        <v>1</v>
      </c>
      <c r="J327">
        <v>0</v>
      </c>
      <c r="K327">
        <v>11967</v>
      </c>
      <c r="L327">
        <v>91.0792</v>
      </c>
      <c r="M327" t="s">
        <v>439</v>
      </c>
      <c r="N327" t="s">
        <v>20</v>
      </c>
      <c r="O327">
        <f>+IF(N327="S",1,IF(N327="Q",2,3))</f>
        <v>3</v>
      </c>
      <c r="P327">
        <f>+MATCH(C327&amp;E327,AvgAge!$A$5:$A$10)</f>
        <v>2</v>
      </c>
      <c r="Q327" s="22">
        <f>+IF($P327=Q$2,$B327,0)</f>
        <v>0</v>
      </c>
      <c r="R327" s="22">
        <f>+IF($P327=R$2,$B327,0)</f>
        <v>1</v>
      </c>
      <c r="S327" s="22">
        <f>+IF($P327=S$2,$B327,0)</f>
        <v>0</v>
      </c>
      <c r="T327" s="22">
        <f>+IF($P327=T$2,$B327,0)</f>
        <v>0</v>
      </c>
      <c r="U327" s="22">
        <f>+IF($P327=U$2,$B327,0)</f>
        <v>0</v>
      </c>
      <c r="V327" s="22">
        <f>+IF($P327=V$2,$B327,0)</f>
        <v>0</v>
      </c>
    </row>
    <row r="328" spans="1:22" x14ac:dyDescent="0.25">
      <c r="A328">
        <v>431</v>
      </c>
      <c r="B328">
        <v>1</v>
      </c>
      <c r="C328">
        <v>1</v>
      </c>
      <c r="D328" t="s">
        <v>624</v>
      </c>
      <c r="E328" t="s">
        <v>13</v>
      </c>
      <c r="F328">
        <f>+IF(E328="male",1,2)</f>
        <v>1</v>
      </c>
      <c r="G328">
        <v>28</v>
      </c>
      <c r="H328" s="4">
        <f>+IF(G328="",VLOOKUP(B328&amp;C328&amp;E328,AvgAge!$B$5:$AA$16,6,0),G328)</f>
        <v>28</v>
      </c>
      <c r="I328">
        <v>0</v>
      </c>
      <c r="J328">
        <v>0</v>
      </c>
      <c r="K328">
        <v>110564</v>
      </c>
      <c r="L328">
        <v>26.55</v>
      </c>
      <c r="M328" t="s">
        <v>98</v>
      </c>
      <c r="N328" t="s">
        <v>15</v>
      </c>
      <c r="O328">
        <f>+IF(N328="S",1,IF(N328="Q",2,3))</f>
        <v>1</v>
      </c>
      <c r="P328">
        <f>+MATCH(C328&amp;E328,AvgAge!$A$5:$A$10)</f>
        <v>2</v>
      </c>
      <c r="Q328" s="22">
        <f>+IF($P328=Q$2,$B328,0)</f>
        <v>0</v>
      </c>
      <c r="R328" s="22">
        <f>+IF($P328=R$2,$B328,0)</f>
        <v>1</v>
      </c>
      <c r="S328" s="22">
        <f>+IF($P328=S$2,$B328,0)</f>
        <v>0</v>
      </c>
      <c r="T328" s="22">
        <f>+IF($P328=T$2,$B328,0)</f>
        <v>0</v>
      </c>
      <c r="U328" s="22">
        <f>+IF($P328=U$2,$B328,0)</f>
        <v>0</v>
      </c>
      <c r="V328" s="22">
        <f>+IF($P328=V$2,$B328,0)</f>
        <v>0</v>
      </c>
    </row>
    <row r="329" spans="1:22" x14ac:dyDescent="0.25">
      <c r="A329">
        <v>340</v>
      </c>
      <c r="B329">
        <v>0</v>
      </c>
      <c r="C329">
        <v>1</v>
      </c>
      <c r="D329" t="s">
        <v>511</v>
      </c>
      <c r="E329" t="s">
        <v>13</v>
      </c>
      <c r="F329">
        <f>+IF(E329="male",1,2)</f>
        <v>1</v>
      </c>
      <c r="G329">
        <v>45</v>
      </c>
      <c r="H329" s="4">
        <f>+IF(G329="",VLOOKUP(B329&amp;C329&amp;E329,AvgAge!$B$5:$AA$16,6,0),G329)</f>
        <v>45</v>
      </c>
      <c r="I329">
        <v>0</v>
      </c>
      <c r="J329">
        <v>0</v>
      </c>
      <c r="K329">
        <v>113784</v>
      </c>
      <c r="L329">
        <v>35.5</v>
      </c>
      <c r="M329" t="s">
        <v>512</v>
      </c>
      <c r="N329" t="s">
        <v>15</v>
      </c>
      <c r="O329">
        <f>+IF(N329="S",1,IF(N329="Q",2,3))</f>
        <v>1</v>
      </c>
      <c r="P329">
        <f>+MATCH(C329&amp;E329,AvgAge!$A$5:$A$10)</f>
        <v>2</v>
      </c>
      <c r="Q329" s="22">
        <f>+IF($P329=Q$2,$B329,0)</f>
        <v>0</v>
      </c>
      <c r="R329" s="22">
        <f>+IF($P329=R$2,$B329,0)</f>
        <v>0</v>
      </c>
      <c r="S329" s="22">
        <f>+IF($P329=S$2,$B329,0)</f>
        <v>0</v>
      </c>
      <c r="T329" s="22">
        <f>+IF($P329=T$2,$B329,0)</f>
        <v>0</v>
      </c>
      <c r="U329" s="22">
        <f>+IF($P329=U$2,$B329,0)</f>
        <v>0</v>
      </c>
      <c r="V329" s="22">
        <f>+IF($P329=V$2,$B329,0)</f>
        <v>0</v>
      </c>
    </row>
    <row r="330" spans="1:22" x14ac:dyDescent="0.25">
      <c r="A330">
        <v>210</v>
      </c>
      <c r="B330">
        <v>1</v>
      </c>
      <c r="C330">
        <v>1</v>
      </c>
      <c r="D330" t="s">
        <v>317</v>
      </c>
      <c r="E330" t="s">
        <v>13</v>
      </c>
      <c r="F330">
        <f>+IF(E330="male",1,2)</f>
        <v>1</v>
      </c>
      <c r="G330">
        <v>40</v>
      </c>
      <c r="H330" s="4">
        <f>+IF(G330="",VLOOKUP(B330&amp;C330&amp;E330,AvgAge!$B$5:$AA$16,6,0),G330)</f>
        <v>40</v>
      </c>
      <c r="I330">
        <v>0</v>
      </c>
      <c r="J330">
        <v>0</v>
      </c>
      <c r="K330">
        <v>112277</v>
      </c>
      <c r="L330">
        <v>31</v>
      </c>
      <c r="M330" t="s">
        <v>318</v>
      </c>
      <c r="N330" t="s">
        <v>20</v>
      </c>
      <c r="O330">
        <f>+IF(N330="S",1,IF(N330="Q",2,3))</f>
        <v>3</v>
      </c>
      <c r="P330">
        <f>+MATCH(C330&amp;E330,AvgAge!$A$5:$A$10)</f>
        <v>2</v>
      </c>
      <c r="Q330" s="22">
        <f>+IF($P330=Q$2,$B330,0)</f>
        <v>0</v>
      </c>
      <c r="R330" s="22">
        <f>+IF($P330=R$2,$B330,0)</f>
        <v>1</v>
      </c>
      <c r="S330" s="22">
        <f>+IF($P330=S$2,$B330,0)</f>
        <v>0</v>
      </c>
      <c r="T330" s="22">
        <f>+IF($P330=T$2,$B330,0)</f>
        <v>0</v>
      </c>
      <c r="U330" s="22">
        <f>+IF($P330=U$2,$B330,0)</f>
        <v>0</v>
      </c>
      <c r="V330" s="22">
        <f>+IF($P330=V$2,$B330,0)</f>
        <v>0</v>
      </c>
    </row>
    <row r="331" spans="1:22" x14ac:dyDescent="0.25">
      <c r="A331">
        <v>508</v>
      </c>
      <c r="B331">
        <v>1</v>
      </c>
      <c r="C331">
        <v>1</v>
      </c>
      <c r="D331" t="s">
        <v>729</v>
      </c>
      <c r="E331" t="s">
        <v>13</v>
      </c>
      <c r="F331">
        <f>+IF(E331="male",1,2)</f>
        <v>1</v>
      </c>
      <c r="H331" s="4">
        <f>+IF(G331="",VLOOKUP(B331&amp;C331&amp;E331,AvgAge!$B$5:$AA$16,6,0),G331)</f>
        <v>36.248000000000005</v>
      </c>
      <c r="I331">
        <v>0</v>
      </c>
      <c r="J331">
        <v>0</v>
      </c>
      <c r="K331">
        <v>111427</v>
      </c>
      <c r="L331">
        <v>26.55</v>
      </c>
      <c r="N331" t="s">
        <v>15</v>
      </c>
      <c r="O331">
        <f>+IF(N331="S",1,IF(N331="Q",2,3))</f>
        <v>1</v>
      </c>
      <c r="P331">
        <f>+MATCH(C331&amp;E331,AvgAge!$A$5:$A$10)</f>
        <v>2</v>
      </c>
      <c r="Q331" s="22">
        <f>+IF($P331=Q$2,$B331,0)</f>
        <v>0</v>
      </c>
      <c r="R331" s="22">
        <f>+IF($P331=R$2,$B331,0)</f>
        <v>1</v>
      </c>
      <c r="S331" s="22">
        <f>+IF($P331=S$2,$B331,0)</f>
        <v>0</v>
      </c>
      <c r="T331" s="22">
        <f>+IF($P331=T$2,$B331,0)</f>
        <v>0</v>
      </c>
      <c r="U331" s="22">
        <f>+IF($P331=U$2,$B331,0)</f>
        <v>0</v>
      </c>
      <c r="V331" s="22">
        <f>+IF($P331=V$2,$B331,0)</f>
        <v>0</v>
      </c>
    </row>
    <row r="332" spans="1:22" x14ac:dyDescent="0.25">
      <c r="A332">
        <v>767</v>
      </c>
      <c r="B332">
        <v>0</v>
      </c>
      <c r="C332">
        <v>1</v>
      </c>
      <c r="D332" t="s">
        <v>1065</v>
      </c>
      <c r="E332" t="s">
        <v>13</v>
      </c>
      <c r="F332">
        <f>+IF(E332="male",1,2)</f>
        <v>1</v>
      </c>
      <c r="H332" s="4">
        <f>+IF(G332="",VLOOKUP(B332&amp;C332&amp;E332,AvgAge!$B$5:$AA$16,6,0),G332)</f>
        <v>44.581967213114751</v>
      </c>
      <c r="I332">
        <v>0</v>
      </c>
      <c r="J332">
        <v>0</v>
      </c>
      <c r="K332">
        <v>112379</v>
      </c>
      <c r="L332">
        <v>39.6</v>
      </c>
      <c r="N332" t="s">
        <v>20</v>
      </c>
      <c r="O332">
        <f>+IF(N332="S",1,IF(N332="Q",2,3))</f>
        <v>3</v>
      </c>
      <c r="P332">
        <f>+MATCH(C332&amp;E332,AvgAge!$A$5:$A$10)</f>
        <v>2</v>
      </c>
      <c r="Q332" s="22">
        <f>+IF($P332=Q$2,$B332,0)</f>
        <v>0</v>
      </c>
      <c r="R332" s="22">
        <f>+IF($P332=R$2,$B332,0)</f>
        <v>0</v>
      </c>
      <c r="S332" s="22">
        <f>+IF($P332=S$2,$B332,0)</f>
        <v>0</v>
      </c>
      <c r="T332" s="22">
        <f>+IF($P332=T$2,$B332,0)</f>
        <v>0</v>
      </c>
      <c r="U332" s="22">
        <f>+IF($P332=U$2,$B332,0)</f>
        <v>0</v>
      </c>
      <c r="V332" s="22">
        <f>+IF($P332=V$2,$B332,0)</f>
        <v>0</v>
      </c>
    </row>
    <row r="333" spans="1:22" x14ac:dyDescent="0.25">
      <c r="A333">
        <v>537</v>
      </c>
      <c r="B333">
        <v>0</v>
      </c>
      <c r="C333">
        <v>1</v>
      </c>
      <c r="D333" t="s">
        <v>769</v>
      </c>
      <c r="E333" t="s">
        <v>13</v>
      </c>
      <c r="F333">
        <f>+IF(E333="male",1,2)</f>
        <v>1</v>
      </c>
      <c r="G333">
        <v>45</v>
      </c>
      <c r="H333" s="4">
        <f>+IF(G333="",VLOOKUP(B333&amp;C333&amp;E333,AvgAge!$B$5:$AA$16,6,0),G333)</f>
        <v>45</v>
      </c>
      <c r="I333">
        <v>0</v>
      </c>
      <c r="J333">
        <v>0</v>
      </c>
      <c r="K333">
        <v>113050</v>
      </c>
      <c r="L333">
        <v>26.55</v>
      </c>
      <c r="M333" t="s">
        <v>770</v>
      </c>
      <c r="N333" t="s">
        <v>15</v>
      </c>
      <c r="O333">
        <f>+IF(N333="S",1,IF(N333="Q",2,3))</f>
        <v>1</v>
      </c>
      <c r="P333">
        <f>+MATCH(C333&amp;E333,AvgAge!$A$5:$A$10)</f>
        <v>2</v>
      </c>
      <c r="Q333" s="22">
        <f>+IF($P333=Q$2,$B333,0)</f>
        <v>0</v>
      </c>
      <c r="R333" s="22">
        <f>+IF($P333=R$2,$B333,0)</f>
        <v>0</v>
      </c>
      <c r="S333" s="22">
        <f>+IF($P333=S$2,$B333,0)</f>
        <v>0</v>
      </c>
      <c r="T333" s="22">
        <f>+IF($P333=T$2,$B333,0)</f>
        <v>0</v>
      </c>
      <c r="U333" s="22">
        <f>+IF($P333=U$2,$B333,0)</f>
        <v>0</v>
      </c>
      <c r="V333" s="22">
        <f>+IF($P333=V$2,$B333,0)</f>
        <v>0</v>
      </c>
    </row>
    <row r="334" spans="1:22" x14ac:dyDescent="0.25">
      <c r="A334">
        <v>271</v>
      </c>
      <c r="B334">
        <v>0</v>
      </c>
      <c r="C334">
        <v>1</v>
      </c>
      <c r="D334" t="s">
        <v>411</v>
      </c>
      <c r="E334" t="s">
        <v>13</v>
      </c>
      <c r="F334">
        <f>+IF(E334="male",1,2)</f>
        <v>1</v>
      </c>
      <c r="H334" s="4">
        <f>+IF(G334="",VLOOKUP(B334&amp;C334&amp;E334,AvgAge!$B$5:$AA$16,6,0),G334)</f>
        <v>44.581967213114751</v>
      </c>
      <c r="I334">
        <v>0</v>
      </c>
      <c r="J334">
        <v>0</v>
      </c>
      <c r="K334">
        <v>113798</v>
      </c>
      <c r="L334">
        <v>31</v>
      </c>
      <c r="N334" t="s">
        <v>15</v>
      </c>
      <c r="O334">
        <f>+IF(N334="S",1,IF(N334="Q",2,3))</f>
        <v>1</v>
      </c>
      <c r="P334">
        <f>+MATCH(C334&amp;E334,AvgAge!$A$5:$A$10)</f>
        <v>2</v>
      </c>
      <c r="Q334" s="22">
        <f>+IF($P334=Q$2,$B334,0)</f>
        <v>0</v>
      </c>
      <c r="R334" s="22">
        <f>+IF($P334=R$2,$B334,0)</f>
        <v>0</v>
      </c>
      <c r="S334" s="22">
        <f>+IF($P334=S$2,$B334,0)</f>
        <v>0</v>
      </c>
      <c r="T334" s="22">
        <f>+IF($P334=T$2,$B334,0)</f>
        <v>0</v>
      </c>
      <c r="U334" s="22">
        <f>+IF($P334=U$2,$B334,0)</f>
        <v>0</v>
      </c>
      <c r="V334" s="22">
        <f>+IF($P334=V$2,$B334,0)</f>
        <v>0</v>
      </c>
    </row>
    <row r="335" spans="1:22" x14ac:dyDescent="0.25">
      <c r="A335">
        <v>708</v>
      </c>
      <c r="B335">
        <v>1</v>
      </c>
      <c r="C335">
        <v>1</v>
      </c>
      <c r="D335" t="s">
        <v>992</v>
      </c>
      <c r="E335" t="s">
        <v>13</v>
      </c>
      <c r="F335">
        <f>+IF(E335="male",1,2)</f>
        <v>1</v>
      </c>
      <c r="G335">
        <v>42</v>
      </c>
      <c r="H335" s="4">
        <f>+IF(G335="",VLOOKUP(B335&amp;C335&amp;E335,AvgAge!$B$5:$AA$16,6,0),G335)</f>
        <v>42</v>
      </c>
      <c r="I335">
        <v>0</v>
      </c>
      <c r="J335">
        <v>0</v>
      </c>
      <c r="K335" t="s">
        <v>993</v>
      </c>
      <c r="L335">
        <v>26.287500000000001</v>
      </c>
      <c r="M335" t="s">
        <v>986</v>
      </c>
      <c r="N335" t="s">
        <v>15</v>
      </c>
      <c r="O335">
        <f>+IF(N335="S",1,IF(N335="Q",2,3))</f>
        <v>1</v>
      </c>
      <c r="P335">
        <f>+MATCH(C335&amp;E335,AvgAge!$A$5:$A$10)</f>
        <v>2</v>
      </c>
      <c r="Q335" s="22">
        <f>+IF($P335=Q$2,$B335,0)</f>
        <v>0</v>
      </c>
      <c r="R335" s="22">
        <f>+IF($P335=R$2,$B335,0)</f>
        <v>1</v>
      </c>
      <c r="S335" s="22">
        <f>+IF($P335=S$2,$B335,0)</f>
        <v>0</v>
      </c>
      <c r="T335" s="22">
        <f>+IF($P335=T$2,$B335,0)</f>
        <v>0</v>
      </c>
      <c r="U335" s="22">
        <f>+IF($P335=U$2,$B335,0)</f>
        <v>0</v>
      </c>
      <c r="V335" s="22">
        <f>+IF($P335=V$2,$B335,0)</f>
        <v>0</v>
      </c>
    </row>
    <row r="336" spans="1:22" x14ac:dyDescent="0.25">
      <c r="A336">
        <v>680</v>
      </c>
      <c r="B336">
        <v>1</v>
      </c>
      <c r="C336">
        <v>1</v>
      </c>
      <c r="D336" t="s">
        <v>956</v>
      </c>
      <c r="E336" t="s">
        <v>13</v>
      </c>
      <c r="F336">
        <f>+IF(E336="male",1,2)</f>
        <v>1</v>
      </c>
      <c r="G336">
        <v>36</v>
      </c>
      <c r="H336" s="4">
        <f>+IF(G336="",VLOOKUP(B336&amp;C336&amp;E336,AvgAge!$B$5:$AA$16,6,0),G336)</f>
        <v>36</v>
      </c>
      <c r="I336">
        <v>0</v>
      </c>
      <c r="J336">
        <v>1</v>
      </c>
      <c r="K336" t="s">
        <v>392</v>
      </c>
      <c r="L336">
        <v>512.32920000000001</v>
      </c>
      <c r="M336" t="s">
        <v>957</v>
      </c>
      <c r="N336" t="s">
        <v>20</v>
      </c>
      <c r="O336">
        <f>+IF(N336="S",1,IF(N336="Q",2,3))</f>
        <v>3</v>
      </c>
      <c r="P336">
        <f>+MATCH(C336&amp;E336,AvgAge!$A$5:$A$10)</f>
        <v>2</v>
      </c>
      <c r="Q336" s="22">
        <f>+IF($P336=Q$2,$B336,0)</f>
        <v>0</v>
      </c>
      <c r="R336" s="22">
        <f>+IF($P336=R$2,$B336,0)</f>
        <v>1</v>
      </c>
      <c r="S336" s="22">
        <f>+IF($P336=S$2,$B336,0)</f>
        <v>0</v>
      </c>
      <c r="T336" s="22">
        <f>+IF($P336=T$2,$B336,0)</f>
        <v>0</v>
      </c>
      <c r="U336" s="22">
        <f>+IF($P336=U$2,$B336,0)</f>
        <v>0</v>
      </c>
      <c r="V336" s="22">
        <f>+IF($P336=V$2,$B336,0)</f>
        <v>0</v>
      </c>
    </row>
    <row r="337" spans="1:22" x14ac:dyDescent="0.25">
      <c r="A337">
        <v>873</v>
      </c>
      <c r="B337">
        <v>0</v>
      </c>
      <c r="C337">
        <v>1</v>
      </c>
      <c r="D337" t="s">
        <v>1198</v>
      </c>
      <c r="E337" t="s">
        <v>13</v>
      </c>
      <c r="F337">
        <f>+IF(E337="male",1,2)</f>
        <v>1</v>
      </c>
      <c r="G337">
        <v>33</v>
      </c>
      <c r="H337" s="4">
        <f>+IF(G337="",VLOOKUP(B337&amp;C337&amp;E337,AvgAge!$B$5:$AA$16,6,0),G337)</f>
        <v>33</v>
      </c>
      <c r="I337">
        <v>0</v>
      </c>
      <c r="J337">
        <v>0</v>
      </c>
      <c r="K337">
        <v>695</v>
      </c>
      <c r="L337">
        <v>5</v>
      </c>
      <c r="M337" t="s">
        <v>957</v>
      </c>
      <c r="N337" t="s">
        <v>15</v>
      </c>
      <c r="O337">
        <f>+IF(N337="S",1,IF(N337="Q",2,3))</f>
        <v>1</v>
      </c>
      <c r="P337">
        <f>+MATCH(C337&amp;E337,AvgAge!$A$5:$A$10)</f>
        <v>2</v>
      </c>
      <c r="Q337" s="22">
        <f>+IF($P337=Q$2,$B337,0)</f>
        <v>0</v>
      </c>
      <c r="R337" s="22">
        <f>+IF($P337=R$2,$B337,0)</f>
        <v>0</v>
      </c>
      <c r="S337" s="22">
        <f>+IF($P337=S$2,$B337,0)</f>
        <v>0</v>
      </c>
      <c r="T337" s="22">
        <f>+IF($P337=T$2,$B337,0)</f>
        <v>0</v>
      </c>
      <c r="U337" s="22">
        <f>+IF($P337=U$2,$B337,0)</f>
        <v>0</v>
      </c>
      <c r="V337" s="22">
        <f>+IF($P337=V$2,$B337,0)</f>
        <v>0</v>
      </c>
    </row>
    <row r="338" spans="1:22" x14ac:dyDescent="0.25">
      <c r="A338">
        <v>84</v>
      </c>
      <c r="B338">
        <v>0</v>
      </c>
      <c r="C338">
        <v>1</v>
      </c>
      <c r="D338" t="s">
        <v>138</v>
      </c>
      <c r="E338" t="s">
        <v>13</v>
      </c>
      <c r="F338">
        <f>+IF(E338="male",1,2)</f>
        <v>1</v>
      </c>
      <c r="G338">
        <v>28</v>
      </c>
      <c r="H338" s="4">
        <f>+IF(G338="",VLOOKUP(B338&amp;C338&amp;E338,AvgAge!$B$5:$AA$16,6,0),G338)</f>
        <v>28</v>
      </c>
      <c r="I338">
        <v>0</v>
      </c>
      <c r="J338">
        <v>0</v>
      </c>
      <c r="K338">
        <v>113059</v>
      </c>
      <c r="L338">
        <v>47.1</v>
      </c>
      <c r="N338" t="s">
        <v>15</v>
      </c>
      <c r="O338">
        <f>+IF(N338="S",1,IF(N338="Q",2,3))</f>
        <v>1</v>
      </c>
      <c r="P338">
        <f>+MATCH(C338&amp;E338,AvgAge!$A$5:$A$10)</f>
        <v>2</v>
      </c>
      <c r="Q338" s="22">
        <f>+IF($P338=Q$2,$B338,0)</f>
        <v>0</v>
      </c>
      <c r="R338" s="22">
        <f>+IF($P338=R$2,$B338,0)</f>
        <v>0</v>
      </c>
      <c r="S338" s="22">
        <f>+IF($P338=S$2,$B338,0)</f>
        <v>0</v>
      </c>
      <c r="T338" s="22">
        <f>+IF($P338=T$2,$B338,0)</f>
        <v>0</v>
      </c>
      <c r="U338" s="22">
        <f>+IF($P338=U$2,$B338,0)</f>
        <v>0</v>
      </c>
      <c r="V338" s="22">
        <f>+IF($P338=V$2,$B338,0)</f>
        <v>0</v>
      </c>
    </row>
    <row r="339" spans="1:22" x14ac:dyDescent="0.25">
      <c r="A339">
        <v>803</v>
      </c>
      <c r="B339">
        <v>1</v>
      </c>
      <c r="C339">
        <v>1</v>
      </c>
      <c r="D339" t="s">
        <v>1111</v>
      </c>
      <c r="E339" t="s">
        <v>13</v>
      </c>
      <c r="F339">
        <f>+IF(E339="male",1,2)</f>
        <v>1</v>
      </c>
      <c r="G339">
        <v>11</v>
      </c>
      <c r="H339" s="4">
        <f>+IF(G339="",VLOOKUP(B339&amp;C339&amp;E339,AvgAge!$B$5:$AA$16,6,0),G339)</f>
        <v>11</v>
      </c>
      <c r="I339">
        <v>1</v>
      </c>
      <c r="J339">
        <v>2</v>
      </c>
      <c r="K339">
        <v>113760</v>
      </c>
      <c r="L339">
        <v>120</v>
      </c>
      <c r="M339" t="s">
        <v>578</v>
      </c>
      <c r="N339" t="s">
        <v>15</v>
      </c>
      <c r="O339">
        <f>+IF(N339="S",1,IF(N339="Q",2,3))</f>
        <v>1</v>
      </c>
      <c r="P339">
        <f>+MATCH(C339&amp;E339,AvgAge!$A$5:$A$10)</f>
        <v>2</v>
      </c>
      <c r="Q339" s="22">
        <f>+IF($P339=Q$2,$B339,0)</f>
        <v>0</v>
      </c>
      <c r="R339" s="22">
        <f>+IF($P339=R$2,$B339,0)</f>
        <v>1</v>
      </c>
      <c r="S339" s="22">
        <f>+IF($P339=S$2,$B339,0)</f>
        <v>0</v>
      </c>
      <c r="T339" s="22">
        <f>+IF($P339=T$2,$B339,0)</f>
        <v>0</v>
      </c>
      <c r="U339" s="22">
        <f>+IF($P339=U$2,$B339,0)</f>
        <v>0</v>
      </c>
      <c r="V339" s="22">
        <f>+IF($P339=V$2,$B339,0)</f>
        <v>0</v>
      </c>
    </row>
    <row r="340" spans="1:22" x14ac:dyDescent="0.25">
      <c r="A340">
        <v>391</v>
      </c>
      <c r="B340">
        <v>1</v>
      </c>
      <c r="C340">
        <v>1</v>
      </c>
      <c r="D340" t="s">
        <v>577</v>
      </c>
      <c r="E340" t="s">
        <v>13</v>
      </c>
      <c r="F340">
        <f>+IF(E340="male",1,2)</f>
        <v>1</v>
      </c>
      <c r="G340">
        <v>36</v>
      </c>
      <c r="H340" s="4">
        <f>+IF(G340="",VLOOKUP(B340&amp;C340&amp;E340,AvgAge!$B$5:$AA$16,6,0),G340)</f>
        <v>36</v>
      </c>
      <c r="I340">
        <v>1</v>
      </c>
      <c r="J340">
        <v>2</v>
      </c>
      <c r="K340">
        <v>113760</v>
      </c>
      <c r="L340">
        <v>120</v>
      </c>
      <c r="M340" t="s">
        <v>578</v>
      </c>
      <c r="N340" t="s">
        <v>15</v>
      </c>
      <c r="O340">
        <f>+IF(N340="S",1,IF(N340="Q",2,3))</f>
        <v>1</v>
      </c>
      <c r="P340">
        <f>+MATCH(C340&amp;E340,AvgAge!$A$5:$A$10)</f>
        <v>2</v>
      </c>
      <c r="Q340" s="22">
        <f>+IF($P340=Q$2,$B340,0)</f>
        <v>0</v>
      </c>
      <c r="R340" s="22">
        <f>+IF($P340=R$2,$B340,0)</f>
        <v>1</v>
      </c>
      <c r="S340" s="22">
        <f>+IF($P340=S$2,$B340,0)</f>
        <v>0</v>
      </c>
      <c r="T340" s="22">
        <f>+IF($P340=T$2,$B340,0)</f>
        <v>0</v>
      </c>
      <c r="U340" s="22">
        <f>+IF($P340=U$2,$B340,0)</f>
        <v>0</v>
      </c>
      <c r="V340" s="22">
        <f>+IF($P340=V$2,$B340,0)</f>
        <v>0</v>
      </c>
    </row>
    <row r="341" spans="1:22" x14ac:dyDescent="0.25">
      <c r="A341">
        <v>742</v>
      </c>
      <c r="B341">
        <v>0</v>
      </c>
      <c r="C341">
        <v>1</v>
      </c>
      <c r="D341" t="s">
        <v>1034</v>
      </c>
      <c r="E341" t="s">
        <v>13</v>
      </c>
      <c r="F341">
        <f>+IF(E341="male",1,2)</f>
        <v>1</v>
      </c>
      <c r="G341">
        <v>36</v>
      </c>
      <c r="H341" s="4">
        <f>+IF(G341="",VLOOKUP(B341&amp;C341&amp;E341,AvgAge!$B$5:$AA$16,6,0),G341)</f>
        <v>36</v>
      </c>
      <c r="I341">
        <v>1</v>
      </c>
      <c r="J341">
        <v>0</v>
      </c>
      <c r="K341">
        <v>19877</v>
      </c>
      <c r="L341">
        <v>78.849999999999994</v>
      </c>
      <c r="M341" t="s">
        <v>1035</v>
      </c>
      <c r="N341" t="s">
        <v>15</v>
      </c>
      <c r="O341">
        <f>+IF(N341="S",1,IF(N341="Q",2,3))</f>
        <v>1</v>
      </c>
      <c r="P341">
        <f>+MATCH(C341&amp;E341,AvgAge!$A$5:$A$10)</f>
        <v>2</v>
      </c>
      <c r="Q341" s="22">
        <f>+IF($P341=Q$2,$B341,0)</f>
        <v>0</v>
      </c>
      <c r="R341" s="22">
        <f>+IF($P341=R$2,$B341,0)</f>
        <v>0</v>
      </c>
      <c r="S341" s="22">
        <f>+IF($P341=S$2,$B341,0)</f>
        <v>0</v>
      </c>
      <c r="T341" s="22">
        <f>+IF($P341=T$2,$B341,0)</f>
        <v>0</v>
      </c>
      <c r="U341" s="22">
        <f>+IF($P341=U$2,$B341,0)</f>
        <v>0</v>
      </c>
      <c r="V341" s="22">
        <f>+IF($P341=V$2,$B341,0)</f>
        <v>0</v>
      </c>
    </row>
    <row r="342" spans="1:22" x14ac:dyDescent="0.25">
      <c r="A342">
        <v>93</v>
      </c>
      <c r="B342">
        <v>0</v>
      </c>
      <c r="C342">
        <v>1</v>
      </c>
      <c r="D342" t="s">
        <v>150</v>
      </c>
      <c r="E342" t="s">
        <v>13</v>
      </c>
      <c r="F342">
        <f>+IF(E342="male",1,2)</f>
        <v>1</v>
      </c>
      <c r="G342">
        <v>46</v>
      </c>
      <c r="H342" s="4">
        <f>+IF(G342="",VLOOKUP(B342&amp;C342&amp;E342,AvgAge!$B$5:$AA$16,6,0),G342)</f>
        <v>46</v>
      </c>
      <c r="I342">
        <v>1</v>
      </c>
      <c r="J342">
        <v>0</v>
      </c>
      <c r="K342" t="s">
        <v>151</v>
      </c>
      <c r="L342">
        <v>61.174999999999997</v>
      </c>
      <c r="M342" t="s">
        <v>152</v>
      </c>
      <c r="N342" t="s">
        <v>15</v>
      </c>
      <c r="O342">
        <f>+IF(N342="S",1,IF(N342="Q",2,3))</f>
        <v>1</v>
      </c>
      <c r="P342">
        <f>+MATCH(C342&amp;E342,AvgAge!$A$5:$A$10)</f>
        <v>2</v>
      </c>
      <c r="Q342" s="22">
        <f>+IF($P342=Q$2,$B342,0)</f>
        <v>0</v>
      </c>
      <c r="R342" s="22">
        <f>+IF($P342=R$2,$B342,0)</f>
        <v>0</v>
      </c>
      <c r="S342" s="22">
        <f>+IF($P342=S$2,$B342,0)</f>
        <v>0</v>
      </c>
      <c r="T342" s="22">
        <f>+IF($P342=T$2,$B342,0)</f>
        <v>0</v>
      </c>
      <c r="U342" s="22">
        <f>+IF($P342=U$2,$B342,0)</f>
        <v>0</v>
      </c>
      <c r="V342" s="22">
        <f>+IF($P342=V$2,$B342,0)</f>
        <v>0</v>
      </c>
    </row>
    <row r="343" spans="1:22" x14ac:dyDescent="0.25">
      <c r="A343">
        <v>725</v>
      </c>
      <c r="B343">
        <v>1</v>
      </c>
      <c r="C343">
        <v>1</v>
      </c>
      <c r="D343" t="s">
        <v>1013</v>
      </c>
      <c r="E343" t="s">
        <v>13</v>
      </c>
      <c r="F343">
        <f>+IF(E343="male",1,2)</f>
        <v>1</v>
      </c>
      <c r="G343">
        <v>27</v>
      </c>
      <c r="H343" s="4">
        <f>+IF(G343="",VLOOKUP(B343&amp;C343&amp;E343,AvgAge!$B$5:$AA$16,6,0),G343)</f>
        <v>27</v>
      </c>
      <c r="I343">
        <v>1</v>
      </c>
      <c r="J343">
        <v>0</v>
      </c>
      <c r="K343">
        <v>113806</v>
      </c>
      <c r="L343">
        <v>53.1</v>
      </c>
      <c r="M343" t="s">
        <v>1014</v>
      </c>
      <c r="N343" t="s">
        <v>15</v>
      </c>
      <c r="O343">
        <f>+IF(N343="S",1,IF(N343="Q",2,3))</f>
        <v>1</v>
      </c>
      <c r="P343">
        <f>+MATCH(C343&amp;E343,AvgAge!$A$5:$A$10)</f>
        <v>2</v>
      </c>
      <c r="Q343" s="22">
        <f>+IF($P343=Q$2,$B343,0)</f>
        <v>0</v>
      </c>
      <c r="R343" s="22">
        <f>+IF($P343=R$2,$B343,0)</f>
        <v>1</v>
      </c>
      <c r="S343" s="22">
        <f>+IF($P343=S$2,$B343,0)</f>
        <v>0</v>
      </c>
      <c r="T343" s="22">
        <f>+IF($P343=T$2,$B343,0)</f>
        <v>0</v>
      </c>
      <c r="U343" s="22">
        <f>+IF($P343=U$2,$B343,0)</f>
        <v>0</v>
      </c>
      <c r="V343" s="22">
        <f>+IF($P343=V$2,$B343,0)</f>
        <v>0</v>
      </c>
    </row>
    <row r="344" spans="1:22" x14ac:dyDescent="0.25">
      <c r="A344">
        <v>476</v>
      </c>
      <c r="B344">
        <v>0</v>
      </c>
      <c r="C344">
        <v>1</v>
      </c>
      <c r="D344" t="s">
        <v>686</v>
      </c>
      <c r="E344" t="s">
        <v>13</v>
      </c>
      <c r="F344">
        <f>+IF(E344="male",1,2)</f>
        <v>1</v>
      </c>
      <c r="H344" s="4">
        <f>+IF(G344="",VLOOKUP(B344&amp;C344&amp;E344,AvgAge!$B$5:$AA$16,6,0),G344)</f>
        <v>44.581967213114751</v>
      </c>
      <c r="I344">
        <v>0</v>
      </c>
      <c r="J344">
        <v>0</v>
      </c>
      <c r="K344">
        <v>110465</v>
      </c>
      <c r="L344">
        <v>52</v>
      </c>
      <c r="M344" t="s">
        <v>687</v>
      </c>
      <c r="N344" t="s">
        <v>15</v>
      </c>
      <c r="O344">
        <f>+IF(N344="S",1,IF(N344="Q",2,3))</f>
        <v>1</v>
      </c>
      <c r="P344">
        <f>+MATCH(C344&amp;E344,AvgAge!$A$5:$A$10)</f>
        <v>2</v>
      </c>
      <c r="Q344" s="22">
        <f>+IF($P344=Q$2,$B344,0)</f>
        <v>0</v>
      </c>
      <c r="R344" s="22">
        <f>+IF($P344=R$2,$B344,0)</f>
        <v>0</v>
      </c>
      <c r="S344" s="22">
        <f>+IF($P344=S$2,$B344,0)</f>
        <v>0</v>
      </c>
      <c r="T344" s="22">
        <f>+IF($P344=T$2,$B344,0)</f>
        <v>0</v>
      </c>
      <c r="U344" s="22">
        <f>+IF($P344=U$2,$B344,0)</f>
        <v>0</v>
      </c>
      <c r="V344" s="22">
        <f>+IF($P344=V$2,$B344,0)</f>
        <v>0</v>
      </c>
    </row>
    <row r="345" spans="1:22" x14ac:dyDescent="0.25">
      <c r="A345">
        <v>663</v>
      </c>
      <c r="B345">
        <v>0</v>
      </c>
      <c r="C345">
        <v>1</v>
      </c>
      <c r="D345" t="s">
        <v>932</v>
      </c>
      <c r="E345" t="s">
        <v>13</v>
      </c>
      <c r="F345">
        <f>+IF(E345="male",1,2)</f>
        <v>1</v>
      </c>
      <c r="G345">
        <v>47</v>
      </c>
      <c r="H345" s="4">
        <f>+IF(G345="",VLOOKUP(B345&amp;C345&amp;E345,AvgAge!$B$5:$AA$16,6,0),G345)</f>
        <v>47</v>
      </c>
      <c r="I345">
        <v>0</v>
      </c>
      <c r="J345">
        <v>0</v>
      </c>
      <c r="K345">
        <v>5727</v>
      </c>
      <c r="L345">
        <v>25.587499999999999</v>
      </c>
      <c r="M345" t="s">
        <v>933</v>
      </c>
      <c r="N345" t="s">
        <v>15</v>
      </c>
      <c r="O345">
        <f>+IF(N345="S",1,IF(N345="Q",2,3))</f>
        <v>1</v>
      </c>
      <c r="P345">
        <f>+MATCH(C345&amp;E345,AvgAge!$A$5:$A$10)</f>
        <v>2</v>
      </c>
      <c r="Q345" s="22">
        <f>+IF($P345=Q$2,$B345,0)</f>
        <v>0</v>
      </c>
      <c r="R345" s="22">
        <f>+IF($P345=R$2,$B345,0)</f>
        <v>0</v>
      </c>
      <c r="S345" s="22">
        <f>+IF($P345=S$2,$B345,0)</f>
        <v>0</v>
      </c>
      <c r="T345" s="22">
        <f>+IF($P345=T$2,$B345,0)</f>
        <v>0</v>
      </c>
      <c r="U345" s="22">
        <f>+IF($P345=U$2,$B345,0)</f>
        <v>0</v>
      </c>
      <c r="V345" s="22">
        <f>+IF($P345=V$2,$B345,0)</f>
        <v>0</v>
      </c>
    </row>
    <row r="346" spans="1:22" x14ac:dyDescent="0.25">
      <c r="A346">
        <v>746</v>
      </c>
      <c r="B346">
        <v>0</v>
      </c>
      <c r="C346">
        <v>1</v>
      </c>
      <c r="D346" t="s">
        <v>1040</v>
      </c>
      <c r="E346" t="s">
        <v>13</v>
      </c>
      <c r="F346">
        <f>+IF(E346="male",1,2)</f>
        <v>1</v>
      </c>
      <c r="G346">
        <v>70</v>
      </c>
      <c r="H346" s="4">
        <f>+IF(G346="",VLOOKUP(B346&amp;C346&amp;E346,AvgAge!$B$5:$AA$16,6,0),G346)</f>
        <v>70</v>
      </c>
      <c r="I346">
        <v>1</v>
      </c>
      <c r="J346">
        <v>1</v>
      </c>
      <c r="K346" t="s">
        <v>777</v>
      </c>
      <c r="L346">
        <v>71</v>
      </c>
      <c r="M346" t="s">
        <v>778</v>
      </c>
      <c r="N346" t="s">
        <v>15</v>
      </c>
      <c r="O346">
        <f>+IF(N346="S",1,IF(N346="Q",2,3))</f>
        <v>1</v>
      </c>
      <c r="P346">
        <f>+MATCH(C346&amp;E346,AvgAge!$A$5:$A$10)</f>
        <v>2</v>
      </c>
      <c r="Q346" s="22">
        <f>+IF($P346=Q$2,$B346,0)</f>
        <v>0</v>
      </c>
      <c r="R346" s="22">
        <f>+IF($P346=R$2,$B346,0)</f>
        <v>0</v>
      </c>
      <c r="S346" s="22">
        <f>+IF($P346=S$2,$B346,0)</f>
        <v>0</v>
      </c>
      <c r="T346" s="22">
        <f>+IF($P346=T$2,$B346,0)</f>
        <v>0</v>
      </c>
      <c r="U346" s="22">
        <f>+IF($P346=U$2,$B346,0)</f>
        <v>0</v>
      </c>
      <c r="V346" s="22">
        <f>+IF($P346=V$2,$B346,0)</f>
        <v>0</v>
      </c>
    </row>
    <row r="347" spans="1:22" x14ac:dyDescent="0.25">
      <c r="A347">
        <v>858</v>
      </c>
      <c r="B347">
        <v>1</v>
      </c>
      <c r="C347">
        <v>1</v>
      </c>
      <c r="D347" t="s">
        <v>1179</v>
      </c>
      <c r="E347" t="s">
        <v>13</v>
      </c>
      <c r="F347">
        <f>+IF(E347="male",1,2)</f>
        <v>1</v>
      </c>
      <c r="G347">
        <v>51</v>
      </c>
      <c r="H347" s="4">
        <f>+IF(G347="",VLOOKUP(B347&amp;C347&amp;E347,AvgAge!$B$5:$AA$16,6,0),G347)</f>
        <v>51</v>
      </c>
      <c r="I347">
        <v>0</v>
      </c>
      <c r="J347">
        <v>0</v>
      </c>
      <c r="K347">
        <v>113055</v>
      </c>
      <c r="L347">
        <v>26.55</v>
      </c>
      <c r="M347" t="s">
        <v>1180</v>
      </c>
      <c r="N347" t="s">
        <v>15</v>
      </c>
      <c r="O347">
        <f>+IF(N347="S",1,IF(N347="Q",2,3))</f>
        <v>1</v>
      </c>
      <c r="P347">
        <f>+MATCH(C347&amp;E347,AvgAge!$A$5:$A$10)</f>
        <v>2</v>
      </c>
      <c r="Q347" s="22">
        <f>+IF($P347=Q$2,$B347,0)</f>
        <v>0</v>
      </c>
      <c r="R347" s="22">
        <f>+IF($P347=R$2,$B347,0)</f>
        <v>1</v>
      </c>
      <c r="S347" s="22">
        <f>+IF($P347=S$2,$B347,0)</f>
        <v>0</v>
      </c>
      <c r="T347" s="22">
        <f>+IF($P347=T$2,$B347,0)</f>
        <v>0</v>
      </c>
      <c r="U347" s="22">
        <f>+IF($P347=U$2,$B347,0)</f>
        <v>0</v>
      </c>
      <c r="V347" s="22">
        <f>+IF($P347=V$2,$B347,0)</f>
        <v>0</v>
      </c>
    </row>
    <row r="348" spans="1:22" x14ac:dyDescent="0.25">
      <c r="A348">
        <v>608</v>
      </c>
      <c r="B348">
        <v>1</v>
      </c>
      <c r="C348">
        <v>1</v>
      </c>
      <c r="D348" t="s">
        <v>866</v>
      </c>
      <c r="E348" t="s">
        <v>13</v>
      </c>
      <c r="F348">
        <f>+IF(E348="male",1,2)</f>
        <v>1</v>
      </c>
      <c r="G348">
        <v>27</v>
      </c>
      <c r="H348" s="4">
        <f>+IF(G348="",VLOOKUP(B348&amp;C348&amp;E348,AvgAge!$B$5:$AA$16,6,0),G348)</f>
        <v>27</v>
      </c>
      <c r="I348">
        <v>0</v>
      </c>
      <c r="J348">
        <v>0</v>
      </c>
      <c r="K348">
        <v>113804</v>
      </c>
      <c r="L348">
        <v>30.5</v>
      </c>
      <c r="N348" t="s">
        <v>15</v>
      </c>
      <c r="O348">
        <f>+IF(N348="S",1,IF(N348="Q",2,3))</f>
        <v>1</v>
      </c>
      <c r="P348">
        <f>+MATCH(C348&amp;E348,AvgAge!$A$5:$A$10)</f>
        <v>2</v>
      </c>
      <c r="Q348" s="22">
        <f>+IF($P348=Q$2,$B348,0)</f>
        <v>0</v>
      </c>
      <c r="R348" s="22">
        <f>+IF($P348=R$2,$B348,0)</f>
        <v>1</v>
      </c>
      <c r="S348" s="22">
        <f>+IF($P348=S$2,$B348,0)</f>
        <v>0</v>
      </c>
      <c r="T348" s="22">
        <f>+IF($P348=T$2,$B348,0)</f>
        <v>0</v>
      </c>
      <c r="U348" s="22">
        <f>+IF($P348=U$2,$B348,0)</f>
        <v>0</v>
      </c>
      <c r="V348" s="22">
        <f>+IF($P348=V$2,$B348,0)</f>
        <v>0</v>
      </c>
    </row>
    <row r="349" spans="1:22" x14ac:dyDescent="0.25">
      <c r="A349">
        <v>672</v>
      </c>
      <c r="B349">
        <v>0</v>
      </c>
      <c r="C349">
        <v>1</v>
      </c>
      <c r="D349" t="s">
        <v>945</v>
      </c>
      <c r="E349" t="s">
        <v>13</v>
      </c>
      <c r="F349">
        <f>+IF(E349="male",1,2)</f>
        <v>1</v>
      </c>
      <c r="G349">
        <v>31</v>
      </c>
      <c r="H349" s="4">
        <f>+IF(G349="",VLOOKUP(B349&amp;C349&amp;E349,AvgAge!$B$5:$AA$16,6,0),G349)</f>
        <v>31</v>
      </c>
      <c r="I349">
        <v>1</v>
      </c>
      <c r="J349">
        <v>0</v>
      </c>
      <c r="K349" t="s">
        <v>946</v>
      </c>
      <c r="L349">
        <v>52</v>
      </c>
      <c r="M349" t="s">
        <v>947</v>
      </c>
      <c r="N349" t="s">
        <v>15</v>
      </c>
      <c r="O349">
        <f>+IF(N349="S",1,IF(N349="Q",2,3))</f>
        <v>1</v>
      </c>
      <c r="P349">
        <f>+MATCH(C349&amp;E349,AvgAge!$A$5:$A$10)</f>
        <v>2</v>
      </c>
      <c r="Q349" s="22">
        <f>+IF($P349=Q$2,$B349,0)</f>
        <v>0</v>
      </c>
      <c r="R349" s="22">
        <f>+IF($P349=R$2,$B349,0)</f>
        <v>0</v>
      </c>
      <c r="S349" s="22">
        <f>+IF($P349=S$2,$B349,0)</f>
        <v>0</v>
      </c>
      <c r="T349" s="22">
        <f>+IF($P349=T$2,$B349,0)</f>
        <v>0</v>
      </c>
      <c r="U349" s="22">
        <f>+IF($P349=U$2,$B349,0)</f>
        <v>0</v>
      </c>
      <c r="V349" s="22">
        <f>+IF($P349=V$2,$B349,0)</f>
        <v>0</v>
      </c>
    </row>
    <row r="350" spans="1:22" x14ac:dyDescent="0.25">
      <c r="A350">
        <v>691</v>
      </c>
      <c r="B350">
        <v>1</v>
      </c>
      <c r="C350">
        <v>1</v>
      </c>
      <c r="D350" t="s">
        <v>970</v>
      </c>
      <c r="E350" t="s">
        <v>13</v>
      </c>
      <c r="F350">
        <f>+IF(E350="male",1,2)</f>
        <v>1</v>
      </c>
      <c r="G350">
        <v>31</v>
      </c>
      <c r="H350" s="4">
        <f>+IF(G350="",VLOOKUP(B350&amp;C350&amp;E350,AvgAge!$B$5:$AA$16,6,0),G350)</f>
        <v>31</v>
      </c>
      <c r="I350">
        <v>1</v>
      </c>
      <c r="J350">
        <v>0</v>
      </c>
      <c r="K350">
        <v>17474</v>
      </c>
      <c r="L350">
        <v>57</v>
      </c>
      <c r="M350" t="s">
        <v>971</v>
      </c>
      <c r="N350" t="s">
        <v>15</v>
      </c>
      <c r="O350">
        <f>+IF(N350="S",1,IF(N350="Q",2,3))</f>
        <v>1</v>
      </c>
      <c r="P350">
        <f>+MATCH(C350&amp;E350,AvgAge!$A$5:$A$10)</f>
        <v>2</v>
      </c>
      <c r="Q350" s="22">
        <f>+IF($P350=Q$2,$B350,0)</f>
        <v>0</v>
      </c>
      <c r="R350" s="22">
        <f>+IF($P350=R$2,$B350,0)</f>
        <v>1</v>
      </c>
      <c r="S350" s="22">
        <f>+IF($P350=S$2,$B350,0)</f>
        <v>0</v>
      </c>
      <c r="T350" s="22">
        <f>+IF($P350=T$2,$B350,0)</f>
        <v>0</v>
      </c>
      <c r="U350" s="22">
        <f>+IF($P350=U$2,$B350,0)</f>
        <v>0</v>
      </c>
      <c r="V350" s="22">
        <f>+IF($P350=V$2,$B350,0)</f>
        <v>0</v>
      </c>
    </row>
    <row r="351" spans="1:22" x14ac:dyDescent="0.25">
      <c r="A351">
        <v>446</v>
      </c>
      <c r="B351">
        <v>1</v>
      </c>
      <c r="C351">
        <v>1</v>
      </c>
      <c r="D351" t="s">
        <v>643</v>
      </c>
      <c r="E351" t="s">
        <v>13</v>
      </c>
      <c r="F351">
        <f>+IF(E351="male",1,2)</f>
        <v>1</v>
      </c>
      <c r="G351">
        <v>4</v>
      </c>
      <c r="H351" s="4">
        <f>+IF(G351="",VLOOKUP(B351&amp;C351&amp;E351,AvgAge!$B$5:$AA$16,6,0),G351)</f>
        <v>4</v>
      </c>
      <c r="I351">
        <v>0</v>
      </c>
      <c r="J351">
        <v>2</v>
      </c>
      <c r="K351">
        <v>33638</v>
      </c>
      <c r="L351">
        <v>81.8583</v>
      </c>
      <c r="M351" t="s">
        <v>644</v>
      </c>
      <c r="N351" t="s">
        <v>15</v>
      </c>
      <c r="O351">
        <f>+IF(N351="S",1,IF(N351="Q",2,3))</f>
        <v>1</v>
      </c>
      <c r="P351">
        <f>+MATCH(C351&amp;E351,AvgAge!$A$5:$A$10)</f>
        <v>2</v>
      </c>
      <c r="Q351" s="22">
        <f>+IF($P351=Q$2,$B351,0)</f>
        <v>0</v>
      </c>
      <c r="R351" s="22">
        <f>+IF($P351=R$2,$B351,0)</f>
        <v>1</v>
      </c>
      <c r="S351" s="22">
        <f>+IF($P351=S$2,$B351,0)</f>
        <v>0</v>
      </c>
      <c r="T351" s="22">
        <f>+IF($P351=T$2,$B351,0)</f>
        <v>0</v>
      </c>
      <c r="U351" s="22">
        <f>+IF($P351=U$2,$B351,0)</f>
        <v>0</v>
      </c>
      <c r="V351" s="22">
        <f>+IF($P351=V$2,$B351,0)</f>
        <v>0</v>
      </c>
    </row>
    <row r="352" spans="1:22" x14ac:dyDescent="0.25">
      <c r="A352">
        <v>545</v>
      </c>
      <c r="B352">
        <v>0</v>
      </c>
      <c r="C352">
        <v>1</v>
      </c>
      <c r="D352" t="s">
        <v>782</v>
      </c>
      <c r="E352" t="s">
        <v>13</v>
      </c>
      <c r="F352">
        <f>+IF(E352="male",1,2)</f>
        <v>1</v>
      </c>
      <c r="G352">
        <v>50</v>
      </c>
      <c r="H352" s="4">
        <f>+IF(G352="",VLOOKUP(B352&amp;C352&amp;E352,AvgAge!$B$5:$AA$16,6,0),G352)</f>
        <v>50</v>
      </c>
      <c r="I352">
        <v>1</v>
      </c>
      <c r="J352">
        <v>0</v>
      </c>
      <c r="K352" t="s">
        <v>772</v>
      </c>
      <c r="L352">
        <v>106.425</v>
      </c>
      <c r="M352" t="s">
        <v>783</v>
      </c>
      <c r="N352" t="s">
        <v>20</v>
      </c>
      <c r="O352">
        <f>+IF(N352="S",1,IF(N352="Q",2,3))</f>
        <v>3</v>
      </c>
      <c r="P352">
        <f>+MATCH(C352&amp;E352,AvgAge!$A$5:$A$10)</f>
        <v>2</v>
      </c>
      <c r="Q352" s="22">
        <f>+IF($P352=Q$2,$B352,0)</f>
        <v>0</v>
      </c>
      <c r="R352" s="22">
        <f>+IF($P352=R$2,$B352,0)</f>
        <v>0</v>
      </c>
      <c r="S352" s="22">
        <f>+IF($P352=S$2,$B352,0)</f>
        <v>0</v>
      </c>
      <c r="T352" s="22">
        <f>+IF($P352=T$2,$B352,0)</f>
        <v>0</v>
      </c>
      <c r="U352" s="22">
        <f>+IF($P352=U$2,$B352,0)</f>
        <v>0</v>
      </c>
      <c r="V352" s="22">
        <f>+IF($P352=V$2,$B352,0)</f>
        <v>0</v>
      </c>
    </row>
    <row r="353" spans="1:22" x14ac:dyDescent="0.25">
      <c r="A353">
        <v>600</v>
      </c>
      <c r="B353">
        <v>1</v>
      </c>
      <c r="C353">
        <v>1</v>
      </c>
      <c r="D353" t="s">
        <v>857</v>
      </c>
      <c r="E353" t="s">
        <v>13</v>
      </c>
      <c r="F353">
        <f>+IF(E353="male",1,2)</f>
        <v>1</v>
      </c>
      <c r="G353">
        <v>49</v>
      </c>
      <c r="H353" s="4">
        <f>+IF(G353="",VLOOKUP(B353&amp;C353&amp;E353,AvgAge!$B$5:$AA$16,6,0),G353)</f>
        <v>49</v>
      </c>
      <c r="I353">
        <v>1</v>
      </c>
      <c r="J353">
        <v>0</v>
      </c>
      <c r="K353" t="s">
        <v>467</v>
      </c>
      <c r="L353">
        <v>56.929200000000002</v>
      </c>
      <c r="M353" t="s">
        <v>858</v>
      </c>
      <c r="N353" t="s">
        <v>20</v>
      </c>
      <c r="O353">
        <f>+IF(N353="S",1,IF(N353="Q",2,3))</f>
        <v>3</v>
      </c>
      <c r="P353">
        <f>+MATCH(C353&amp;E353,AvgAge!$A$5:$A$10)</f>
        <v>2</v>
      </c>
      <c r="Q353" s="22">
        <f>+IF($P353=Q$2,$B353,0)</f>
        <v>0</v>
      </c>
      <c r="R353" s="22">
        <f>+IF($P353=R$2,$B353,0)</f>
        <v>1</v>
      </c>
      <c r="S353" s="22">
        <f>+IF($P353=S$2,$B353,0)</f>
        <v>0</v>
      </c>
      <c r="T353" s="22">
        <f>+IF($P353=T$2,$B353,0)</f>
        <v>0</v>
      </c>
      <c r="U353" s="22">
        <f>+IF($P353=U$2,$B353,0)</f>
        <v>0</v>
      </c>
      <c r="V353" s="22">
        <f>+IF($P353=V$2,$B353,0)</f>
        <v>0</v>
      </c>
    </row>
    <row r="354" spans="1:22" x14ac:dyDescent="0.25">
      <c r="A354">
        <v>528</v>
      </c>
      <c r="B354">
        <v>0</v>
      </c>
      <c r="C354">
        <v>1</v>
      </c>
      <c r="D354" t="s">
        <v>758</v>
      </c>
      <c r="E354" t="s">
        <v>13</v>
      </c>
      <c r="F354">
        <f>+IF(E354="male",1,2)</f>
        <v>1</v>
      </c>
      <c r="H354" s="4">
        <f>+IF(G354="",VLOOKUP(B354&amp;C354&amp;E354,AvgAge!$B$5:$AA$16,6,0),G354)</f>
        <v>44.581967213114751</v>
      </c>
      <c r="I354">
        <v>0</v>
      </c>
      <c r="J354">
        <v>0</v>
      </c>
      <c r="K354" t="s">
        <v>759</v>
      </c>
      <c r="L354">
        <v>221.7792</v>
      </c>
      <c r="M354" t="s">
        <v>760</v>
      </c>
      <c r="N354" t="s">
        <v>15</v>
      </c>
      <c r="O354">
        <f>+IF(N354="S",1,IF(N354="Q",2,3))</f>
        <v>1</v>
      </c>
      <c r="P354">
        <f>+MATCH(C354&amp;E354,AvgAge!$A$5:$A$10)</f>
        <v>2</v>
      </c>
      <c r="Q354" s="22">
        <f>+IF($P354=Q$2,$B354,0)</f>
        <v>0</v>
      </c>
      <c r="R354" s="22">
        <f>+IF($P354=R$2,$B354,0)</f>
        <v>0</v>
      </c>
      <c r="S354" s="22">
        <f>+IF($P354=S$2,$B354,0)</f>
        <v>0</v>
      </c>
      <c r="T354" s="22">
        <f>+IF($P354=T$2,$B354,0)</f>
        <v>0</v>
      </c>
      <c r="U354" s="22">
        <f>+IF($P354=U$2,$B354,0)</f>
        <v>0</v>
      </c>
      <c r="V354" s="22">
        <f>+IF($P354=V$2,$B354,0)</f>
        <v>0</v>
      </c>
    </row>
    <row r="355" spans="1:22" x14ac:dyDescent="0.25">
      <c r="A355">
        <v>573</v>
      </c>
      <c r="B355">
        <v>1</v>
      </c>
      <c r="C355">
        <v>1</v>
      </c>
      <c r="D355" t="s">
        <v>819</v>
      </c>
      <c r="E355" t="s">
        <v>13</v>
      </c>
      <c r="F355">
        <f>+IF(E355="male",1,2)</f>
        <v>1</v>
      </c>
      <c r="G355">
        <v>36</v>
      </c>
      <c r="H355" s="4">
        <f>+IF(G355="",VLOOKUP(B355&amp;C355&amp;E355,AvgAge!$B$5:$AA$16,6,0),G355)</f>
        <v>36</v>
      </c>
      <c r="I355">
        <v>0</v>
      </c>
      <c r="J355">
        <v>0</v>
      </c>
      <c r="K355" t="s">
        <v>820</v>
      </c>
      <c r="L355">
        <v>26.387499999999999</v>
      </c>
      <c r="M355" t="s">
        <v>738</v>
      </c>
      <c r="N355" t="s">
        <v>15</v>
      </c>
      <c r="O355">
        <f>+IF(N355="S",1,IF(N355="Q",2,3))</f>
        <v>1</v>
      </c>
      <c r="P355">
        <f>+MATCH(C355&amp;E355,AvgAge!$A$5:$A$10)</f>
        <v>2</v>
      </c>
      <c r="Q355" s="22">
        <f>+IF($P355=Q$2,$B355,0)</f>
        <v>0</v>
      </c>
      <c r="R355" s="22">
        <f>+IF($P355=R$2,$B355,0)</f>
        <v>1</v>
      </c>
      <c r="S355" s="22">
        <f>+IF($P355=S$2,$B355,0)</f>
        <v>0</v>
      </c>
      <c r="T355" s="22">
        <f>+IF($P355=T$2,$B355,0)</f>
        <v>0</v>
      </c>
      <c r="U355" s="22">
        <f>+IF($P355=U$2,$B355,0)</f>
        <v>0</v>
      </c>
      <c r="V355" s="22">
        <f>+IF($P355=V$2,$B355,0)</f>
        <v>0</v>
      </c>
    </row>
    <row r="356" spans="1:22" x14ac:dyDescent="0.25">
      <c r="A356">
        <v>453</v>
      </c>
      <c r="B356">
        <v>0</v>
      </c>
      <c r="C356">
        <v>1</v>
      </c>
      <c r="D356" t="s">
        <v>652</v>
      </c>
      <c r="E356" t="s">
        <v>13</v>
      </c>
      <c r="F356">
        <f>+IF(E356="male",1,2)</f>
        <v>1</v>
      </c>
      <c r="G356">
        <v>30</v>
      </c>
      <c r="H356" s="4">
        <f>+IF(G356="",VLOOKUP(B356&amp;C356&amp;E356,AvgAge!$B$5:$AA$16,6,0),G356)</f>
        <v>30</v>
      </c>
      <c r="I356">
        <v>0</v>
      </c>
      <c r="J356">
        <v>0</v>
      </c>
      <c r="K356">
        <v>113051</v>
      </c>
      <c r="L356">
        <v>27.75</v>
      </c>
      <c r="M356" t="s">
        <v>653</v>
      </c>
      <c r="N356" t="s">
        <v>20</v>
      </c>
      <c r="O356">
        <f>+IF(N356="S",1,IF(N356="Q",2,3))</f>
        <v>3</v>
      </c>
      <c r="P356">
        <f>+MATCH(C356&amp;E356,AvgAge!$A$5:$A$10)</f>
        <v>2</v>
      </c>
      <c r="Q356" s="22">
        <f>+IF($P356=Q$2,$B356,0)</f>
        <v>0</v>
      </c>
      <c r="R356" s="22">
        <f>+IF($P356=R$2,$B356,0)</f>
        <v>0</v>
      </c>
      <c r="S356" s="22">
        <f>+IF($P356=S$2,$B356,0)</f>
        <v>0</v>
      </c>
      <c r="T356" s="22">
        <f>+IF($P356=T$2,$B356,0)</f>
        <v>0</v>
      </c>
      <c r="U356" s="22">
        <f>+IF($P356=U$2,$B356,0)</f>
        <v>0</v>
      </c>
      <c r="V356" s="22">
        <f>+IF($P356=V$2,$B356,0)</f>
        <v>0</v>
      </c>
    </row>
    <row r="357" spans="1:22" x14ac:dyDescent="0.25">
      <c r="A357">
        <v>28</v>
      </c>
      <c r="B357">
        <v>0</v>
      </c>
      <c r="C357">
        <v>1</v>
      </c>
      <c r="D357" t="s">
        <v>56</v>
      </c>
      <c r="E357" t="s">
        <v>13</v>
      </c>
      <c r="F357">
        <f>+IF(E357="male",1,2)</f>
        <v>1</v>
      </c>
      <c r="G357">
        <v>19</v>
      </c>
      <c r="H357" s="4">
        <f>+IF(G357="",VLOOKUP(B357&amp;C357&amp;E357,AvgAge!$B$5:$AA$16,6,0),G357)</f>
        <v>19</v>
      </c>
      <c r="I357">
        <v>3</v>
      </c>
      <c r="J357">
        <v>2</v>
      </c>
      <c r="K357">
        <v>19950</v>
      </c>
      <c r="L357">
        <v>263</v>
      </c>
      <c r="M357" t="s">
        <v>57</v>
      </c>
      <c r="N357" t="s">
        <v>15</v>
      </c>
      <c r="O357">
        <f>+IF(N357="S",1,IF(N357="Q",2,3))</f>
        <v>1</v>
      </c>
      <c r="P357">
        <f>+MATCH(C357&amp;E357,AvgAge!$A$5:$A$10)</f>
        <v>2</v>
      </c>
      <c r="Q357" s="22">
        <f>+IF($P357=Q$2,$B357,0)</f>
        <v>0</v>
      </c>
      <c r="R357" s="22">
        <f>+IF($P357=R$2,$B357,0)</f>
        <v>0</v>
      </c>
      <c r="S357" s="22">
        <f>+IF($P357=S$2,$B357,0)</f>
        <v>0</v>
      </c>
      <c r="T357" s="22">
        <f>+IF($P357=T$2,$B357,0)</f>
        <v>0</v>
      </c>
      <c r="U357" s="22">
        <f>+IF($P357=U$2,$B357,0)</f>
        <v>0</v>
      </c>
      <c r="V357" s="22">
        <f>+IF($P357=V$2,$B357,0)</f>
        <v>0</v>
      </c>
    </row>
    <row r="358" spans="1:22" x14ac:dyDescent="0.25">
      <c r="A358">
        <v>439</v>
      </c>
      <c r="B358">
        <v>0</v>
      </c>
      <c r="C358">
        <v>1</v>
      </c>
      <c r="D358" t="s">
        <v>635</v>
      </c>
      <c r="E358" t="s">
        <v>13</v>
      </c>
      <c r="F358">
        <f>+IF(E358="male",1,2)</f>
        <v>1</v>
      </c>
      <c r="G358">
        <v>64</v>
      </c>
      <c r="H358" s="4">
        <f>+IF(G358="",VLOOKUP(B358&amp;C358&amp;E358,AvgAge!$B$5:$AA$16,6,0),G358)</f>
        <v>64</v>
      </c>
      <c r="I358">
        <v>1</v>
      </c>
      <c r="J358">
        <v>4</v>
      </c>
      <c r="K358">
        <v>19950</v>
      </c>
      <c r="L358">
        <v>263</v>
      </c>
      <c r="M358" t="s">
        <v>57</v>
      </c>
      <c r="N358" t="s">
        <v>15</v>
      </c>
      <c r="O358">
        <f>+IF(N358="S",1,IF(N358="Q",2,3))</f>
        <v>1</v>
      </c>
      <c r="P358">
        <f>+MATCH(C358&amp;E358,AvgAge!$A$5:$A$10)</f>
        <v>2</v>
      </c>
      <c r="Q358" s="22">
        <f>+IF($P358=Q$2,$B358,0)</f>
        <v>0</v>
      </c>
      <c r="R358" s="22">
        <f>+IF($P358=R$2,$B358,0)</f>
        <v>0</v>
      </c>
      <c r="S358" s="22">
        <f>+IF($P358=S$2,$B358,0)</f>
        <v>0</v>
      </c>
      <c r="T358" s="22">
        <f>+IF($P358=T$2,$B358,0)</f>
        <v>0</v>
      </c>
      <c r="U358" s="22">
        <f>+IF($P358=U$2,$B358,0)</f>
        <v>0</v>
      </c>
      <c r="V358" s="22">
        <f>+IF($P358=V$2,$B358,0)</f>
        <v>0</v>
      </c>
    </row>
    <row r="359" spans="1:22" x14ac:dyDescent="0.25">
      <c r="A359">
        <v>661</v>
      </c>
      <c r="B359">
        <v>1</v>
      </c>
      <c r="C359">
        <v>1</v>
      </c>
      <c r="D359" t="s">
        <v>930</v>
      </c>
      <c r="E359" t="s">
        <v>13</v>
      </c>
      <c r="F359">
        <f>+IF(E359="male",1,2)</f>
        <v>1</v>
      </c>
      <c r="G359">
        <v>50</v>
      </c>
      <c r="H359" s="4">
        <f>+IF(G359="",VLOOKUP(B359&amp;C359&amp;E359,AvgAge!$B$5:$AA$16,6,0),G359)</f>
        <v>50</v>
      </c>
      <c r="I359">
        <v>2</v>
      </c>
      <c r="J359">
        <v>0</v>
      </c>
      <c r="K359" t="s">
        <v>505</v>
      </c>
      <c r="L359">
        <v>133.65</v>
      </c>
      <c r="N359" t="s">
        <v>15</v>
      </c>
      <c r="O359">
        <f>+IF(N359="S",1,IF(N359="Q",2,3))</f>
        <v>1</v>
      </c>
      <c r="P359">
        <f>+MATCH(C359&amp;E359,AvgAge!$A$5:$A$10)</f>
        <v>2</v>
      </c>
      <c r="Q359" s="22">
        <f>+IF($P359=Q$2,$B359,0)</f>
        <v>0</v>
      </c>
      <c r="R359" s="22">
        <f>+IF($P359=R$2,$B359,0)</f>
        <v>1</v>
      </c>
      <c r="S359" s="22">
        <f>+IF($P359=S$2,$B359,0)</f>
        <v>0</v>
      </c>
      <c r="T359" s="22">
        <f>+IF($P359=T$2,$B359,0)</f>
        <v>0</v>
      </c>
      <c r="U359" s="22">
        <f>+IF($P359=U$2,$B359,0)</f>
        <v>0</v>
      </c>
      <c r="V359" s="22">
        <f>+IF($P359=V$2,$B359,0)</f>
        <v>0</v>
      </c>
    </row>
    <row r="360" spans="1:22" x14ac:dyDescent="0.25">
      <c r="A360">
        <v>588</v>
      </c>
      <c r="B360">
        <v>1</v>
      </c>
      <c r="C360">
        <v>1</v>
      </c>
      <c r="D360" t="s">
        <v>840</v>
      </c>
      <c r="E360" t="s">
        <v>13</v>
      </c>
      <c r="F360">
        <f>+IF(E360="male",1,2)</f>
        <v>1</v>
      </c>
      <c r="G360">
        <v>60</v>
      </c>
      <c r="H360" s="4">
        <f>+IF(G360="",VLOOKUP(B360&amp;C360&amp;E360,AvgAge!$B$5:$AA$16,6,0),G360)</f>
        <v>60</v>
      </c>
      <c r="I360">
        <v>1</v>
      </c>
      <c r="J360">
        <v>1</v>
      </c>
      <c r="K360">
        <v>13567</v>
      </c>
      <c r="L360">
        <v>79.2</v>
      </c>
      <c r="M360" t="s">
        <v>841</v>
      </c>
      <c r="N360" t="s">
        <v>20</v>
      </c>
      <c r="O360">
        <f>+IF(N360="S",1,IF(N360="Q",2,3))</f>
        <v>3</v>
      </c>
      <c r="P360">
        <f>+MATCH(C360&amp;E360,AvgAge!$A$5:$A$10)</f>
        <v>2</v>
      </c>
      <c r="Q360" s="22">
        <f>+IF($P360=Q$2,$B360,0)</f>
        <v>0</v>
      </c>
      <c r="R360" s="22">
        <f>+IF($P360=R$2,$B360,0)</f>
        <v>1</v>
      </c>
      <c r="S360" s="22">
        <f>+IF($P360=S$2,$B360,0)</f>
        <v>0</v>
      </c>
      <c r="T360" s="22">
        <f>+IF($P360=T$2,$B360,0)</f>
        <v>0</v>
      </c>
      <c r="U360" s="22">
        <f>+IF($P360=U$2,$B360,0)</f>
        <v>0</v>
      </c>
      <c r="V360" s="22">
        <f>+IF($P360=V$2,$B360,0)</f>
        <v>0</v>
      </c>
    </row>
    <row r="361" spans="1:22" x14ac:dyDescent="0.25">
      <c r="A361">
        <v>816</v>
      </c>
      <c r="B361">
        <v>0</v>
      </c>
      <c r="C361">
        <v>1</v>
      </c>
      <c r="D361" t="s">
        <v>1125</v>
      </c>
      <c r="E361" t="s">
        <v>13</v>
      </c>
      <c r="F361">
        <f>+IF(E361="male",1,2)</f>
        <v>1</v>
      </c>
      <c r="H361" s="4">
        <f>+IF(G361="",VLOOKUP(B361&amp;C361&amp;E361,AvgAge!$B$5:$AA$16,6,0),G361)</f>
        <v>44.581967213114751</v>
      </c>
      <c r="I361">
        <v>0</v>
      </c>
      <c r="J361">
        <v>0</v>
      </c>
      <c r="K361">
        <v>112058</v>
      </c>
      <c r="L361">
        <v>0</v>
      </c>
      <c r="M361" t="s">
        <v>1126</v>
      </c>
      <c r="N361" t="s">
        <v>15</v>
      </c>
      <c r="O361">
        <f>+IF(N361="S",1,IF(N361="Q",2,3))</f>
        <v>1</v>
      </c>
      <c r="P361">
        <f>+MATCH(C361&amp;E361,AvgAge!$A$5:$A$10)</f>
        <v>2</v>
      </c>
      <c r="Q361" s="22">
        <f>+IF($P361=Q$2,$B361,0)</f>
        <v>0</v>
      </c>
      <c r="R361" s="22">
        <f>+IF($P361=R$2,$B361,0)</f>
        <v>0</v>
      </c>
      <c r="S361" s="22">
        <f>+IF($P361=S$2,$B361,0)</f>
        <v>0</v>
      </c>
      <c r="T361" s="22">
        <f>+IF($P361=T$2,$B361,0)</f>
        <v>0</v>
      </c>
      <c r="U361" s="22">
        <f>+IF($P361=U$2,$B361,0)</f>
        <v>0</v>
      </c>
      <c r="V361" s="22">
        <f>+IF($P361=V$2,$B361,0)</f>
        <v>0</v>
      </c>
    </row>
    <row r="362" spans="1:22" x14ac:dyDescent="0.25">
      <c r="A362">
        <v>138</v>
      </c>
      <c r="B362">
        <v>0</v>
      </c>
      <c r="C362">
        <v>1</v>
      </c>
      <c r="D362" t="s">
        <v>216</v>
      </c>
      <c r="E362" t="s">
        <v>13</v>
      </c>
      <c r="F362">
        <f>+IF(E362="male",1,2)</f>
        <v>1</v>
      </c>
      <c r="G362">
        <v>37</v>
      </c>
      <c r="H362" s="4">
        <f>+IF(G362="",VLOOKUP(B362&amp;C362&amp;E362,AvgAge!$B$5:$AA$16,6,0),G362)</f>
        <v>37</v>
      </c>
      <c r="I362">
        <v>1</v>
      </c>
      <c r="J362">
        <v>0</v>
      </c>
      <c r="K362">
        <v>113803</v>
      </c>
      <c r="L362">
        <v>53.1</v>
      </c>
      <c r="M362" t="s">
        <v>24</v>
      </c>
      <c r="N362" t="s">
        <v>15</v>
      </c>
      <c r="O362">
        <f>+IF(N362="S",1,IF(N362="Q",2,3))</f>
        <v>1</v>
      </c>
      <c r="P362">
        <f>+MATCH(C362&amp;E362,AvgAge!$A$5:$A$10)</f>
        <v>2</v>
      </c>
      <c r="Q362" s="22">
        <f>+IF($P362=Q$2,$B362,0)</f>
        <v>0</v>
      </c>
      <c r="R362" s="22">
        <f>+IF($P362=R$2,$B362,0)</f>
        <v>0</v>
      </c>
      <c r="S362" s="22">
        <f>+IF($P362=S$2,$B362,0)</f>
        <v>0</v>
      </c>
      <c r="T362" s="22">
        <f>+IF($P362=T$2,$B362,0)</f>
        <v>0</v>
      </c>
      <c r="U362" s="22">
        <f>+IF($P362=U$2,$B362,0)</f>
        <v>0</v>
      </c>
      <c r="V362" s="22">
        <f>+IF($P362=V$2,$B362,0)</f>
        <v>0</v>
      </c>
    </row>
    <row r="363" spans="1:22" x14ac:dyDescent="0.25">
      <c r="A363">
        <v>463</v>
      </c>
      <c r="B363">
        <v>0</v>
      </c>
      <c r="C363">
        <v>1</v>
      </c>
      <c r="D363" t="s">
        <v>669</v>
      </c>
      <c r="E363" t="s">
        <v>13</v>
      </c>
      <c r="F363">
        <f>+IF(E363="male",1,2)</f>
        <v>1</v>
      </c>
      <c r="G363">
        <v>47</v>
      </c>
      <c r="H363" s="4">
        <f>+IF(G363="",VLOOKUP(B363&amp;C363&amp;E363,AvgAge!$B$5:$AA$16,6,0),G363)</f>
        <v>47</v>
      </c>
      <c r="I363">
        <v>0</v>
      </c>
      <c r="J363">
        <v>0</v>
      </c>
      <c r="K363">
        <v>111320</v>
      </c>
      <c r="L363">
        <v>38.5</v>
      </c>
      <c r="M363" t="s">
        <v>670</v>
      </c>
      <c r="N363" t="s">
        <v>15</v>
      </c>
      <c r="O363">
        <f>+IF(N363="S",1,IF(N363="Q",2,3))</f>
        <v>1</v>
      </c>
      <c r="P363">
        <f>+MATCH(C363&amp;E363,AvgAge!$A$5:$A$10)</f>
        <v>2</v>
      </c>
      <c r="Q363" s="22">
        <f>+IF($P363=Q$2,$B363,0)</f>
        <v>0</v>
      </c>
      <c r="R363" s="22">
        <f>+IF($P363=R$2,$B363,0)</f>
        <v>0</v>
      </c>
      <c r="S363" s="22">
        <f>+IF($P363=S$2,$B363,0)</f>
        <v>0</v>
      </c>
      <c r="T363" s="22">
        <f>+IF($P363=T$2,$B363,0)</f>
        <v>0</v>
      </c>
      <c r="U363" s="22">
        <f>+IF($P363=U$2,$B363,0)</f>
        <v>0</v>
      </c>
      <c r="V363" s="22">
        <f>+IF($P363=V$2,$B363,0)</f>
        <v>0</v>
      </c>
    </row>
    <row r="364" spans="1:22" x14ac:dyDescent="0.25">
      <c r="A364">
        <v>140</v>
      </c>
      <c r="B364">
        <v>0</v>
      </c>
      <c r="C364">
        <v>1</v>
      </c>
      <c r="D364" t="s">
        <v>218</v>
      </c>
      <c r="E364" t="s">
        <v>13</v>
      </c>
      <c r="F364">
        <f>+IF(E364="male",1,2)</f>
        <v>1</v>
      </c>
      <c r="G364">
        <v>24</v>
      </c>
      <c r="H364" s="4">
        <f>+IF(G364="",VLOOKUP(B364&amp;C364&amp;E364,AvgAge!$B$5:$AA$16,6,0),G364)</f>
        <v>24</v>
      </c>
      <c r="I364">
        <v>0</v>
      </c>
      <c r="J364">
        <v>0</v>
      </c>
      <c r="K364" t="s">
        <v>219</v>
      </c>
      <c r="L364">
        <v>79.2</v>
      </c>
      <c r="M364" t="s">
        <v>220</v>
      </c>
      <c r="N364" t="s">
        <v>20</v>
      </c>
      <c r="O364">
        <f>+IF(N364="S",1,IF(N364="Q",2,3))</f>
        <v>3</v>
      </c>
      <c r="P364">
        <f>+MATCH(C364&amp;E364,AvgAge!$A$5:$A$10)</f>
        <v>2</v>
      </c>
      <c r="Q364" s="22">
        <f>+IF($P364=Q$2,$B364,0)</f>
        <v>0</v>
      </c>
      <c r="R364" s="22">
        <f>+IF($P364=R$2,$B364,0)</f>
        <v>0</v>
      </c>
      <c r="S364" s="22">
        <f>+IF($P364=S$2,$B364,0)</f>
        <v>0</v>
      </c>
      <c r="T364" s="22">
        <f>+IF($P364=T$2,$B364,0)</f>
        <v>0</v>
      </c>
      <c r="U364" s="22">
        <f>+IF($P364=U$2,$B364,0)</f>
        <v>0</v>
      </c>
      <c r="V364" s="22">
        <f>+IF($P364=V$2,$B364,0)</f>
        <v>0</v>
      </c>
    </row>
    <row r="365" spans="1:22" x14ac:dyDescent="0.25">
      <c r="A365">
        <v>454</v>
      </c>
      <c r="B365">
        <v>1</v>
      </c>
      <c r="C365">
        <v>1</v>
      </c>
      <c r="D365" t="s">
        <v>654</v>
      </c>
      <c r="E365" t="s">
        <v>13</v>
      </c>
      <c r="F365">
        <f>+IF(E365="male",1,2)</f>
        <v>1</v>
      </c>
      <c r="G365">
        <v>49</v>
      </c>
      <c r="H365" s="4">
        <f>+IF(G365="",VLOOKUP(B365&amp;C365&amp;E365,AvgAge!$B$5:$AA$16,6,0),G365)</f>
        <v>49</v>
      </c>
      <c r="I365">
        <v>1</v>
      </c>
      <c r="J365">
        <v>0</v>
      </c>
      <c r="K365">
        <v>17453</v>
      </c>
      <c r="L365">
        <v>89.104200000000006</v>
      </c>
      <c r="M365" t="s">
        <v>655</v>
      </c>
      <c r="N365" t="s">
        <v>20</v>
      </c>
      <c r="O365">
        <f>+IF(N365="S",1,IF(N365="Q",2,3))</f>
        <v>3</v>
      </c>
      <c r="P365">
        <f>+MATCH(C365&amp;E365,AvgAge!$A$5:$A$10)</f>
        <v>2</v>
      </c>
      <c r="Q365" s="22">
        <f>+IF($P365=Q$2,$B365,0)</f>
        <v>0</v>
      </c>
      <c r="R365" s="22">
        <f>+IF($P365=R$2,$B365,0)</f>
        <v>1</v>
      </c>
      <c r="S365" s="22">
        <f>+IF($P365=S$2,$B365,0)</f>
        <v>0</v>
      </c>
      <c r="T365" s="22">
        <f>+IF($P365=T$2,$B365,0)</f>
        <v>0</v>
      </c>
      <c r="U365" s="22">
        <f>+IF($P365=U$2,$B365,0)</f>
        <v>0</v>
      </c>
      <c r="V365" s="22">
        <f>+IF($P365=V$2,$B365,0)</f>
        <v>0</v>
      </c>
    </row>
    <row r="366" spans="1:22" x14ac:dyDescent="0.25">
      <c r="A366">
        <v>97</v>
      </c>
      <c r="B366">
        <v>0</v>
      </c>
      <c r="C366">
        <v>1</v>
      </c>
      <c r="D366" t="s">
        <v>157</v>
      </c>
      <c r="E366" t="s">
        <v>13</v>
      </c>
      <c r="F366">
        <f>+IF(E366="male",1,2)</f>
        <v>1</v>
      </c>
      <c r="G366">
        <v>71</v>
      </c>
      <c r="H366" s="4">
        <f>+IF(G366="",VLOOKUP(B366&amp;C366&amp;E366,AvgAge!$B$5:$AA$16,6,0),G366)</f>
        <v>71</v>
      </c>
      <c r="I366">
        <v>0</v>
      </c>
      <c r="J366">
        <v>0</v>
      </c>
      <c r="K366" t="s">
        <v>158</v>
      </c>
      <c r="L366">
        <v>34.654200000000003</v>
      </c>
      <c r="M366" t="s">
        <v>159</v>
      </c>
      <c r="N366" t="s">
        <v>20</v>
      </c>
      <c r="O366">
        <f>+IF(N366="S",1,IF(N366="Q",2,3))</f>
        <v>3</v>
      </c>
      <c r="P366">
        <f>+MATCH(C366&amp;E366,AvgAge!$A$5:$A$10)</f>
        <v>2</v>
      </c>
      <c r="Q366" s="22">
        <f>+IF($P366=Q$2,$B366,0)</f>
        <v>0</v>
      </c>
      <c r="R366" s="22">
        <f>+IF($P366=R$2,$B366,0)</f>
        <v>0</v>
      </c>
      <c r="S366" s="22">
        <f>+IF($P366=S$2,$B366,0)</f>
        <v>0</v>
      </c>
      <c r="T366" s="22">
        <f>+IF($P366=T$2,$B366,0)</f>
        <v>0</v>
      </c>
      <c r="U366" s="22">
        <f>+IF($P366=U$2,$B366,0)</f>
        <v>0</v>
      </c>
      <c r="V366" s="22">
        <f>+IF($P366=V$2,$B366,0)</f>
        <v>0</v>
      </c>
    </row>
    <row r="367" spans="1:22" x14ac:dyDescent="0.25">
      <c r="A367">
        <v>333</v>
      </c>
      <c r="B367">
        <v>0</v>
      </c>
      <c r="C367">
        <v>1</v>
      </c>
      <c r="D367" t="s">
        <v>501</v>
      </c>
      <c r="E367" t="s">
        <v>13</v>
      </c>
      <c r="F367">
        <f>+IF(E367="male",1,2)</f>
        <v>1</v>
      </c>
      <c r="G367">
        <v>38</v>
      </c>
      <c r="H367" s="4">
        <f>+IF(G367="",VLOOKUP(B367&amp;C367&amp;E367,AvgAge!$B$5:$AA$16,6,0),G367)</f>
        <v>38</v>
      </c>
      <c r="I367">
        <v>0</v>
      </c>
      <c r="J367">
        <v>1</v>
      </c>
      <c r="K367" t="s">
        <v>406</v>
      </c>
      <c r="L367">
        <v>153.46250000000001</v>
      </c>
      <c r="M367" t="s">
        <v>502</v>
      </c>
      <c r="N367" t="s">
        <v>15</v>
      </c>
      <c r="O367">
        <f>+IF(N367="S",1,IF(N367="Q",2,3))</f>
        <v>1</v>
      </c>
      <c r="P367">
        <f>+MATCH(C367&amp;E367,AvgAge!$A$5:$A$10)</f>
        <v>2</v>
      </c>
      <c r="Q367" s="22">
        <f>+IF($P367=Q$2,$B367,0)</f>
        <v>0</v>
      </c>
      <c r="R367" s="22">
        <f>+IF($P367=R$2,$B367,0)</f>
        <v>0</v>
      </c>
      <c r="S367" s="22">
        <f>+IF($P367=S$2,$B367,0)</f>
        <v>0</v>
      </c>
      <c r="T367" s="22">
        <f>+IF($P367=T$2,$B367,0)</f>
        <v>0</v>
      </c>
      <c r="U367" s="22">
        <f>+IF($P367=U$2,$B367,0)</f>
        <v>0</v>
      </c>
      <c r="V367" s="22">
        <f>+IF($P367=V$2,$B367,0)</f>
        <v>0</v>
      </c>
    </row>
    <row r="368" spans="1:22" x14ac:dyDescent="0.25">
      <c r="A368">
        <v>98</v>
      </c>
      <c r="B368">
        <v>1</v>
      </c>
      <c r="C368">
        <v>1</v>
      </c>
      <c r="D368" t="s">
        <v>160</v>
      </c>
      <c r="E368" t="s">
        <v>13</v>
      </c>
      <c r="F368">
        <f>+IF(E368="male",1,2)</f>
        <v>1</v>
      </c>
      <c r="G368">
        <v>23</v>
      </c>
      <c r="H368" s="4">
        <f>+IF(G368="",VLOOKUP(B368&amp;C368&amp;E368,AvgAge!$B$5:$AA$16,6,0),G368)</f>
        <v>23</v>
      </c>
      <c r="I368">
        <v>0</v>
      </c>
      <c r="J368">
        <v>1</v>
      </c>
      <c r="K368" t="s">
        <v>161</v>
      </c>
      <c r="L368">
        <v>63.3583</v>
      </c>
      <c r="M368" t="s">
        <v>162</v>
      </c>
      <c r="N368" t="s">
        <v>20</v>
      </c>
      <c r="O368">
        <f>+IF(N368="S",1,IF(N368="Q",2,3))</f>
        <v>3</v>
      </c>
      <c r="P368">
        <f>+MATCH(C368&amp;E368,AvgAge!$A$5:$A$10)</f>
        <v>2</v>
      </c>
      <c r="Q368" s="22">
        <f>+IF($P368=Q$2,$B368,0)</f>
        <v>0</v>
      </c>
      <c r="R368" s="22">
        <f>+IF($P368=R$2,$B368,0)</f>
        <v>1</v>
      </c>
      <c r="S368" s="22">
        <f>+IF($P368=S$2,$B368,0)</f>
        <v>0</v>
      </c>
      <c r="T368" s="22">
        <f>+IF($P368=T$2,$B368,0)</f>
        <v>0</v>
      </c>
      <c r="U368" s="22">
        <f>+IF($P368=U$2,$B368,0)</f>
        <v>0</v>
      </c>
      <c r="V368" s="22">
        <f>+IF($P368=V$2,$B368,0)</f>
        <v>0</v>
      </c>
    </row>
    <row r="369" spans="1:22" x14ac:dyDescent="0.25">
      <c r="A369">
        <v>790</v>
      </c>
      <c r="B369">
        <v>0</v>
      </c>
      <c r="C369">
        <v>1</v>
      </c>
      <c r="D369" t="s">
        <v>1095</v>
      </c>
      <c r="E369" t="s">
        <v>13</v>
      </c>
      <c r="F369">
        <f>+IF(E369="male",1,2)</f>
        <v>1</v>
      </c>
      <c r="G369">
        <v>46</v>
      </c>
      <c r="H369" s="4">
        <f>+IF(G369="",VLOOKUP(B369&amp;C369&amp;E369,AvgAge!$B$5:$AA$16,6,0),G369)</f>
        <v>46</v>
      </c>
      <c r="I369">
        <v>0</v>
      </c>
      <c r="J369">
        <v>0</v>
      </c>
      <c r="K369" t="s">
        <v>219</v>
      </c>
      <c r="L369">
        <v>79.2</v>
      </c>
      <c r="M369" t="s">
        <v>1096</v>
      </c>
      <c r="N369" t="s">
        <v>20</v>
      </c>
      <c r="O369">
        <f>+IF(N369="S",1,IF(N369="Q",2,3))</f>
        <v>3</v>
      </c>
      <c r="P369">
        <f>+MATCH(C369&amp;E369,AvgAge!$A$5:$A$10)</f>
        <v>2</v>
      </c>
      <c r="Q369" s="22">
        <f>+IF($P369=Q$2,$B369,0)</f>
        <v>0</v>
      </c>
      <c r="R369" s="22">
        <f>+IF($P369=R$2,$B369,0)</f>
        <v>0</v>
      </c>
      <c r="S369" s="22">
        <f>+IF($P369=S$2,$B369,0)</f>
        <v>0</v>
      </c>
      <c r="T369" s="22">
        <f>+IF($P369=T$2,$B369,0)</f>
        <v>0</v>
      </c>
      <c r="U369" s="22">
        <f>+IF($P369=U$2,$B369,0)</f>
        <v>0</v>
      </c>
      <c r="V369" s="22">
        <f>+IF($P369=V$2,$B369,0)</f>
        <v>0</v>
      </c>
    </row>
    <row r="370" spans="1:22" x14ac:dyDescent="0.25">
      <c r="A370">
        <v>371</v>
      </c>
      <c r="B370">
        <v>1</v>
      </c>
      <c r="C370">
        <v>1</v>
      </c>
      <c r="D370" t="s">
        <v>551</v>
      </c>
      <c r="E370" t="s">
        <v>13</v>
      </c>
      <c r="F370">
        <f>+IF(E370="male",1,2)</f>
        <v>1</v>
      </c>
      <c r="G370">
        <v>25</v>
      </c>
      <c r="H370" s="4">
        <f>+IF(G370="",VLOOKUP(B370&amp;C370&amp;E370,AvgAge!$B$5:$AA$16,6,0),G370)</f>
        <v>25</v>
      </c>
      <c r="I370">
        <v>1</v>
      </c>
      <c r="J370">
        <v>0</v>
      </c>
      <c r="K370">
        <v>11765</v>
      </c>
      <c r="L370">
        <v>55.441699999999997</v>
      </c>
      <c r="M370" t="s">
        <v>552</v>
      </c>
      <c r="N370" t="s">
        <v>20</v>
      </c>
      <c r="O370">
        <f>+IF(N370="S",1,IF(N370="Q",2,3))</f>
        <v>3</v>
      </c>
      <c r="P370">
        <f>+MATCH(C370&amp;E370,AvgAge!$A$5:$A$10)</f>
        <v>2</v>
      </c>
      <c r="Q370" s="22">
        <f>+IF($P370=Q$2,$B370,0)</f>
        <v>0</v>
      </c>
      <c r="R370" s="22">
        <f>+IF($P370=R$2,$B370,0)</f>
        <v>1</v>
      </c>
      <c r="S370" s="22">
        <f>+IF($P370=S$2,$B370,0)</f>
        <v>0</v>
      </c>
      <c r="T370" s="22">
        <f>+IF($P370=T$2,$B370,0)</f>
        <v>0</v>
      </c>
      <c r="U370" s="22">
        <f>+IF($P370=U$2,$B370,0)</f>
        <v>0</v>
      </c>
      <c r="V370" s="22">
        <f>+IF($P370=V$2,$B370,0)</f>
        <v>0</v>
      </c>
    </row>
    <row r="371" spans="1:22" x14ac:dyDescent="0.25">
      <c r="A371">
        <v>646</v>
      </c>
      <c r="B371">
        <v>1</v>
      </c>
      <c r="C371">
        <v>1</v>
      </c>
      <c r="D371" t="s">
        <v>911</v>
      </c>
      <c r="E371" t="s">
        <v>13</v>
      </c>
      <c r="F371">
        <f>+IF(E371="male",1,2)</f>
        <v>1</v>
      </c>
      <c r="G371">
        <v>48</v>
      </c>
      <c r="H371" s="4">
        <f>+IF(G371="",VLOOKUP(B371&amp;C371&amp;E371,AvgAge!$B$5:$AA$16,6,0),G371)</f>
        <v>48</v>
      </c>
      <c r="I371">
        <v>1</v>
      </c>
      <c r="J371">
        <v>0</v>
      </c>
      <c r="K371" t="s">
        <v>92</v>
      </c>
      <c r="L371">
        <v>76.729200000000006</v>
      </c>
      <c r="M371" t="s">
        <v>93</v>
      </c>
      <c r="N371" t="s">
        <v>20</v>
      </c>
      <c r="O371">
        <f>+IF(N371="S",1,IF(N371="Q",2,3))</f>
        <v>3</v>
      </c>
      <c r="P371">
        <f>+MATCH(C371&amp;E371,AvgAge!$A$5:$A$10)</f>
        <v>2</v>
      </c>
      <c r="Q371" s="22">
        <f>+IF($P371=Q$2,$B371,0)</f>
        <v>0</v>
      </c>
      <c r="R371" s="22">
        <f>+IF($P371=R$2,$B371,0)</f>
        <v>1</v>
      </c>
      <c r="S371" s="22">
        <f>+IF($P371=S$2,$B371,0)</f>
        <v>0</v>
      </c>
      <c r="T371" s="22">
        <f>+IF($P371=T$2,$B371,0)</f>
        <v>0</v>
      </c>
      <c r="U371" s="22">
        <f>+IF($P371=U$2,$B371,0)</f>
        <v>0</v>
      </c>
      <c r="V371" s="22">
        <f>+IF($P371=V$2,$B371,0)</f>
        <v>0</v>
      </c>
    </row>
    <row r="372" spans="1:22" x14ac:dyDescent="0.25">
      <c r="A372">
        <v>603</v>
      </c>
      <c r="B372">
        <v>0</v>
      </c>
      <c r="C372">
        <v>1</v>
      </c>
      <c r="D372" t="s">
        <v>861</v>
      </c>
      <c r="E372" t="s">
        <v>13</v>
      </c>
      <c r="F372">
        <f>+IF(E372="male",1,2)</f>
        <v>1</v>
      </c>
      <c r="H372" s="4">
        <f>+IF(G372="",VLOOKUP(B372&amp;C372&amp;E372,AvgAge!$B$5:$AA$16,6,0),G372)</f>
        <v>44.581967213114751</v>
      </c>
      <c r="I372">
        <v>0</v>
      </c>
      <c r="J372">
        <v>0</v>
      </c>
      <c r="K372">
        <v>113796</v>
      </c>
      <c r="L372">
        <v>42.4</v>
      </c>
      <c r="N372" t="s">
        <v>15</v>
      </c>
      <c r="O372">
        <f>+IF(N372="S",1,IF(N372="Q",2,3))</f>
        <v>1</v>
      </c>
      <c r="P372">
        <f>+MATCH(C372&amp;E372,AvgAge!$A$5:$A$10)</f>
        <v>2</v>
      </c>
      <c r="Q372" s="22">
        <f>+IF($P372=Q$2,$B372,0)</f>
        <v>0</v>
      </c>
      <c r="R372" s="22">
        <f>+IF($P372=R$2,$B372,0)</f>
        <v>0</v>
      </c>
      <c r="S372" s="22">
        <f>+IF($P372=S$2,$B372,0)</f>
        <v>0</v>
      </c>
      <c r="T372" s="22">
        <f>+IF($P372=T$2,$B372,0)</f>
        <v>0</v>
      </c>
      <c r="U372" s="22">
        <f>+IF($P372=U$2,$B372,0)</f>
        <v>0</v>
      </c>
      <c r="V372" s="22">
        <f>+IF($P372=V$2,$B372,0)</f>
        <v>0</v>
      </c>
    </row>
    <row r="373" spans="1:22" x14ac:dyDescent="0.25">
      <c r="A373">
        <v>63</v>
      </c>
      <c r="B373">
        <v>0</v>
      </c>
      <c r="C373">
        <v>1</v>
      </c>
      <c r="D373" t="s">
        <v>109</v>
      </c>
      <c r="E373" t="s">
        <v>13</v>
      </c>
      <c r="F373">
        <f>+IF(E373="male",1,2)</f>
        <v>1</v>
      </c>
      <c r="G373">
        <v>45</v>
      </c>
      <c r="H373" s="4">
        <f>+IF(G373="",VLOOKUP(B373&amp;C373&amp;E373,AvgAge!$B$5:$AA$16,6,0),G373)</f>
        <v>45</v>
      </c>
      <c r="I373">
        <v>1</v>
      </c>
      <c r="J373">
        <v>0</v>
      </c>
      <c r="K373">
        <v>36973</v>
      </c>
      <c r="L373">
        <v>83.474999999999994</v>
      </c>
      <c r="M373" t="s">
        <v>110</v>
      </c>
      <c r="N373" t="s">
        <v>15</v>
      </c>
      <c r="O373">
        <f>+IF(N373="S",1,IF(N373="Q",2,3))</f>
        <v>1</v>
      </c>
      <c r="P373">
        <f>+MATCH(C373&amp;E373,AvgAge!$A$5:$A$10)</f>
        <v>2</v>
      </c>
      <c r="Q373" s="22">
        <f>+IF($P373=Q$2,$B373,0)</f>
        <v>0</v>
      </c>
      <c r="R373" s="22">
        <f>+IF($P373=R$2,$B373,0)</f>
        <v>0</v>
      </c>
      <c r="S373" s="22">
        <f>+IF($P373=S$2,$B373,0)</f>
        <v>0</v>
      </c>
      <c r="T373" s="22">
        <f>+IF($P373=T$2,$B373,0)</f>
        <v>0</v>
      </c>
      <c r="U373" s="22">
        <f>+IF($P373=U$2,$B373,0)</f>
        <v>0</v>
      </c>
      <c r="V373" s="22">
        <f>+IF($P373=V$2,$B373,0)</f>
        <v>0</v>
      </c>
    </row>
    <row r="374" spans="1:22" x14ac:dyDescent="0.25">
      <c r="A374">
        <v>264</v>
      </c>
      <c r="B374">
        <v>0</v>
      </c>
      <c r="C374">
        <v>1</v>
      </c>
      <c r="D374" t="s">
        <v>398</v>
      </c>
      <c r="E374" t="s">
        <v>13</v>
      </c>
      <c r="F374">
        <f>+IF(E374="male",1,2)</f>
        <v>1</v>
      </c>
      <c r="G374">
        <v>40</v>
      </c>
      <c r="H374" s="4">
        <f>+IF(G374="",VLOOKUP(B374&amp;C374&amp;E374,AvgAge!$B$5:$AA$16,6,0),G374)</f>
        <v>40</v>
      </c>
      <c r="I374">
        <v>0</v>
      </c>
      <c r="J374">
        <v>0</v>
      </c>
      <c r="K374">
        <v>112059</v>
      </c>
      <c r="L374">
        <v>0</v>
      </c>
      <c r="M374" t="s">
        <v>399</v>
      </c>
      <c r="N374" t="s">
        <v>15</v>
      </c>
      <c r="O374">
        <f>+IF(N374="S",1,IF(N374="Q",2,3))</f>
        <v>1</v>
      </c>
      <c r="P374">
        <f>+MATCH(C374&amp;E374,AvgAge!$A$5:$A$10)</f>
        <v>2</v>
      </c>
      <c r="Q374" s="22">
        <f>+IF($P374=Q$2,$B374,0)</f>
        <v>0</v>
      </c>
      <c r="R374" s="22">
        <f>+IF($P374=R$2,$B374,0)</f>
        <v>0</v>
      </c>
      <c r="S374" s="22">
        <f>+IF($P374=S$2,$B374,0)</f>
        <v>0</v>
      </c>
      <c r="T374" s="22">
        <f>+IF($P374=T$2,$B374,0)</f>
        <v>0</v>
      </c>
      <c r="U374" s="22">
        <f>+IF($P374=U$2,$B374,0)</f>
        <v>0</v>
      </c>
      <c r="V374" s="22">
        <f>+IF($P374=V$2,$B374,0)</f>
        <v>0</v>
      </c>
    </row>
    <row r="375" spans="1:22" x14ac:dyDescent="0.25">
      <c r="A375">
        <v>682</v>
      </c>
      <c r="B375">
        <v>1</v>
      </c>
      <c r="C375">
        <v>1</v>
      </c>
      <c r="D375" t="s">
        <v>959</v>
      </c>
      <c r="E375" t="s">
        <v>13</v>
      </c>
      <c r="F375">
        <f>+IF(E375="male",1,2)</f>
        <v>1</v>
      </c>
      <c r="G375">
        <v>27</v>
      </c>
      <c r="H375" s="4">
        <f>+IF(G375="",VLOOKUP(B375&amp;C375&amp;E375,AvgAge!$B$5:$AA$16,6,0),G375)</f>
        <v>27</v>
      </c>
      <c r="I375">
        <v>0</v>
      </c>
      <c r="J375">
        <v>0</v>
      </c>
      <c r="K375" t="s">
        <v>92</v>
      </c>
      <c r="L375">
        <v>76.729200000000006</v>
      </c>
      <c r="M375" t="s">
        <v>960</v>
      </c>
      <c r="N375" t="s">
        <v>20</v>
      </c>
      <c r="O375">
        <f>+IF(N375="S",1,IF(N375="Q",2,3))</f>
        <v>3</v>
      </c>
      <c r="P375">
        <f>+MATCH(C375&amp;E375,AvgAge!$A$5:$A$10)</f>
        <v>2</v>
      </c>
      <c r="Q375" s="22">
        <f>+IF($P375=Q$2,$B375,0)</f>
        <v>0</v>
      </c>
      <c r="R375" s="22">
        <f>+IF($P375=R$2,$B375,0)</f>
        <v>1</v>
      </c>
      <c r="S375" s="22">
        <f>+IF($P375=S$2,$B375,0)</f>
        <v>0</v>
      </c>
      <c r="T375" s="22">
        <f>+IF($P375=T$2,$B375,0)</f>
        <v>0</v>
      </c>
      <c r="U375" s="22">
        <f>+IF($P375=U$2,$B375,0)</f>
        <v>0</v>
      </c>
      <c r="V375" s="22">
        <f>+IF($P375=V$2,$B375,0)</f>
        <v>0</v>
      </c>
    </row>
    <row r="376" spans="1:22" x14ac:dyDescent="0.25">
      <c r="A376">
        <v>741</v>
      </c>
      <c r="B376">
        <v>1</v>
      </c>
      <c r="C376">
        <v>1</v>
      </c>
      <c r="D376" t="s">
        <v>1032</v>
      </c>
      <c r="E376" t="s">
        <v>13</v>
      </c>
      <c r="F376">
        <f>+IF(E376="male",1,2)</f>
        <v>1</v>
      </c>
      <c r="H376" s="4">
        <f>+IF(G376="",VLOOKUP(B376&amp;C376&amp;E376,AvgAge!$B$5:$AA$16,6,0),G376)</f>
        <v>36.248000000000005</v>
      </c>
      <c r="I376">
        <v>0</v>
      </c>
      <c r="J376">
        <v>0</v>
      </c>
      <c r="K376">
        <v>16988</v>
      </c>
      <c r="L376">
        <v>30</v>
      </c>
      <c r="M376" t="s">
        <v>1033</v>
      </c>
      <c r="N376" t="s">
        <v>15</v>
      </c>
      <c r="O376">
        <f>+IF(N376="S",1,IF(N376="Q",2,3))</f>
        <v>1</v>
      </c>
      <c r="P376">
        <f>+MATCH(C376&amp;E376,AvgAge!$A$5:$A$10)</f>
        <v>2</v>
      </c>
      <c r="Q376" s="22">
        <f>+IF($P376=Q$2,$B376,0)</f>
        <v>0</v>
      </c>
      <c r="R376" s="22">
        <f>+IF($P376=R$2,$B376,0)</f>
        <v>1</v>
      </c>
      <c r="S376" s="22">
        <f>+IF($P376=S$2,$B376,0)</f>
        <v>0</v>
      </c>
      <c r="T376" s="22">
        <f>+IF($P376=T$2,$B376,0)</f>
        <v>0</v>
      </c>
      <c r="U376" s="22">
        <f>+IF($P376=U$2,$B376,0)</f>
        <v>0</v>
      </c>
      <c r="V376" s="22">
        <f>+IF($P376=V$2,$B376,0)</f>
        <v>0</v>
      </c>
    </row>
    <row r="377" spans="1:22" x14ac:dyDescent="0.25">
      <c r="A377">
        <v>36</v>
      </c>
      <c r="B377">
        <v>0</v>
      </c>
      <c r="C377">
        <v>1</v>
      </c>
      <c r="D377" t="s">
        <v>70</v>
      </c>
      <c r="E377" t="s">
        <v>13</v>
      </c>
      <c r="F377">
        <f>+IF(E377="male",1,2)</f>
        <v>1</v>
      </c>
      <c r="G377">
        <v>42</v>
      </c>
      <c r="H377" s="4">
        <f>+IF(G377="",VLOOKUP(B377&amp;C377&amp;E377,AvgAge!$B$5:$AA$16,6,0),G377)</f>
        <v>42</v>
      </c>
      <c r="I377">
        <v>1</v>
      </c>
      <c r="J377">
        <v>0</v>
      </c>
      <c r="K377">
        <v>113789</v>
      </c>
      <c r="L377">
        <v>52</v>
      </c>
      <c r="N377" t="s">
        <v>15</v>
      </c>
      <c r="O377">
        <f>+IF(N377="S",1,IF(N377="Q",2,3))</f>
        <v>1</v>
      </c>
      <c r="P377">
        <f>+MATCH(C377&amp;E377,AvgAge!$A$5:$A$10)</f>
        <v>2</v>
      </c>
      <c r="Q377" s="22">
        <f>+IF($P377=Q$2,$B377,0)</f>
        <v>0</v>
      </c>
      <c r="R377" s="22">
        <f>+IF($P377=R$2,$B377,0)</f>
        <v>0</v>
      </c>
      <c r="S377" s="22">
        <f>+IF($P377=S$2,$B377,0)</f>
        <v>0</v>
      </c>
      <c r="T377" s="22">
        <f>+IF($P377=T$2,$B377,0)</f>
        <v>0</v>
      </c>
      <c r="U377" s="22">
        <f>+IF($P377=U$2,$B377,0)</f>
        <v>0</v>
      </c>
      <c r="V377" s="22">
        <f>+IF($P377=V$2,$B377,0)</f>
        <v>0</v>
      </c>
    </row>
    <row r="378" spans="1:22" x14ac:dyDescent="0.25">
      <c r="A378">
        <v>605</v>
      </c>
      <c r="B378">
        <v>1</v>
      </c>
      <c r="C378">
        <v>1</v>
      </c>
      <c r="D378" t="s">
        <v>863</v>
      </c>
      <c r="E378" t="s">
        <v>13</v>
      </c>
      <c r="F378">
        <f>+IF(E378="male",1,2)</f>
        <v>1</v>
      </c>
      <c r="G378">
        <v>35</v>
      </c>
      <c r="H378" s="4">
        <f>+IF(G378="",VLOOKUP(B378&amp;C378&amp;E378,AvgAge!$B$5:$AA$16,6,0),G378)</f>
        <v>35</v>
      </c>
      <c r="I378">
        <v>0</v>
      </c>
      <c r="J378">
        <v>0</v>
      </c>
      <c r="K378">
        <v>111426</v>
      </c>
      <c r="L378">
        <v>26.55</v>
      </c>
      <c r="N378" t="s">
        <v>20</v>
      </c>
      <c r="O378">
        <f>+IF(N378="S",1,IF(N378="Q",2,3))</f>
        <v>3</v>
      </c>
      <c r="P378">
        <f>+MATCH(C378&amp;E378,AvgAge!$A$5:$A$10)</f>
        <v>2</v>
      </c>
      <c r="Q378" s="22">
        <f>+IF($P378=Q$2,$B378,0)</f>
        <v>0</v>
      </c>
      <c r="R378" s="22">
        <f>+IF($P378=R$2,$B378,0)</f>
        <v>1</v>
      </c>
      <c r="S378" s="22">
        <f>+IF($P378=S$2,$B378,0)</f>
        <v>0</v>
      </c>
      <c r="T378" s="22">
        <f>+IF($P378=T$2,$B378,0)</f>
        <v>0</v>
      </c>
      <c r="U378" s="22">
        <f>+IF($P378=U$2,$B378,0)</f>
        <v>0</v>
      </c>
      <c r="V378" s="22">
        <f>+IF($P378=V$2,$B378,0)</f>
        <v>0</v>
      </c>
    </row>
    <row r="379" spans="1:22" x14ac:dyDescent="0.25">
      <c r="A379">
        <v>225</v>
      </c>
      <c r="B379">
        <v>1</v>
      </c>
      <c r="C379">
        <v>1</v>
      </c>
      <c r="D379" t="s">
        <v>341</v>
      </c>
      <c r="E379" t="s">
        <v>13</v>
      </c>
      <c r="F379">
        <f>+IF(E379="male",1,2)</f>
        <v>1</v>
      </c>
      <c r="G379">
        <v>38</v>
      </c>
      <c r="H379" s="4">
        <f>+IF(G379="",VLOOKUP(B379&amp;C379&amp;E379,AvgAge!$B$5:$AA$16,6,0),G379)</f>
        <v>38</v>
      </c>
      <c r="I379">
        <v>1</v>
      </c>
      <c r="J379">
        <v>0</v>
      </c>
      <c r="K379">
        <v>19943</v>
      </c>
      <c r="L379">
        <v>90</v>
      </c>
      <c r="M379" t="s">
        <v>342</v>
      </c>
      <c r="N379" t="s">
        <v>15</v>
      </c>
      <c r="O379">
        <f>+IF(N379="S",1,IF(N379="Q",2,3))</f>
        <v>1</v>
      </c>
      <c r="P379">
        <f>+MATCH(C379&amp;E379,AvgAge!$A$5:$A$10)</f>
        <v>2</v>
      </c>
      <c r="Q379" s="22">
        <f>+IF($P379=Q$2,$B379,0)</f>
        <v>0</v>
      </c>
      <c r="R379" s="22">
        <f>+IF($P379=R$2,$B379,0)</f>
        <v>1</v>
      </c>
      <c r="S379" s="22">
        <f>+IF($P379=S$2,$B379,0)</f>
        <v>0</v>
      </c>
      <c r="T379" s="22">
        <f>+IF($P379=T$2,$B379,0)</f>
        <v>0</v>
      </c>
      <c r="U379" s="22">
        <f>+IF($P379=U$2,$B379,0)</f>
        <v>0</v>
      </c>
      <c r="V379" s="22">
        <f>+IF($P379=V$2,$B379,0)</f>
        <v>0</v>
      </c>
    </row>
    <row r="380" spans="1:22" x14ac:dyDescent="0.25">
      <c r="A380">
        <v>794</v>
      </c>
      <c r="B380">
        <v>0</v>
      </c>
      <c r="C380">
        <v>1</v>
      </c>
      <c r="D380" t="s">
        <v>1100</v>
      </c>
      <c r="E380" t="s">
        <v>13</v>
      </c>
      <c r="F380">
        <f>+IF(E380="male",1,2)</f>
        <v>1</v>
      </c>
      <c r="H380" s="4">
        <f>+IF(G380="",VLOOKUP(B380&amp;C380&amp;E380,AvgAge!$B$5:$AA$16,6,0),G380)</f>
        <v>44.581967213114751</v>
      </c>
      <c r="I380">
        <v>0</v>
      </c>
      <c r="J380">
        <v>0</v>
      </c>
      <c r="K380" t="s">
        <v>1101</v>
      </c>
      <c r="L380">
        <v>30.695799999999998</v>
      </c>
      <c r="N380" t="s">
        <v>20</v>
      </c>
      <c r="O380">
        <f>+IF(N380="S",1,IF(N380="Q",2,3))</f>
        <v>3</v>
      </c>
      <c r="P380">
        <f>+MATCH(C380&amp;E380,AvgAge!$A$5:$A$10)</f>
        <v>2</v>
      </c>
      <c r="Q380" s="22">
        <f>+IF($P380=Q$2,$B380,0)</f>
        <v>0</v>
      </c>
      <c r="R380" s="22">
        <f>+IF($P380=R$2,$B380,0)</f>
        <v>0</v>
      </c>
      <c r="S380" s="22">
        <f>+IF($P380=S$2,$B380,0)</f>
        <v>0</v>
      </c>
      <c r="T380" s="22">
        <f>+IF($P380=T$2,$B380,0)</f>
        <v>0</v>
      </c>
      <c r="U380" s="22">
        <f>+IF($P380=U$2,$B380,0)</f>
        <v>0</v>
      </c>
      <c r="V380" s="22">
        <f>+IF($P380=V$2,$B380,0)</f>
        <v>0</v>
      </c>
    </row>
    <row r="381" spans="1:22" x14ac:dyDescent="0.25">
      <c r="A381">
        <v>488</v>
      </c>
      <c r="B381">
        <v>0</v>
      </c>
      <c r="C381">
        <v>1</v>
      </c>
      <c r="D381" t="s">
        <v>700</v>
      </c>
      <c r="E381" t="s">
        <v>13</v>
      </c>
      <c r="F381">
        <f>+IF(E381="male",1,2)</f>
        <v>1</v>
      </c>
      <c r="G381">
        <v>58</v>
      </c>
      <c r="H381" s="4">
        <f>+IF(G381="",VLOOKUP(B381&amp;C381&amp;E381,AvgAge!$B$5:$AA$16,6,0),G381)</f>
        <v>58</v>
      </c>
      <c r="I381">
        <v>0</v>
      </c>
      <c r="J381">
        <v>0</v>
      </c>
      <c r="K381">
        <v>11771</v>
      </c>
      <c r="L381">
        <v>29.7</v>
      </c>
      <c r="M381" t="s">
        <v>701</v>
      </c>
      <c r="N381" t="s">
        <v>20</v>
      </c>
      <c r="O381">
        <f>+IF(N381="S",1,IF(N381="Q",2,3))</f>
        <v>3</v>
      </c>
      <c r="P381">
        <f>+MATCH(C381&amp;E381,AvgAge!$A$5:$A$10)</f>
        <v>2</v>
      </c>
      <c r="Q381" s="22">
        <f>+IF($P381=Q$2,$B381,0)</f>
        <v>0</v>
      </c>
      <c r="R381" s="22">
        <f>+IF($P381=R$2,$B381,0)</f>
        <v>0</v>
      </c>
      <c r="S381" s="22">
        <f>+IF($P381=S$2,$B381,0)</f>
        <v>0</v>
      </c>
      <c r="T381" s="22">
        <f>+IF($P381=T$2,$B381,0)</f>
        <v>0</v>
      </c>
      <c r="U381" s="22">
        <f>+IF($P381=U$2,$B381,0)</f>
        <v>0</v>
      </c>
      <c r="V381" s="22">
        <f>+IF($P381=V$2,$B381,0)</f>
        <v>0</v>
      </c>
    </row>
    <row r="382" spans="1:22" x14ac:dyDescent="0.25">
      <c r="A382">
        <v>622</v>
      </c>
      <c r="B382">
        <v>1</v>
      </c>
      <c r="C382">
        <v>1</v>
      </c>
      <c r="D382" t="s">
        <v>881</v>
      </c>
      <c r="E382" t="s">
        <v>13</v>
      </c>
      <c r="F382">
        <f>+IF(E382="male",1,2)</f>
        <v>1</v>
      </c>
      <c r="G382">
        <v>42</v>
      </c>
      <c r="H382" s="4">
        <f>+IF(G382="",VLOOKUP(B382&amp;C382&amp;E382,AvgAge!$B$5:$AA$16,6,0),G382)</f>
        <v>42</v>
      </c>
      <c r="I382">
        <v>1</v>
      </c>
      <c r="J382">
        <v>0</v>
      </c>
      <c r="K382">
        <v>11753</v>
      </c>
      <c r="L382">
        <v>52.554200000000002</v>
      </c>
      <c r="M382" t="s">
        <v>882</v>
      </c>
      <c r="N382" t="s">
        <v>15</v>
      </c>
      <c r="O382">
        <f>+IF(N382="S",1,IF(N382="Q",2,3))</f>
        <v>1</v>
      </c>
      <c r="P382">
        <f>+MATCH(C382&amp;E382,AvgAge!$A$5:$A$10)</f>
        <v>2</v>
      </c>
      <c r="Q382" s="22">
        <f>+IF($P382=Q$2,$B382,0)</f>
        <v>0</v>
      </c>
      <c r="R382" s="22">
        <f>+IF($P382=R$2,$B382,0)</f>
        <v>1</v>
      </c>
      <c r="S382" s="22">
        <f>+IF($P382=S$2,$B382,0)</f>
        <v>0</v>
      </c>
      <c r="T382" s="22">
        <f>+IF($P382=T$2,$B382,0)</f>
        <v>0</v>
      </c>
      <c r="U382" s="22">
        <f>+IF($P382=U$2,$B382,0)</f>
        <v>0</v>
      </c>
      <c r="V382" s="22">
        <f>+IF($P382=V$2,$B382,0)</f>
        <v>0</v>
      </c>
    </row>
    <row r="383" spans="1:22" x14ac:dyDescent="0.25">
      <c r="A383">
        <v>712</v>
      </c>
      <c r="B383">
        <v>0</v>
      </c>
      <c r="C383">
        <v>1</v>
      </c>
      <c r="D383" t="s">
        <v>999</v>
      </c>
      <c r="E383" t="s">
        <v>13</v>
      </c>
      <c r="F383">
        <f>+IF(E383="male",1,2)</f>
        <v>1</v>
      </c>
      <c r="H383" s="4">
        <f>+IF(G383="",VLOOKUP(B383&amp;C383&amp;E383,AvgAge!$B$5:$AA$16,6,0),G383)</f>
        <v>44.581967213114751</v>
      </c>
      <c r="I383">
        <v>0</v>
      </c>
      <c r="J383">
        <v>0</v>
      </c>
      <c r="K383">
        <v>113028</v>
      </c>
      <c r="L383">
        <v>26.55</v>
      </c>
      <c r="M383" t="s">
        <v>500</v>
      </c>
      <c r="N383" t="s">
        <v>15</v>
      </c>
      <c r="O383">
        <f>+IF(N383="S",1,IF(N383="Q",2,3))</f>
        <v>1</v>
      </c>
      <c r="P383">
        <f>+MATCH(C383&amp;E383,AvgAge!$A$5:$A$10)</f>
        <v>2</v>
      </c>
      <c r="Q383" s="22">
        <f>+IF($P383=Q$2,$B383,0)</f>
        <v>0</v>
      </c>
      <c r="R383" s="22">
        <f>+IF($P383=R$2,$B383,0)</f>
        <v>0</v>
      </c>
      <c r="S383" s="22">
        <f>+IF($P383=S$2,$B383,0)</f>
        <v>0</v>
      </c>
      <c r="T383" s="22">
        <f>+IF($P383=T$2,$B383,0)</f>
        <v>0</v>
      </c>
      <c r="U383" s="22">
        <f>+IF($P383=U$2,$B383,0)</f>
        <v>0</v>
      </c>
      <c r="V383" s="22">
        <f>+IF($P383=V$2,$B383,0)</f>
        <v>0</v>
      </c>
    </row>
    <row r="384" spans="1:22" x14ac:dyDescent="0.25">
      <c r="A384">
        <v>738</v>
      </c>
      <c r="B384">
        <v>1</v>
      </c>
      <c r="C384">
        <v>1</v>
      </c>
      <c r="D384" t="s">
        <v>1028</v>
      </c>
      <c r="E384" t="s">
        <v>13</v>
      </c>
      <c r="F384">
        <f>+IF(E384="male",1,2)</f>
        <v>1</v>
      </c>
      <c r="G384">
        <v>35</v>
      </c>
      <c r="H384" s="4">
        <f>+IF(G384="",VLOOKUP(B384&amp;C384&amp;E384,AvgAge!$B$5:$AA$16,6,0),G384)</f>
        <v>35</v>
      </c>
      <c r="I384">
        <v>0</v>
      </c>
      <c r="J384">
        <v>0</v>
      </c>
      <c r="K384" t="s">
        <v>392</v>
      </c>
      <c r="L384">
        <v>512.32920000000001</v>
      </c>
      <c r="M384" t="s">
        <v>1029</v>
      </c>
      <c r="N384" t="s">
        <v>20</v>
      </c>
      <c r="O384">
        <f>+IF(N384="S",1,IF(N384="Q",2,3))</f>
        <v>3</v>
      </c>
      <c r="P384">
        <f>+MATCH(C384&amp;E384,AvgAge!$A$5:$A$10)</f>
        <v>2</v>
      </c>
      <c r="Q384" s="22">
        <f>+IF($P384=Q$2,$B384,0)</f>
        <v>0</v>
      </c>
      <c r="R384" s="22">
        <f>+IF($P384=R$2,$B384,0)</f>
        <v>1</v>
      </c>
      <c r="S384" s="22">
        <f>+IF($P384=S$2,$B384,0)</f>
        <v>0</v>
      </c>
      <c r="T384" s="22">
        <f>+IF($P384=T$2,$B384,0)</f>
        <v>0</v>
      </c>
      <c r="U384" s="22">
        <f>+IF($P384=U$2,$B384,0)</f>
        <v>0</v>
      </c>
      <c r="V384" s="22">
        <f>+IF($P384=V$2,$B384,0)</f>
        <v>0</v>
      </c>
    </row>
    <row r="385" spans="1:22" x14ac:dyDescent="0.25">
      <c r="A385">
        <v>296</v>
      </c>
      <c r="B385">
        <v>0</v>
      </c>
      <c r="C385">
        <v>1</v>
      </c>
      <c r="D385" t="s">
        <v>445</v>
      </c>
      <c r="E385" t="s">
        <v>13</v>
      </c>
      <c r="F385">
        <f>+IF(E385="male",1,2)</f>
        <v>1</v>
      </c>
      <c r="H385" s="4">
        <f>+IF(G385="",VLOOKUP(B385&amp;C385&amp;E385,AvgAge!$B$5:$AA$16,6,0),G385)</f>
        <v>44.581967213114751</v>
      </c>
      <c r="I385">
        <v>0</v>
      </c>
      <c r="J385">
        <v>0</v>
      </c>
      <c r="K385" t="s">
        <v>446</v>
      </c>
      <c r="L385">
        <v>27.720800000000001</v>
      </c>
      <c r="N385" t="s">
        <v>20</v>
      </c>
      <c r="O385">
        <f>+IF(N385="S",1,IF(N385="Q",2,3))</f>
        <v>3</v>
      </c>
      <c r="P385">
        <f>+MATCH(C385&amp;E385,AvgAge!$A$5:$A$10)</f>
        <v>2</v>
      </c>
      <c r="Q385" s="22">
        <f>+IF($P385=Q$2,$B385,0)</f>
        <v>0</v>
      </c>
      <c r="R385" s="22">
        <f>+IF($P385=R$2,$B385,0)</f>
        <v>0</v>
      </c>
      <c r="S385" s="22">
        <f>+IF($P385=S$2,$B385,0)</f>
        <v>0</v>
      </c>
      <c r="T385" s="22">
        <f>+IF($P385=T$2,$B385,0)</f>
        <v>0</v>
      </c>
      <c r="U385" s="22">
        <f>+IF($P385=U$2,$B385,0)</f>
        <v>0</v>
      </c>
      <c r="V385" s="22">
        <f>+IF($P385=V$2,$B385,0)</f>
        <v>0</v>
      </c>
    </row>
    <row r="386" spans="1:22" x14ac:dyDescent="0.25">
      <c r="A386">
        <v>783</v>
      </c>
      <c r="B386">
        <v>0</v>
      </c>
      <c r="C386">
        <v>1</v>
      </c>
      <c r="D386" t="s">
        <v>1085</v>
      </c>
      <c r="E386" t="s">
        <v>13</v>
      </c>
      <c r="F386">
        <f>+IF(E386="male",1,2)</f>
        <v>1</v>
      </c>
      <c r="G386">
        <v>29</v>
      </c>
      <c r="H386" s="4">
        <f>+IF(G386="",VLOOKUP(B386&amp;C386&amp;E386,AvgAge!$B$5:$AA$16,6,0),G386)</f>
        <v>29</v>
      </c>
      <c r="I386">
        <v>0</v>
      </c>
      <c r="J386">
        <v>0</v>
      </c>
      <c r="K386">
        <v>113501</v>
      </c>
      <c r="L386">
        <v>30</v>
      </c>
      <c r="M386" t="s">
        <v>1086</v>
      </c>
      <c r="N386" t="s">
        <v>15</v>
      </c>
      <c r="O386">
        <f>+IF(N386="S",1,IF(N386="Q",2,3))</f>
        <v>1</v>
      </c>
      <c r="P386">
        <f>+MATCH(C386&amp;E386,AvgAge!$A$5:$A$10)</f>
        <v>2</v>
      </c>
      <c r="Q386" s="22">
        <f>+IF($P386=Q$2,$B386,0)</f>
        <v>0</v>
      </c>
      <c r="R386" s="22">
        <f>+IF($P386=R$2,$B386,0)</f>
        <v>0</v>
      </c>
      <c r="S386" s="22">
        <f>+IF($P386=S$2,$B386,0)</f>
        <v>0</v>
      </c>
      <c r="T386" s="22">
        <f>+IF($P386=T$2,$B386,0)</f>
        <v>0</v>
      </c>
      <c r="U386" s="22">
        <f>+IF($P386=U$2,$B386,0)</f>
        <v>0</v>
      </c>
      <c r="V386" s="22">
        <f>+IF($P386=V$2,$B386,0)</f>
        <v>0</v>
      </c>
    </row>
    <row r="387" spans="1:22" x14ac:dyDescent="0.25">
      <c r="A387">
        <v>840</v>
      </c>
      <c r="B387">
        <v>1</v>
      </c>
      <c r="C387">
        <v>1</v>
      </c>
      <c r="D387" t="s">
        <v>1156</v>
      </c>
      <c r="E387" t="s">
        <v>13</v>
      </c>
      <c r="F387">
        <f>+IF(E387="male",1,2)</f>
        <v>1</v>
      </c>
      <c r="H387" s="4">
        <f>+IF(G387="",VLOOKUP(B387&amp;C387&amp;E387,AvgAge!$B$5:$AA$16,6,0),G387)</f>
        <v>36.248000000000005</v>
      </c>
      <c r="I387">
        <v>0</v>
      </c>
      <c r="J387">
        <v>0</v>
      </c>
      <c r="K387">
        <v>11774</v>
      </c>
      <c r="L387">
        <v>29.7</v>
      </c>
      <c r="M387" t="s">
        <v>1157</v>
      </c>
      <c r="N387" t="s">
        <v>20</v>
      </c>
      <c r="O387">
        <f>+IF(N387="S",1,IF(N387="Q",2,3))</f>
        <v>3</v>
      </c>
      <c r="P387">
        <f>+MATCH(C387&amp;E387,AvgAge!$A$5:$A$10)</f>
        <v>2</v>
      </c>
      <c r="Q387" s="22">
        <f>+IF($P387=Q$2,$B387,0)</f>
        <v>0</v>
      </c>
      <c r="R387" s="22">
        <f>+IF($P387=R$2,$B387,0)</f>
        <v>1</v>
      </c>
      <c r="S387" s="22">
        <f>+IF($P387=S$2,$B387,0)</f>
        <v>0</v>
      </c>
      <c r="T387" s="22">
        <f>+IF($P387=T$2,$B387,0)</f>
        <v>0</v>
      </c>
      <c r="U387" s="22">
        <f>+IF($P387=U$2,$B387,0)</f>
        <v>0</v>
      </c>
      <c r="V387" s="22">
        <f>+IF($P387=V$2,$B387,0)</f>
        <v>0</v>
      </c>
    </row>
    <row r="388" spans="1:22" x14ac:dyDescent="0.25">
      <c r="A388">
        <v>749</v>
      </c>
      <c r="B388">
        <v>0</v>
      </c>
      <c r="C388">
        <v>1</v>
      </c>
      <c r="D388" t="s">
        <v>1043</v>
      </c>
      <c r="E388" t="s">
        <v>13</v>
      </c>
      <c r="F388">
        <f>+IF(E388="male",1,2)</f>
        <v>1</v>
      </c>
      <c r="G388">
        <v>19</v>
      </c>
      <c r="H388" s="4">
        <f>+IF(G388="",VLOOKUP(B388&amp;C388&amp;E388,AvgAge!$B$5:$AA$16,6,0),G388)</f>
        <v>19</v>
      </c>
      <c r="I388">
        <v>1</v>
      </c>
      <c r="J388">
        <v>0</v>
      </c>
      <c r="K388">
        <v>113773</v>
      </c>
      <c r="L388">
        <v>53.1</v>
      </c>
      <c r="M388" t="s">
        <v>1044</v>
      </c>
      <c r="N388" t="s">
        <v>15</v>
      </c>
      <c r="O388">
        <f>+IF(N388="S",1,IF(N388="Q",2,3))</f>
        <v>1</v>
      </c>
      <c r="P388">
        <f>+MATCH(C388&amp;E388,AvgAge!$A$5:$A$10)</f>
        <v>2</v>
      </c>
      <c r="Q388" s="22">
        <f>+IF($P388=Q$2,$B388,0)</f>
        <v>0</v>
      </c>
      <c r="R388" s="22">
        <f>+IF($P388=R$2,$B388,0)</f>
        <v>0</v>
      </c>
      <c r="S388" s="22">
        <f>+IF($P388=S$2,$B388,0)</f>
        <v>0</v>
      </c>
      <c r="T388" s="22">
        <f>+IF($P388=T$2,$B388,0)</f>
        <v>0</v>
      </c>
      <c r="U388" s="22">
        <f>+IF($P388=U$2,$B388,0)</f>
        <v>0</v>
      </c>
      <c r="V388" s="22">
        <f>+IF($P388=V$2,$B388,0)</f>
        <v>0</v>
      </c>
    </row>
    <row r="389" spans="1:22" x14ac:dyDescent="0.25">
      <c r="A389">
        <v>7</v>
      </c>
      <c r="B389">
        <v>0</v>
      </c>
      <c r="C389">
        <v>1</v>
      </c>
      <c r="D389" t="s">
        <v>28</v>
      </c>
      <c r="E389" t="s">
        <v>13</v>
      </c>
      <c r="F389">
        <f>+IF(E389="male",1,2)</f>
        <v>1</v>
      </c>
      <c r="G389">
        <v>54</v>
      </c>
      <c r="H389" s="4">
        <f>+IF(G389="",VLOOKUP(B389&amp;C389&amp;E389,AvgAge!$B$5:$AA$16,6,0),G389)</f>
        <v>54</v>
      </c>
      <c r="I389">
        <v>0</v>
      </c>
      <c r="J389">
        <v>0</v>
      </c>
      <c r="K389">
        <v>17463</v>
      </c>
      <c r="L389">
        <v>51.862499999999997</v>
      </c>
      <c r="M389" t="s">
        <v>29</v>
      </c>
      <c r="N389" t="s">
        <v>15</v>
      </c>
      <c r="O389">
        <f>+IF(N389="S",1,IF(N389="Q",2,3))</f>
        <v>1</v>
      </c>
      <c r="P389">
        <f>+MATCH(C389&amp;E389,AvgAge!$A$5:$A$10)</f>
        <v>2</v>
      </c>
      <c r="Q389" s="22">
        <f>+IF($P389=Q$2,$B389,0)</f>
        <v>0</v>
      </c>
      <c r="R389" s="22">
        <f>+IF($P389=R$2,$B389,0)</f>
        <v>0</v>
      </c>
      <c r="S389" s="22">
        <f>+IF($P389=S$2,$B389,0)</f>
        <v>0</v>
      </c>
      <c r="T389" s="22">
        <f>+IF($P389=T$2,$B389,0)</f>
        <v>0</v>
      </c>
      <c r="U389" s="22">
        <f>+IF($P389=U$2,$B389,0)</f>
        <v>0</v>
      </c>
      <c r="V389" s="22">
        <f>+IF($P389=V$2,$B389,0)</f>
        <v>0</v>
      </c>
    </row>
    <row r="390" spans="1:22" x14ac:dyDescent="0.25">
      <c r="A390">
        <v>513</v>
      </c>
      <c r="B390">
        <v>1</v>
      </c>
      <c r="C390">
        <v>1</v>
      </c>
      <c r="D390" t="s">
        <v>736</v>
      </c>
      <c r="E390" t="s">
        <v>13</v>
      </c>
      <c r="F390">
        <f>+IF(E390="male",1,2)</f>
        <v>1</v>
      </c>
      <c r="G390">
        <v>36</v>
      </c>
      <c r="H390" s="4">
        <f>+IF(G390="",VLOOKUP(B390&amp;C390&amp;E390,AvgAge!$B$5:$AA$16,6,0),G390)</f>
        <v>36</v>
      </c>
      <c r="I390">
        <v>0</v>
      </c>
      <c r="J390">
        <v>0</v>
      </c>
      <c r="K390" t="s">
        <v>737</v>
      </c>
      <c r="L390">
        <v>26.287500000000001</v>
      </c>
      <c r="M390" t="s">
        <v>738</v>
      </c>
      <c r="N390" t="s">
        <v>15</v>
      </c>
      <c r="O390">
        <f>+IF(N390="S",1,IF(N390="Q",2,3))</f>
        <v>1</v>
      </c>
      <c r="P390">
        <f>+MATCH(C390&amp;E390,AvgAge!$A$5:$A$10)</f>
        <v>2</v>
      </c>
      <c r="Q390" s="22">
        <f>+IF($P390=Q$2,$B390,0)</f>
        <v>0</v>
      </c>
      <c r="R390" s="22">
        <f>+IF($P390=R$2,$B390,0)</f>
        <v>1</v>
      </c>
      <c r="S390" s="22">
        <f>+IF($P390=S$2,$B390,0)</f>
        <v>0</v>
      </c>
      <c r="T390" s="22">
        <f>+IF($P390=T$2,$B390,0)</f>
        <v>0</v>
      </c>
      <c r="U390" s="22">
        <f>+IF($P390=U$2,$B390,0)</f>
        <v>0</v>
      </c>
      <c r="V390" s="22">
        <f>+IF($P390=V$2,$B390,0)</f>
        <v>0</v>
      </c>
    </row>
    <row r="391" spans="1:22" x14ac:dyDescent="0.25">
      <c r="A391">
        <v>35</v>
      </c>
      <c r="B391">
        <v>0</v>
      </c>
      <c r="C391">
        <v>1</v>
      </c>
      <c r="D391" t="s">
        <v>68</v>
      </c>
      <c r="E391" t="s">
        <v>13</v>
      </c>
      <c r="F391">
        <f>+IF(E391="male",1,2)</f>
        <v>1</v>
      </c>
      <c r="G391">
        <v>28</v>
      </c>
      <c r="H391" s="4">
        <f>+IF(G391="",VLOOKUP(B391&amp;C391&amp;E391,AvgAge!$B$5:$AA$16,6,0),G391)</f>
        <v>28</v>
      </c>
      <c r="I391">
        <v>1</v>
      </c>
      <c r="J391">
        <v>0</v>
      </c>
      <c r="K391" t="s">
        <v>69</v>
      </c>
      <c r="L391">
        <v>82.1708</v>
      </c>
      <c r="N391" t="s">
        <v>20</v>
      </c>
      <c r="O391">
        <f>+IF(N391="S",1,IF(N391="Q",2,3))</f>
        <v>3</v>
      </c>
      <c r="P391">
        <f>+MATCH(C391&amp;E391,AvgAge!$A$5:$A$10)</f>
        <v>2</v>
      </c>
      <c r="Q391" s="22">
        <f>+IF($P391=Q$2,$B391,0)</f>
        <v>0</v>
      </c>
      <c r="R391" s="22">
        <f>+IF($P391=R$2,$B391,0)</f>
        <v>0</v>
      </c>
      <c r="S391" s="22">
        <f>+IF($P391=S$2,$B391,0)</f>
        <v>0</v>
      </c>
      <c r="T391" s="22">
        <f>+IF($P391=T$2,$B391,0)</f>
        <v>0</v>
      </c>
      <c r="U391" s="22">
        <f>+IF($P391=U$2,$B391,0)</f>
        <v>0</v>
      </c>
      <c r="V391" s="22">
        <f>+IF($P391=V$2,$B391,0)</f>
        <v>0</v>
      </c>
    </row>
    <row r="392" spans="1:22" x14ac:dyDescent="0.25">
      <c r="A392">
        <v>457</v>
      </c>
      <c r="B392">
        <v>0</v>
      </c>
      <c r="C392">
        <v>1</v>
      </c>
      <c r="D392" t="s">
        <v>659</v>
      </c>
      <c r="E392" t="s">
        <v>13</v>
      </c>
      <c r="F392">
        <f>+IF(E392="male",1,2)</f>
        <v>1</v>
      </c>
      <c r="G392">
        <v>65</v>
      </c>
      <c r="H392" s="4">
        <f>+IF(G392="",VLOOKUP(B392&amp;C392&amp;E392,AvgAge!$B$5:$AA$16,6,0),G392)</f>
        <v>65</v>
      </c>
      <c r="I392">
        <v>0</v>
      </c>
      <c r="J392">
        <v>0</v>
      </c>
      <c r="K392">
        <v>13509</v>
      </c>
      <c r="L392">
        <v>26.55</v>
      </c>
      <c r="M392" t="s">
        <v>660</v>
      </c>
      <c r="N392" t="s">
        <v>15</v>
      </c>
      <c r="O392">
        <f>+IF(N392="S",1,IF(N392="Q",2,3))</f>
        <v>1</v>
      </c>
      <c r="P392">
        <f>+MATCH(C392&amp;E392,AvgAge!$A$5:$A$10)</f>
        <v>2</v>
      </c>
      <c r="Q392" s="22">
        <f>+IF($P392=Q$2,$B392,0)</f>
        <v>0</v>
      </c>
      <c r="R392" s="22">
        <f>+IF($P392=R$2,$B392,0)</f>
        <v>0</v>
      </c>
      <c r="S392" s="22">
        <f>+IF($P392=S$2,$B392,0)</f>
        <v>0</v>
      </c>
      <c r="T392" s="22">
        <f>+IF($P392=T$2,$B392,0)</f>
        <v>0</v>
      </c>
      <c r="U392" s="22">
        <f>+IF($P392=U$2,$B392,0)</f>
        <v>0</v>
      </c>
      <c r="V392" s="22">
        <f>+IF($P392=V$2,$B392,0)</f>
        <v>0</v>
      </c>
    </row>
    <row r="393" spans="1:22" x14ac:dyDescent="0.25">
      <c r="A393">
        <v>246</v>
      </c>
      <c r="B393">
        <v>0</v>
      </c>
      <c r="C393">
        <v>1</v>
      </c>
      <c r="D393" t="s">
        <v>372</v>
      </c>
      <c r="E393" t="s">
        <v>13</v>
      </c>
      <c r="F393">
        <f>+IF(E393="male",1,2)</f>
        <v>1</v>
      </c>
      <c r="G393">
        <v>44</v>
      </c>
      <c r="H393" s="4">
        <f>+IF(G393="",VLOOKUP(B393&amp;C393&amp;E393,AvgAge!$B$5:$AA$16,6,0),G393)</f>
        <v>44</v>
      </c>
      <c r="I393">
        <v>2</v>
      </c>
      <c r="J393">
        <v>0</v>
      </c>
      <c r="K393">
        <v>19928</v>
      </c>
      <c r="L393">
        <v>90</v>
      </c>
      <c r="M393" t="s">
        <v>373</v>
      </c>
      <c r="N393" t="s">
        <v>27</v>
      </c>
      <c r="O393">
        <f>+IF(N393="S",1,IF(N393="Q",2,3))</f>
        <v>2</v>
      </c>
      <c r="P393">
        <f>+MATCH(C393&amp;E393,AvgAge!$A$5:$A$10)</f>
        <v>2</v>
      </c>
      <c r="Q393" s="22">
        <f>+IF($P393=Q$2,$B393,0)</f>
        <v>0</v>
      </c>
      <c r="R393" s="22">
        <f>+IF($P393=R$2,$B393,0)</f>
        <v>0</v>
      </c>
      <c r="S393" s="22">
        <f>+IF($P393=S$2,$B393,0)</f>
        <v>0</v>
      </c>
      <c r="T393" s="22">
        <f>+IF($P393=T$2,$B393,0)</f>
        <v>0</v>
      </c>
      <c r="U393" s="22">
        <f>+IF($P393=U$2,$B393,0)</f>
        <v>0</v>
      </c>
      <c r="V393" s="22">
        <f>+IF($P393=V$2,$B393,0)</f>
        <v>0</v>
      </c>
    </row>
    <row r="394" spans="1:22" x14ac:dyDescent="0.25">
      <c r="A394">
        <v>493</v>
      </c>
      <c r="B394">
        <v>0</v>
      </c>
      <c r="C394">
        <v>1</v>
      </c>
      <c r="D394" t="s">
        <v>708</v>
      </c>
      <c r="E394" t="s">
        <v>13</v>
      </c>
      <c r="F394">
        <f>+IF(E394="male",1,2)</f>
        <v>1</v>
      </c>
      <c r="G394">
        <v>55</v>
      </c>
      <c r="H394" s="4">
        <f>+IF(G394="",VLOOKUP(B394&amp;C394&amp;E394,AvgAge!$B$5:$AA$16,6,0),G394)</f>
        <v>55</v>
      </c>
      <c r="I394">
        <v>0</v>
      </c>
      <c r="J394">
        <v>0</v>
      </c>
      <c r="K394">
        <v>113787</v>
      </c>
      <c r="L394">
        <v>30.5</v>
      </c>
      <c r="M394" t="s">
        <v>709</v>
      </c>
      <c r="N394" t="s">
        <v>15</v>
      </c>
      <c r="O394">
        <f>+IF(N394="S",1,IF(N394="Q",2,3))</f>
        <v>1</v>
      </c>
      <c r="P394">
        <f>+MATCH(C394&amp;E394,AvgAge!$A$5:$A$10)</f>
        <v>2</v>
      </c>
      <c r="Q394" s="22">
        <f>+IF($P394=Q$2,$B394,0)</f>
        <v>0</v>
      </c>
      <c r="R394" s="22">
        <f>+IF($P394=R$2,$B394,0)</f>
        <v>0</v>
      </c>
      <c r="S394" s="22">
        <f>+IF($P394=S$2,$B394,0)</f>
        <v>0</v>
      </c>
      <c r="T394" s="22">
        <f>+IF($P394=T$2,$B394,0)</f>
        <v>0</v>
      </c>
      <c r="U394" s="22">
        <f>+IF($P394=U$2,$B394,0)</f>
        <v>0</v>
      </c>
      <c r="V394" s="22">
        <f>+IF($P394=V$2,$B394,0)</f>
        <v>0</v>
      </c>
    </row>
    <row r="395" spans="1:22" x14ac:dyDescent="0.25">
      <c r="A395">
        <v>274</v>
      </c>
      <c r="B395">
        <v>0</v>
      </c>
      <c r="C395">
        <v>1</v>
      </c>
      <c r="D395" t="s">
        <v>414</v>
      </c>
      <c r="E395" t="s">
        <v>13</v>
      </c>
      <c r="F395">
        <f>+IF(E395="male",1,2)</f>
        <v>1</v>
      </c>
      <c r="G395">
        <v>37</v>
      </c>
      <c r="H395" s="4">
        <f>+IF(G395="",VLOOKUP(B395&amp;C395&amp;E395,AvgAge!$B$5:$AA$16,6,0),G395)</f>
        <v>37</v>
      </c>
      <c r="I395">
        <v>0</v>
      </c>
      <c r="J395">
        <v>1</v>
      </c>
      <c r="K395" t="s">
        <v>415</v>
      </c>
      <c r="L395">
        <v>29.7</v>
      </c>
      <c r="M395" t="s">
        <v>416</v>
      </c>
      <c r="N395" t="s">
        <v>20</v>
      </c>
      <c r="O395">
        <f>+IF(N395="S",1,IF(N395="Q",2,3))</f>
        <v>3</v>
      </c>
      <c r="P395">
        <f>+MATCH(C395&amp;E395,AvgAge!$A$5:$A$10)</f>
        <v>2</v>
      </c>
      <c r="Q395" s="22">
        <f>+IF($P395=Q$2,$B395,0)</f>
        <v>0</v>
      </c>
      <c r="R395" s="22">
        <f>+IF($P395=R$2,$B395,0)</f>
        <v>0</v>
      </c>
      <c r="S395" s="22">
        <f>+IF($P395=S$2,$B395,0)</f>
        <v>0</v>
      </c>
      <c r="T395" s="22">
        <f>+IF($P395=T$2,$B395,0)</f>
        <v>0</v>
      </c>
      <c r="U395" s="22">
        <f>+IF($P395=U$2,$B395,0)</f>
        <v>0</v>
      </c>
      <c r="V395" s="22">
        <f>+IF($P395=V$2,$B395,0)</f>
        <v>0</v>
      </c>
    </row>
    <row r="396" spans="1:22" x14ac:dyDescent="0.25">
      <c r="A396">
        <v>660</v>
      </c>
      <c r="B396">
        <v>0</v>
      </c>
      <c r="C396">
        <v>1</v>
      </c>
      <c r="D396" t="s">
        <v>928</v>
      </c>
      <c r="E396" t="s">
        <v>13</v>
      </c>
      <c r="F396">
        <f>+IF(E396="male",1,2)</f>
        <v>1</v>
      </c>
      <c r="G396">
        <v>58</v>
      </c>
      <c r="H396" s="4">
        <f>+IF(G396="",VLOOKUP(B396&amp;C396&amp;E396,AvgAge!$B$5:$AA$16,6,0),G396)</f>
        <v>58</v>
      </c>
      <c r="I396">
        <v>0</v>
      </c>
      <c r="J396">
        <v>2</v>
      </c>
      <c r="K396">
        <v>35273</v>
      </c>
      <c r="L396">
        <v>113.27500000000001</v>
      </c>
      <c r="M396" t="s">
        <v>929</v>
      </c>
      <c r="N396" t="s">
        <v>20</v>
      </c>
      <c r="O396">
        <f>+IF(N396="S",1,IF(N396="Q",2,3))</f>
        <v>3</v>
      </c>
      <c r="P396">
        <f>+MATCH(C396&amp;E396,AvgAge!$A$5:$A$10)</f>
        <v>2</v>
      </c>
      <c r="Q396" s="22">
        <f>+IF($P396=Q$2,$B396,0)</f>
        <v>0</v>
      </c>
      <c r="R396" s="22">
        <f>+IF($P396=R$2,$B396,0)</f>
        <v>0</v>
      </c>
      <c r="S396" s="22">
        <f>+IF($P396=S$2,$B396,0)</f>
        <v>0</v>
      </c>
      <c r="T396" s="22">
        <f>+IF($P396=T$2,$B396,0)</f>
        <v>0</v>
      </c>
      <c r="U396" s="22">
        <f>+IF($P396=U$2,$B396,0)</f>
        <v>0</v>
      </c>
      <c r="V396" s="22">
        <f>+IF($P396=V$2,$B396,0)</f>
        <v>0</v>
      </c>
    </row>
    <row r="397" spans="1:22" x14ac:dyDescent="0.25">
      <c r="A397">
        <v>546</v>
      </c>
      <c r="B397">
        <v>0</v>
      </c>
      <c r="C397">
        <v>1</v>
      </c>
      <c r="D397" t="s">
        <v>784</v>
      </c>
      <c r="E397" t="s">
        <v>13</v>
      </c>
      <c r="F397">
        <f>+IF(E397="male",1,2)</f>
        <v>1</v>
      </c>
      <c r="G397">
        <v>64</v>
      </c>
      <c r="H397" s="4">
        <f>+IF(G397="",VLOOKUP(B397&amp;C397&amp;E397,AvgAge!$B$5:$AA$16,6,0),G397)</f>
        <v>64</v>
      </c>
      <c r="I397">
        <v>0</v>
      </c>
      <c r="J397">
        <v>0</v>
      </c>
      <c r="K397">
        <v>693</v>
      </c>
      <c r="L397">
        <v>26</v>
      </c>
      <c r="N397" t="s">
        <v>15</v>
      </c>
      <c r="O397">
        <f>+IF(N397="S",1,IF(N397="Q",2,3))</f>
        <v>1</v>
      </c>
      <c r="P397">
        <f>+MATCH(C397&amp;E397,AvgAge!$A$5:$A$10)</f>
        <v>2</v>
      </c>
      <c r="Q397" s="22">
        <f>+IF($P397=Q$2,$B397,0)</f>
        <v>0</v>
      </c>
      <c r="R397" s="22">
        <f>+IF($P397=R$2,$B397,0)</f>
        <v>0</v>
      </c>
      <c r="S397" s="22">
        <f>+IF($P397=S$2,$B397,0)</f>
        <v>0</v>
      </c>
      <c r="T397" s="22">
        <f>+IF($P397=T$2,$B397,0)</f>
        <v>0</v>
      </c>
      <c r="U397" s="22">
        <f>+IF($P397=U$2,$B397,0)</f>
        <v>0</v>
      </c>
      <c r="V397" s="22">
        <f>+IF($P397=V$2,$B397,0)</f>
        <v>0</v>
      </c>
    </row>
    <row r="398" spans="1:22" x14ac:dyDescent="0.25">
      <c r="A398">
        <v>55</v>
      </c>
      <c r="B398">
        <v>0</v>
      </c>
      <c r="C398">
        <v>1</v>
      </c>
      <c r="D398" t="s">
        <v>95</v>
      </c>
      <c r="E398" t="s">
        <v>13</v>
      </c>
      <c r="F398">
        <f>+IF(E398="male",1,2)</f>
        <v>1</v>
      </c>
      <c r="G398">
        <v>65</v>
      </c>
      <c r="H398" s="4">
        <f>+IF(G398="",VLOOKUP(B398&amp;C398&amp;E398,AvgAge!$B$5:$AA$16,6,0),G398)</f>
        <v>65</v>
      </c>
      <c r="I398">
        <v>0</v>
      </c>
      <c r="J398">
        <v>1</v>
      </c>
      <c r="K398">
        <v>113509</v>
      </c>
      <c r="L398">
        <v>61.979199999999999</v>
      </c>
      <c r="M398" t="s">
        <v>96</v>
      </c>
      <c r="N398" t="s">
        <v>20</v>
      </c>
      <c r="O398">
        <f>+IF(N398="S",1,IF(N398="Q",2,3))</f>
        <v>3</v>
      </c>
      <c r="P398">
        <f>+MATCH(C398&amp;E398,AvgAge!$A$5:$A$10)</f>
        <v>2</v>
      </c>
      <c r="Q398" s="22">
        <f>+IF($P398=Q$2,$B398,0)</f>
        <v>0</v>
      </c>
      <c r="R398" s="22">
        <f>+IF($P398=R$2,$B398,0)</f>
        <v>0</v>
      </c>
      <c r="S398" s="22">
        <f>+IF($P398=S$2,$B398,0)</f>
        <v>0</v>
      </c>
      <c r="T398" s="22">
        <f>+IF($P398=T$2,$B398,0)</f>
        <v>0</v>
      </c>
      <c r="U398" s="22">
        <f>+IF($P398=U$2,$B398,0)</f>
        <v>0</v>
      </c>
      <c r="V398" s="22">
        <f>+IF($P398=V$2,$B398,0)</f>
        <v>0</v>
      </c>
    </row>
    <row r="399" spans="1:22" x14ac:dyDescent="0.25">
      <c r="A399">
        <v>634</v>
      </c>
      <c r="B399">
        <v>0</v>
      </c>
      <c r="C399">
        <v>1</v>
      </c>
      <c r="D399" t="s">
        <v>898</v>
      </c>
      <c r="E399" t="s">
        <v>13</v>
      </c>
      <c r="F399">
        <f>+IF(E399="male",1,2)</f>
        <v>1</v>
      </c>
      <c r="H399" s="4">
        <f>+IF(G399="",VLOOKUP(B399&amp;C399&amp;E399,AvgAge!$B$5:$AA$16,6,0),G399)</f>
        <v>44.581967213114751</v>
      </c>
      <c r="I399">
        <v>0</v>
      </c>
      <c r="J399">
        <v>0</v>
      </c>
      <c r="K399">
        <v>112052</v>
      </c>
      <c r="L399">
        <v>0</v>
      </c>
      <c r="N399" t="s">
        <v>15</v>
      </c>
      <c r="O399">
        <f>+IF(N399="S",1,IF(N399="Q",2,3))</f>
        <v>1</v>
      </c>
      <c r="P399">
        <f>+MATCH(C399&amp;E399,AvgAge!$A$5:$A$10)</f>
        <v>2</v>
      </c>
      <c r="Q399" s="22">
        <f>+IF($P399=Q$2,$B399,0)</f>
        <v>0</v>
      </c>
      <c r="R399" s="22">
        <f>+IF($P399=R$2,$B399,0)</f>
        <v>0</v>
      </c>
      <c r="S399" s="22">
        <f>+IF($P399=S$2,$B399,0)</f>
        <v>0</v>
      </c>
      <c r="T399" s="22">
        <f>+IF($P399=T$2,$B399,0)</f>
        <v>0</v>
      </c>
      <c r="U399" s="22">
        <f>+IF($P399=U$2,$B399,0)</f>
        <v>0</v>
      </c>
      <c r="V399" s="22">
        <f>+IF($P399=V$2,$B399,0)</f>
        <v>0</v>
      </c>
    </row>
    <row r="400" spans="1:22" x14ac:dyDescent="0.25">
      <c r="A400">
        <v>332</v>
      </c>
      <c r="B400">
        <v>0</v>
      </c>
      <c r="C400">
        <v>1</v>
      </c>
      <c r="D400" t="s">
        <v>499</v>
      </c>
      <c r="E400" t="s">
        <v>13</v>
      </c>
      <c r="F400">
        <f>+IF(E400="male",1,2)</f>
        <v>1</v>
      </c>
      <c r="G400">
        <v>45.5</v>
      </c>
      <c r="H400" s="4">
        <f>+IF(G400="",VLOOKUP(B400&amp;C400&amp;E400,AvgAge!$B$5:$AA$16,6,0),G400)</f>
        <v>45.5</v>
      </c>
      <c r="I400">
        <v>0</v>
      </c>
      <c r="J400">
        <v>0</v>
      </c>
      <c r="K400">
        <v>113043</v>
      </c>
      <c r="L400">
        <v>28.5</v>
      </c>
      <c r="M400" t="s">
        <v>500</v>
      </c>
      <c r="N400" t="s">
        <v>15</v>
      </c>
      <c r="O400">
        <f>+IF(N400="S",1,IF(N400="Q",2,3))</f>
        <v>1</v>
      </c>
      <c r="P400">
        <f>+MATCH(C400&amp;E400,AvgAge!$A$5:$A$10)</f>
        <v>2</v>
      </c>
      <c r="Q400" s="22">
        <f>+IF($P400=Q$2,$B400,0)</f>
        <v>0</v>
      </c>
      <c r="R400" s="22">
        <f>+IF($P400=R$2,$B400,0)</f>
        <v>0</v>
      </c>
      <c r="S400" s="22">
        <f>+IF($P400=S$2,$B400,0)</f>
        <v>0</v>
      </c>
      <c r="T400" s="22">
        <f>+IF($P400=T$2,$B400,0)</f>
        <v>0</v>
      </c>
      <c r="U400" s="22">
        <f>+IF($P400=U$2,$B400,0)</f>
        <v>0</v>
      </c>
      <c r="V400" s="22">
        <f>+IF($P400=V$2,$B400,0)</f>
        <v>0</v>
      </c>
    </row>
    <row r="401" spans="1:22" x14ac:dyDescent="0.25">
      <c r="A401">
        <v>337</v>
      </c>
      <c r="B401">
        <v>0</v>
      </c>
      <c r="C401">
        <v>1</v>
      </c>
      <c r="D401" t="s">
        <v>507</v>
      </c>
      <c r="E401" t="s">
        <v>13</v>
      </c>
      <c r="F401">
        <f>+IF(E401="male",1,2)</f>
        <v>1</v>
      </c>
      <c r="G401">
        <v>29</v>
      </c>
      <c r="H401" s="4">
        <f>+IF(G401="",VLOOKUP(B401&amp;C401&amp;E401,AvgAge!$B$5:$AA$16,6,0),G401)</f>
        <v>29</v>
      </c>
      <c r="I401">
        <v>1</v>
      </c>
      <c r="J401">
        <v>0</v>
      </c>
      <c r="K401">
        <v>113776</v>
      </c>
      <c r="L401">
        <v>66.599999999999994</v>
      </c>
      <c r="M401" t="s">
        <v>237</v>
      </c>
      <c r="N401" t="s">
        <v>15</v>
      </c>
      <c r="O401">
        <f>+IF(N401="S",1,IF(N401="Q",2,3))</f>
        <v>1</v>
      </c>
      <c r="P401">
        <f>+MATCH(C401&amp;E401,AvgAge!$A$5:$A$10)</f>
        <v>2</v>
      </c>
      <c r="Q401" s="22">
        <f>+IF($P401=Q$2,$B401,0)</f>
        <v>0</v>
      </c>
      <c r="R401" s="22">
        <f>+IF($P401=R$2,$B401,0)</f>
        <v>0</v>
      </c>
      <c r="S401" s="22">
        <f>+IF($P401=S$2,$B401,0)</f>
        <v>0</v>
      </c>
      <c r="T401" s="22">
        <f>+IF($P401=T$2,$B401,0)</f>
        <v>0</v>
      </c>
      <c r="U401" s="22">
        <f>+IF($P401=U$2,$B401,0)</f>
        <v>0</v>
      </c>
      <c r="V401" s="22">
        <f>+IF($P401=V$2,$B401,0)</f>
        <v>0</v>
      </c>
    </row>
    <row r="402" spans="1:22" x14ac:dyDescent="0.25">
      <c r="A402">
        <v>506</v>
      </c>
      <c r="B402">
        <v>0</v>
      </c>
      <c r="C402">
        <v>1</v>
      </c>
      <c r="D402" t="s">
        <v>727</v>
      </c>
      <c r="E402" t="s">
        <v>13</v>
      </c>
      <c r="F402">
        <f>+IF(E402="male",1,2)</f>
        <v>1</v>
      </c>
      <c r="G402">
        <v>18</v>
      </c>
      <c r="H402" s="4">
        <f>+IF(G402="",VLOOKUP(B402&amp;C402&amp;E402,AvgAge!$B$5:$AA$16,6,0),G402)</f>
        <v>18</v>
      </c>
      <c r="I402">
        <v>1</v>
      </c>
      <c r="J402">
        <v>0</v>
      </c>
      <c r="K402" t="s">
        <v>462</v>
      </c>
      <c r="L402">
        <v>108.9</v>
      </c>
      <c r="M402" t="s">
        <v>463</v>
      </c>
      <c r="N402" t="s">
        <v>20</v>
      </c>
      <c r="O402">
        <f>+IF(N402="S",1,IF(N402="Q",2,3))</f>
        <v>3</v>
      </c>
      <c r="P402">
        <f>+MATCH(C402&amp;E402,AvgAge!$A$5:$A$10)</f>
        <v>2</v>
      </c>
      <c r="Q402" s="22">
        <f>+IF($P402=Q$2,$B402,0)</f>
        <v>0</v>
      </c>
      <c r="R402" s="22">
        <f>+IF($P402=R$2,$B402,0)</f>
        <v>0</v>
      </c>
      <c r="S402" s="22">
        <f>+IF($P402=S$2,$B402,0)</f>
        <v>0</v>
      </c>
      <c r="T402" s="22">
        <f>+IF($P402=T$2,$B402,0)</f>
        <v>0</v>
      </c>
      <c r="U402" s="22">
        <f>+IF($P402=U$2,$B402,0)</f>
        <v>0</v>
      </c>
      <c r="V402" s="22">
        <f>+IF($P402=V$2,$B402,0)</f>
        <v>0</v>
      </c>
    </row>
    <row r="403" spans="1:22" x14ac:dyDescent="0.25">
      <c r="A403">
        <v>450</v>
      </c>
      <c r="B403">
        <v>1</v>
      </c>
      <c r="C403">
        <v>1</v>
      </c>
      <c r="D403" t="s">
        <v>648</v>
      </c>
      <c r="E403" t="s">
        <v>13</v>
      </c>
      <c r="F403">
        <f>+IF(E403="male",1,2)</f>
        <v>1</v>
      </c>
      <c r="G403">
        <v>52</v>
      </c>
      <c r="H403" s="4">
        <f>+IF(G403="",VLOOKUP(B403&amp;C403&amp;E403,AvgAge!$B$5:$AA$16,6,0),G403)</f>
        <v>52</v>
      </c>
      <c r="I403">
        <v>0</v>
      </c>
      <c r="J403">
        <v>0</v>
      </c>
      <c r="K403">
        <v>113786</v>
      </c>
      <c r="L403">
        <v>30.5</v>
      </c>
      <c r="M403" t="s">
        <v>649</v>
      </c>
      <c r="N403" t="s">
        <v>15</v>
      </c>
      <c r="O403">
        <f>+IF(N403="S",1,IF(N403="Q",2,3))</f>
        <v>1</v>
      </c>
      <c r="P403">
        <f>+MATCH(C403&amp;E403,AvgAge!$A$5:$A$10)</f>
        <v>2</v>
      </c>
      <c r="Q403" s="22">
        <f>+IF($P403=Q$2,$B403,0)</f>
        <v>0</v>
      </c>
      <c r="R403" s="22">
        <f>+IF($P403=R$2,$B403,0)</f>
        <v>1</v>
      </c>
      <c r="S403" s="22">
        <f>+IF($P403=S$2,$B403,0)</f>
        <v>0</v>
      </c>
      <c r="T403" s="22">
        <f>+IF($P403=T$2,$B403,0)</f>
        <v>0</v>
      </c>
      <c r="U403" s="22">
        <f>+IF($P403=U$2,$B403,0)</f>
        <v>0</v>
      </c>
      <c r="V403" s="22">
        <f>+IF($P403=V$2,$B403,0)</f>
        <v>0</v>
      </c>
    </row>
    <row r="404" spans="1:22" x14ac:dyDescent="0.25">
      <c r="A404">
        <v>111</v>
      </c>
      <c r="B404">
        <v>0</v>
      </c>
      <c r="C404">
        <v>1</v>
      </c>
      <c r="D404" t="s">
        <v>176</v>
      </c>
      <c r="E404" t="s">
        <v>13</v>
      </c>
      <c r="F404">
        <f>+IF(E404="male",1,2)</f>
        <v>1</v>
      </c>
      <c r="G404">
        <v>47</v>
      </c>
      <c r="H404" s="4">
        <f>+IF(G404="",VLOOKUP(B404&amp;C404&amp;E404,AvgAge!$B$5:$AA$16,6,0),G404)</f>
        <v>47</v>
      </c>
      <c r="I404">
        <v>0</v>
      </c>
      <c r="J404">
        <v>0</v>
      </c>
      <c r="K404">
        <v>110465</v>
      </c>
      <c r="L404">
        <v>52</v>
      </c>
      <c r="M404" t="s">
        <v>177</v>
      </c>
      <c r="N404" t="s">
        <v>15</v>
      </c>
      <c r="O404">
        <f>+IF(N404="S",1,IF(N404="Q",2,3))</f>
        <v>1</v>
      </c>
      <c r="P404">
        <f>+MATCH(C404&amp;E404,AvgAge!$A$5:$A$10)</f>
        <v>2</v>
      </c>
      <c r="Q404" s="22">
        <f>+IF($P404=Q$2,$B404,0)</f>
        <v>0</v>
      </c>
      <c r="R404" s="22">
        <f>+IF($P404=R$2,$B404,0)</f>
        <v>0</v>
      </c>
      <c r="S404" s="22">
        <f>+IF($P404=S$2,$B404,0)</f>
        <v>0</v>
      </c>
      <c r="T404" s="22">
        <f>+IF($P404=T$2,$B404,0)</f>
        <v>0</v>
      </c>
      <c r="U404" s="22">
        <f>+IF($P404=U$2,$B404,0)</f>
        <v>0</v>
      </c>
      <c r="V404" s="22">
        <f>+IF($P404=V$2,$B404,0)</f>
        <v>0</v>
      </c>
    </row>
    <row r="405" spans="1:22" x14ac:dyDescent="0.25">
      <c r="A405">
        <v>823</v>
      </c>
      <c r="B405">
        <v>0</v>
      </c>
      <c r="C405">
        <v>1</v>
      </c>
      <c r="D405" t="s">
        <v>1137</v>
      </c>
      <c r="E405" t="s">
        <v>13</v>
      </c>
      <c r="F405">
        <f>+IF(E405="male",1,2)</f>
        <v>1</v>
      </c>
      <c r="G405">
        <v>38</v>
      </c>
      <c r="H405" s="4">
        <f>+IF(G405="",VLOOKUP(B405&amp;C405&amp;E405,AvgAge!$B$5:$AA$16,6,0),G405)</f>
        <v>38</v>
      </c>
      <c r="I405">
        <v>0</v>
      </c>
      <c r="J405">
        <v>0</v>
      </c>
      <c r="K405">
        <v>19972</v>
      </c>
      <c r="L405">
        <v>0</v>
      </c>
      <c r="N405" t="s">
        <v>15</v>
      </c>
      <c r="O405">
        <f>+IF(N405="S",1,IF(N405="Q",2,3))</f>
        <v>1</v>
      </c>
      <c r="P405">
        <f>+MATCH(C405&amp;E405,AvgAge!$A$5:$A$10)</f>
        <v>2</v>
      </c>
      <c r="Q405" s="22">
        <f>+IF($P405=Q$2,$B405,0)</f>
        <v>0</v>
      </c>
      <c r="R405" s="22">
        <f>+IF($P405=R$2,$B405,0)</f>
        <v>0</v>
      </c>
      <c r="S405" s="22">
        <f>+IF($P405=S$2,$B405,0)</f>
        <v>0</v>
      </c>
      <c r="T405" s="22">
        <f>+IF($P405=T$2,$B405,0)</f>
        <v>0</v>
      </c>
      <c r="U405" s="22">
        <f>+IF($P405=U$2,$B405,0)</f>
        <v>0</v>
      </c>
      <c r="V405" s="22">
        <f>+IF($P405=V$2,$B405,0)</f>
        <v>0</v>
      </c>
    </row>
    <row r="406" spans="1:22" x14ac:dyDescent="0.25">
      <c r="A406">
        <v>374</v>
      </c>
      <c r="B406">
        <v>0</v>
      </c>
      <c r="C406">
        <v>1</v>
      </c>
      <c r="D406" t="s">
        <v>555</v>
      </c>
      <c r="E406" t="s">
        <v>13</v>
      </c>
      <c r="F406">
        <f>+IF(E406="male",1,2)</f>
        <v>1</v>
      </c>
      <c r="G406">
        <v>22</v>
      </c>
      <c r="H406" s="4">
        <f>+IF(G406="",VLOOKUP(B406&amp;C406&amp;E406,AvgAge!$B$5:$AA$16,6,0),G406)</f>
        <v>22</v>
      </c>
      <c r="I406">
        <v>0</v>
      </c>
      <c r="J406">
        <v>0</v>
      </c>
      <c r="K406" t="s">
        <v>409</v>
      </c>
      <c r="L406">
        <v>135.63329999999999</v>
      </c>
      <c r="N406" t="s">
        <v>20</v>
      </c>
      <c r="O406">
        <f>+IF(N406="S",1,IF(N406="Q",2,3))</f>
        <v>3</v>
      </c>
      <c r="P406">
        <f>+MATCH(C406&amp;E406,AvgAge!$A$5:$A$10)</f>
        <v>2</v>
      </c>
      <c r="Q406" s="22">
        <f>+IF($P406=Q$2,$B406,0)</f>
        <v>0</v>
      </c>
      <c r="R406" s="22">
        <f>+IF($P406=R$2,$B406,0)</f>
        <v>0</v>
      </c>
      <c r="S406" s="22">
        <f>+IF($P406=S$2,$B406,0)</f>
        <v>0</v>
      </c>
      <c r="T406" s="22">
        <f>+IF($P406=T$2,$B406,0)</f>
        <v>0</v>
      </c>
      <c r="U406" s="22">
        <f>+IF($P406=U$2,$B406,0)</f>
        <v>0</v>
      </c>
      <c r="V406" s="22">
        <f>+IF($P406=V$2,$B406,0)</f>
        <v>0</v>
      </c>
    </row>
    <row r="407" spans="1:22" x14ac:dyDescent="0.25">
      <c r="A407">
        <v>558</v>
      </c>
      <c r="B407">
        <v>0</v>
      </c>
      <c r="C407">
        <v>1</v>
      </c>
      <c r="D407" t="s">
        <v>799</v>
      </c>
      <c r="E407" t="s">
        <v>13</v>
      </c>
      <c r="F407">
        <f>+IF(E407="male",1,2)</f>
        <v>1</v>
      </c>
      <c r="H407" s="4">
        <f>+IF(G407="",VLOOKUP(B407&amp;C407&amp;E407,AvgAge!$B$5:$AA$16,6,0),G407)</f>
        <v>44.581967213114751</v>
      </c>
      <c r="I407">
        <v>0</v>
      </c>
      <c r="J407">
        <v>0</v>
      </c>
      <c r="K407" t="s">
        <v>565</v>
      </c>
      <c r="L407">
        <v>227.52500000000001</v>
      </c>
      <c r="N407" t="s">
        <v>20</v>
      </c>
      <c r="O407">
        <f>+IF(N407="S",1,IF(N407="Q",2,3))</f>
        <v>3</v>
      </c>
      <c r="P407">
        <f>+MATCH(C407&amp;E407,AvgAge!$A$5:$A$10)</f>
        <v>2</v>
      </c>
      <c r="Q407" s="22">
        <f>+IF($P407=Q$2,$B407,0)</f>
        <v>0</v>
      </c>
      <c r="R407" s="22">
        <f>+IF($P407=R$2,$B407,0)</f>
        <v>0</v>
      </c>
      <c r="S407" s="22">
        <f>+IF($P407=S$2,$B407,0)</f>
        <v>0</v>
      </c>
      <c r="T407" s="22">
        <f>+IF($P407=T$2,$B407,0)</f>
        <v>0</v>
      </c>
      <c r="U407" s="22">
        <f>+IF($P407=U$2,$B407,0)</f>
        <v>0</v>
      </c>
      <c r="V407" s="22">
        <f>+IF($P407=V$2,$B407,0)</f>
        <v>0</v>
      </c>
    </row>
    <row r="408" spans="1:22" x14ac:dyDescent="0.25">
      <c r="A408">
        <v>868</v>
      </c>
      <c r="B408">
        <v>0</v>
      </c>
      <c r="C408">
        <v>1</v>
      </c>
      <c r="D408" t="s">
        <v>1191</v>
      </c>
      <c r="E408" t="s">
        <v>13</v>
      </c>
      <c r="F408">
        <f>+IF(E408="male",1,2)</f>
        <v>1</v>
      </c>
      <c r="G408">
        <v>31</v>
      </c>
      <c r="H408" s="4">
        <f>+IF(G408="",VLOOKUP(B408&amp;C408&amp;E408,AvgAge!$B$5:$AA$16,6,0),G408)</f>
        <v>31</v>
      </c>
      <c r="I408">
        <v>0</v>
      </c>
      <c r="J408">
        <v>0</v>
      </c>
      <c r="K408" t="s">
        <v>1192</v>
      </c>
      <c r="L408">
        <v>50.495800000000003</v>
      </c>
      <c r="M408" t="s">
        <v>1193</v>
      </c>
      <c r="N408" t="s">
        <v>15</v>
      </c>
      <c r="O408">
        <f>+IF(N408="S",1,IF(N408="Q",2,3))</f>
        <v>1</v>
      </c>
      <c r="P408">
        <f>+MATCH(C408&amp;E408,AvgAge!$A$5:$A$10)</f>
        <v>2</v>
      </c>
      <c r="Q408" s="22">
        <f>+IF($P408=Q$2,$B408,0)</f>
        <v>0</v>
      </c>
      <c r="R408" s="22">
        <f>+IF($P408=R$2,$B408,0)</f>
        <v>0</v>
      </c>
      <c r="S408" s="22">
        <f>+IF($P408=S$2,$B408,0)</f>
        <v>0</v>
      </c>
      <c r="T408" s="22">
        <f>+IF($P408=T$2,$B408,0)</f>
        <v>0</v>
      </c>
      <c r="U408" s="22">
        <f>+IF($P408=U$2,$B408,0)</f>
        <v>0</v>
      </c>
      <c r="V408" s="22">
        <f>+IF($P408=V$2,$B408,0)</f>
        <v>0</v>
      </c>
    </row>
    <row r="409" spans="1:22" x14ac:dyDescent="0.25">
      <c r="A409">
        <v>188</v>
      </c>
      <c r="B409">
        <v>1</v>
      </c>
      <c r="C409">
        <v>1</v>
      </c>
      <c r="D409" t="s">
        <v>291</v>
      </c>
      <c r="E409" t="s">
        <v>13</v>
      </c>
      <c r="F409">
        <f>+IF(E409="male",1,2)</f>
        <v>1</v>
      </c>
      <c r="G409">
        <v>45</v>
      </c>
      <c r="H409" s="4">
        <f>+IF(G409="",VLOOKUP(B409&amp;C409&amp;E409,AvgAge!$B$5:$AA$16,6,0),G409)</f>
        <v>45</v>
      </c>
      <c r="I409">
        <v>0</v>
      </c>
      <c r="J409">
        <v>0</v>
      </c>
      <c r="K409">
        <v>111428</v>
      </c>
      <c r="L409">
        <v>26.55</v>
      </c>
      <c r="N409" t="s">
        <v>15</v>
      </c>
      <c r="O409">
        <f>+IF(N409="S",1,IF(N409="Q",2,3))</f>
        <v>1</v>
      </c>
      <c r="P409">
        <f>+MATCH(C409&amp;E409,AvgAge!$A$5:$A$10)</f>
        <v>2</v>
      </c>
      <c r="Q409" s="22">
        <f>+IF($P409=Q$2,$B409,0)</f>
        <v>0</v>
      </c>
      <c r="R409" s="22">
        <f>+IF($P409=R$2,$B409,0)</f>
        <v>1</v>
      </c>
      <c r="S409" s="22">
        <f>+IF($P409=S$2,$B409,0)</f>
        <v>0</v>
      </c>
      <c r="T409" s="22">
        <f>+IF($P409=T$2,$B409,0)</f>
        <v>0</v>
      </c>
      <c r="U409" s="22">
        <f>+IF($P409=U$2,$B409,0)</f>
        <v>0</v>
      </c>
      <c r="V409" s="22">
        <f>+IF($P409=V$2,$B409,0)</f>
        <v>0</v>
      </c>
    </row>
    <row r="410" spans="1:22" x14ac:dyDescent="0.25">
      <c r="A410">
        <v>186</v>
      </c>
      <c r="B410">
        <v>0</v>
      </c>
      <c r="C410">
        <v>1</v>
      </c>
      <c r="D410" t="s">
        <v>288</v>
      </c>
      <c r="E410" t="s">
        <v>13</v>
      </c>
      <c r="F410">
        <f>+IF(E410="male",1,2)</f>
        <v>1</v>
      </c>
      <c r="H410" s="4">
        <f>+IF(G410="",VLOOKUP(B410&amp;C410&amp;E410,AvgAge!$B$5:$AA$16,6,0),G410)</f>
        <v>44.581967213114751</v>
      </c>
      <c r="I410">
        <v>0</v>
      </c>
      <c r="J410">
        <v>0</v>
      </c>
      <c r="K410">
        <v>113767</v>
      </c>
      <c r="L410">
        <v>50</v>
      </c>
      <c r="M410" t="s">
        <v>289</v>
      </c>
      <c r="N410" t="s">
        <v>15</v>
      </c>
      <c r="O410">
        <f>+IF(N410="S",1,IF(N410="Q",2,3))</f>
        <v>1</v>
      </c>
      <c r="P410">
        <f>+MATCH(C410&amp;E410,AvgAge!$A$5:$A$10)</f>
        <v>2</v>
      </c>
      <c r="Q410" s="22">
        <f>+IF($P410=Q$2,$B410,0)</f>
        <v>0</v>
      </c>
      <c r="R410" s="22">
        <f>+IF($P410=R$2,$B410,0)</f>
        <v>0</v>
      </c>
      <c r="S410" s="22">
        <f>+IF($P410=S$2,$B410,0)</f>
        <v>0</v>
      </c>
      <c r="T410" s="22">
        <f>+IF($P410=T$2,$B410,0)</f>
        <v>0</v>
      </c>
      <c r="U410" s="22">
        <f>+IF($P410=U$2,$B410,0)</f>
        <v>0</v>
      </c>
      <c r="V410" s="22">
        <f>+IF($P410=V$2,$B410,0)</f>
        <v>0</v>
      </c>
    </row>
    <row r="411" spans="1:22" x14ac:dyDescent="0.25">
      <c r="A411">
        <v>584</v>
      </c>
      <c r="B411">
        <v>0</v>
      </c>
      <c r="C411">
        <v>1</v>
      </c>
      <c r="D411" t="s">
        <v>834</v>
      </c>
      <c r="E411" t="s">
        <v>13</v>
      </c>
      <c r="F411">
        <f>+IF(E411="male",1,2)</f>
        <v>1</v>
      </c>
      <c r="G411">
        <v>36</v>
      </c>
      <c r="H411" s="4">
        <f>+IF(G411="",VLOOKUP(B411&amp;C411&amp;E411,AvgAge!$B$5:$AA$16,6,0),G411)</f>
        <v>36</v>
      </c>
      <c r="I411">
        <v>0</v>
      </c>
      <c r="J411">
        <v>0</v>
      </c>
      <c r="K411">
        <v>13049</v>
      </c>
      <c r="L411">
        <v>40.125</v>
      </c>
      <c r="M411" t="s">
        <v>835</v>
      </c>
      <c r="N411" t="s">
        <v>20</v>
      </c>
      <c r="O411">
        <f>+IF(N411="S",1,IF(N411="Q",2,3))</f>
        <v>3</v>
      </c>
      <c r="P411">
        <f>+MATCH(C411&amp;E411,AvgAge!$A$5:$A$10)</f>
        <v>2</v>
      </c>
      <c r="Q411" s="22">
        <f>+IF($P411=Q$2,$B411,0)</f>
        <v>0</v>
      </c>
      <c r="R411" s="22">
        <f>+IF($P411=R$2,$B411,0)</f>
        <v>0</v>
      </c>
      <c r="S411" s="22">
        <f>+IF($P411=S$2,$B411,0)</f>
        <v>0</v>
      </c>
      <c r="T411" s="22">
        <f>+IF($P411=T$2,$B411,0)</f>
        <v>0</v>
      </c>
      <c r="U411" s="22">
        <f>+IF($P411=U$2,$B411,0)</f>
        <v>0</v>
      </c>
      <c r="V411" s="22">
        <f>+IF($P411=V$2,$B411,0)</f>
        <v>0</v>
      </c>
    </row>
    <row r="412" spans="1:22" x14ac:dyDescent="0.25">
      <c r="A412">
        <v>299</v>
      </c>
      <c r="B412">
        <v>1</v>
      </c>
      <c r="C412">
        <v>1</v>
      </c>
      <c r="D412" t="s">
        <v>450</v>
      </c>
      <c r="E412" t="s">
        <v>13</v>
      </c>
      <c r="F412">
        <f>+IF(E412="male",1,2)</f>
        <v>1</v>
      </c>
      <c r="H412" s="4">
        <f>+IF(G412="",VLOOKUP(B412&amp;C412&amp;E412,AvgAge!$B$5:$AA$16,6,0),G412)</f>
        <v>36.248000000000005</v>
      </c>
      <c r="I412">
        <v>0</v>
      </c>
      <c r="J412">
        <v>0</v>
      </c>
      <c r="K412">
        <v>19988</v>
      </c>
      <c r="L412">
        <v>30.5</v>
      </c>
      <c r="M412" t="s">
        <v>451</v>
      </c>
      <c r="N412" t="s">
        <v>15</v>
      </c>
      <c r="O412">
        <f>+IF(N412="S",1,IF(N412="Q",2,3))</f>
        <v>1</v>
      </c>
      <c r="P412">
        <f>+MATCH(C412&amp;E412,AvgAge!$A$5:$A$10)</f>
        <v>2</v>
      </c>
      <c r="Q412" s="22">
        <f>+IF($P412=Q$2,$B412,0)</f>
        <v>0</v>
      </c>
      <c r="R412" s="22">
        <f>+IF($P412=R$2,$B412,0)</f>
        <v>1</v>
      </c>
      <c r="S412" s="22">
        <f>+IF($P412=S$2,$B412,0)</f>
        <v>0</v>
      </c>
      <c r="T412" s="22">
        <f>+IF($P412=T$2,$B412,0)</f>
        <v>0</v>
      </c>
      <c r="U412" s="22">
        <f>+IF($P412=U$2,$B412,0)</f>
        <v>0</v>
      </c>
      <c r="V412" s="22">
        <f>+IF($P412=V$2,$B412,0)</f>
        <v>0</v>
      </c>
    </row>
    <row r="413" spans="1:22" x14ac:dyDescent="0.25">
      <c r="A413">
        <v>448</v>
      </c>
      <c r="B413">
        <v>1</v>
      </c>
      <c r="C413">
        <v>1</v>
      </c>
      <c r="D413" t="s">
        <v>646</v>
      </c>
      <c r="E413" t="s">
        <v>13</v>
      </c>
      <c r="F413">
        <f>+IF(E413="male",1,2)</f>
        <v>1</v>
      </c>
      <c r="G413">
        <v>34</v>
      </c>
      <c r="H413" s="4">
        <f>+IF(G413="",VLOOKUP(B413&amp;C413&amp;E413,AvgAge!$B$5:$AA$16,6,0),G413)</f>
        <v>34</v>
      </c>
      <c r="I413">
        <v>0</v>
      </c>
      <c r="J413">
        <v>0</v>
      </c>
      <c r="K413">
        <v>113794</v>
      </c>
      <c r="L413">
        <v>26.55</v>
      </c>
      <c r="N413" t="s">
        <v>15</v>
      </c>
      <c r="O413">
        <f>+IF(N413="S",1,IF(N413="Q",2,3))</f>
        <v>1</v>
      </c>
      <c r="P413">
        <f>+MATCH(C413&amp;E413,AvgAge!$A$5:$A$10)</f>
        <v>2</v>
      </c>
      <c r="Q413" s="22">
        <f>+IF($P413=Q$2,$B413,0)</f>
        <v>0</v>
      </c>
      <c r="R413" s="22">
        <f>+IF($P413=R$2,$B413,0)</f>
        <v>1</v>
      </c>
      <c r="S413" s="22">
        <f>+IF($P413=S$2,$B413,0)</f>
        <v>0</v>
      </c>
      <c r="T413" s="22">
        <f>+IF($P413=T$2,$B413,0)</f>
        <v>0</v>
      </c>
      <c r="U413" s="22">
        <f>+IF($P413=U$2,$B413,0)</f>
        <v>0</v>
      </c>
      <c r="V413" s="22">
        <f>+IF($P413=V$2,$B413,0)</f>
        <v>0</v>
      </c>
    </row>
    <row r="414" spans="1:22" x14ac:dyDescent="0.25">
      <c r="A414">
        <v>702</v>
      </c>
      <c r="B414">
        <v>1</v>
      </c>
      <c r="C414">
        <v>1</v>
      </c>
      <c r="D414" t="s">
        <v>984</v>
      </c>
      <c r="E414" t="s">
        <v>13</v>
      </c>
      <c r="F414">
        <f>+IF(E414="male",1,2)</f>
        <v>1</v>
      </c>
      <c r="G414">
        <v>35</v>
      </c>
      <c r="H414" s="4">
        <f>+IF(G414="",VLOOKUP(B414&amp;C414&amp;E414,AvgAge!$B$5:$AA$16,6,0),G414)</f>
        <v>35</v>
      </c>
      <c r="I414">
        <v>0</v>
      </c>
      <c r="J414">
        <v>0</v>
      </c>
      <c r="K414" t="s">
        <v>985</v>
      </c>
      <c r="L414">
        <v>26.287500000000001</v>
      </c>
      <c r="M414" t="s">
        <v>986</v>
      </c>
      <c r="N414" t="s">
        <v>15</v>
      </c>
      <c r="O414">
        <f>+IF(N414="S",1,IF(N414="Q",2,3))</f>
        <v>1</v>
      </c>
      <c r="P414">
        <f>+MATCH(C414&amp;E414,AvgAge!$A$5:$A$10)</f>
        <v>2</v>
      </c>
      <c r="Q414" s="22">
        <f>+IF($P414=Q$2,$B414,0)</f>
        <v>0</v>
      </c>
      <c r="R414" s="22">
        <f>+IF($P414=R$2,$B414,0)</f>
        <v>1</v>
      </c>
      <c r="S414" s="22">
        <f>+IF($P414=S$2,$B414,0)</f>
        <v>0</v>
      </c>
      <c r="T414" s="22">
        <f>+IF($P414=T$2,$B414,0)</f>
        <v>0</v>
      </c>
      <c r="U414" s="22">
        <f>+IF($P414=U$2,$B414,0)</f>
        <v>0</v>
      </c>
      <c r="V414" s="22">
        <f>+IF($P414=V$2,$B414,0)</f>
        <v>0</v>
      </c>
    </row>
    <row r="415" spans="1:22" x14ac:dyDescent="0.25">
      <c r="A415">
        <v>435</v>
      </c>
      <c r="B415">
        <v>0</v>
      </c>
      <c r="C415">
        <v>1</v>
      </c>
      <c r="D415" t="s">
        <v>630</v>
      </c>
      <c r="E415" t="s">
        <v>13</v>
      </c>
      <c r="F415">
        <f>+IF(E415="male",1,2)</f>
        <v>1</v>
      </c>
      <c r="G415">
        <v>50</v>
      </c>
      <c r="H415" s="4">
        <f>+IF(G415="",VLOOKUP(B415&amp;C415&amp;E415,AvgAge!$B$5:$AA$16,6,0),G415)</f>
        <v>50</v>
      </c>
      <c r="I415">
        <v>1</v>
      </c>
      <c r="J415">
        <v>0</v>
      </c>
      <c r="K415">
        <v>13507</v>
      </c>
      <c r="L415">
        <v>55.9</v>
      </c>
      <c r="M415" t="s">
        <v>631</v>
      </c>
      <c r="N415" t="s">
        <v>15</v>
      </c>
      <c r="O415">
        <f>+IF(N415="S",1,IF(N415="Q",2,3))</f>
        <v>1</v>
      </c>
      <c r="P415">
        <f>+MATCH(C415&amp;E415,AvgAge!$A$5:$A$10)</f>
        <v>2</v>
      </c>
      <c r="Q415" s="22">
        <f>+IF($P415=Q$2,$B415,0)</f>
        <v>0</v>
      </c>
      <c r="R415" s="22">
        <f>+IF($P415=R$2,$B415,0)</f>
        <v>0</v>
      </c>
      <c r="S415" s="22">
        <f>+IF($P415=S$2,$B415,0)</f>
        <v>0</v>
      </c>
      <c r="T415" s="22">
        <f>+IF($P415=T$2,$B415,0)</f>
        <v>0</v>
      </c>
      <c r="U415" s="22">
        <f>+IF($P415=U$2,$B415,0)</f>
        <v>0</v>
      </c>
      <c r="V415" s="22">
        <f>+IF($P415=V$2,$B415,0)</f>
        <v>0</v>
      </c>
    </row>
    <row r="416" spans="1:22" x14ac:dyDescent="0.25">
      <c r="A416">
        <v>648</v>
      </c>
      <c r="B416">
        <v>1</v>
      </c>
      <c r="C416">
        <v>1</v>
      </c>
      <c r="D416" t="s">
        <v>913</v>
      </c>
      <c r="E416" t="s">
        <v>13</v>
      </c>
      <c r="F416">
        <f>+IF(E416="male",1,2)</f>
        <v>1</v>
      </c>
      <c r="G416">
        <v>56</v>
      </c>
      <c r="H416" s="4">
        <f>+IF(G416="",VLOOKUP(B416&amp;C416&amp;E416,AvgAge!$B$5:$AA$16,6,0),G416)</f>
        <v>56</v>
      </c>
      <c r="I416">
        <v>0</v>
      </c>
      <c r="J416">
        <v>0</v>
      </c>
      <c r="K416">
        <v>13213</v>
      </c>
      <c r="L416">
        <v>35.5</v>
      </c>
      <c r="M416" t="s">
        <v>914</v>
      </c>
      <c r="N416" t="s">
        <v>20</v>
      </c>
      <c r="O416">
        <f>+IF(N416="S",1,IF(N416="Q",2,3))</f>
        <v>3</v>
      </c>
      <c r="P416">
        <f>+MATCH(C416&amp;E416,AvgAge!$A$5:$A$10)</f>
        <v>2</v>
      </c>
      <c r="Q416" s="22">
        <f>+IF($P416=Q$2,$B416,0)</f>
        <v>0</v>
      </c>
      <c r="R416" s="22">
        <f>+IF($P416=R$2,$B416,0)</f>
        <v>1</v>
      </c>
      <c r="S416" s="22">
        <f>+IF($P416=S$2,$B416,0)</f>
        <v>0</v>
      </c>
      <c r="T416" s="22">
        <f>+IF($P416=T$2,$B416,0)</f>
        <v>0</v>
      </c>
      <c r="U416" s="22">
        <f>+IF($P416=U$2,$B416,0)</f>
        <v>0</v>
      </c>
      <c r="V416" s="22">
        <f>+IF($P416=V$2,$B416,0)</f>
        <v>0</v>
      </c>
    </row>
    <row r="417" spans="1:22" x14ac:dyDescent="0.25">
      <c r="A417">
        <v>24</v>
      </c>
      <c r="B417">
        <v>1</v>
      </c>
      <c r="C417">
        <v>1</v>
      </c>
      <c r="D417" t="s">
        <v>51</v>
      </c>
      <c r="E417" t="s">
        <v>13</v>
      </c>
      <c r="F417">
        <f>+IF(E417="male",1,2)</f>
        <v>1</v>
      </c>
      <c r="G417">
        <v>28</v>
      </c>
      <c r="H417" s="4">
        <f>+IF(G417="",VLOOKUP(B417&amp;C417&amp;E417,AvgAge!$B$5:$AA$16,6,0),G417)</f>
        <v>28</v>
      </c>
      <c r="I417">
        <v>0</v>
      </c>
      <c r="J417">
        <v>0</v>
      </c>
      <c r="K417">
        <v>113788</v>
      </c>
      <c r="L417">
        <v>35.5</v>
      </c>
      <c r="M417" t="s">
        <v>52</v>
      </c>
      <c r="N417" t="s">
        <v>15</v>
      </c>
      <c r="O417">
        <f>+IF(N417="S",1,IF(N417="Q",2,3))</f>
        <v>1</v>
      </c>
      <c r="P417">
        <f>+MATCH(C417&amp;E417,AvgAge!$A$5:$A$10)</f>
        <v>2</v>
      </c>
      <c r="Q417" s="22">
        <f>+IF($P417=Q$2,$B417,0)</f>
        <v>0</v>
      </c>
      <c r="R417" s="22">
        <f>+IF($P417=R$2,$B417,0)</f>
        <v>1</v>
      </c>
      <c r="S417" s="22">
        <f>+IF($P417=S$2,$B417,0)</f>
        <v>0</v>
      </c>
      <c r="T417" s="22">
        <f>+IF($P417=T$2,$B417,0)</f>
        <v>0</v>
      </c>
      <c r="U417" s="22">
        <f>+IF($P417=U$2,$B417,0)</f>
        <v>0</v>
      </c>
      <c r="V417" s="22">
        <f>+IF($P417=V$2,$B417,0)</f>
        <v>0</v>
      </c>
    </row>
    <row r="418" spans="1:22" x14ac:dyDescent="0.25">
      <c r="A418">
        <v>468</v>
      </c>
      <c r="B418">
        <v>0</v>
      </c>
      <c r="C418">
        <v>1</v>
      </c>
      <c r="D418" t="s">
        <v>677</v>
      </c>
      <c r="E418" t="s">
        <v>13</v>
      </c>
      <c r="F418">
        <f>+IF(E418="male",1,2)</f>
        <v>1</v>
      </c>
      <c r="G418">
        <v>56</v>
      </c>
      <c r="H418" s="4">
        <f>+IF(G418="",VLOOKUP(B418&amp;C418&amp;E418,AvgAge!$B$5:$AA$16,6,0),G418)</f>
        <v>56</v>
      </c>
      <c r="I418">
        <v>0</v>
      </c>
      <c r="J418">
        <v>0</v>
      </c>
      <c r="K418">
        <v>113792</v>
      </c>
      <c r="L418">
        <v>26.55</v>
      </c>
      <c r="N418" t="s">
        <v>15</v>
      </c>
      <c r="O418">
        <f>+IF(N418="S",1,IF(N418="Q",2,3))</f>
        <v>1</v>
      </c>
      <c r="P418">
        <f>+MATCH(C418&amp;E418,AvgAge!$A$5:$A$10)</f>
        <v>2</v>
      </c>
      <c r="Q418" s="22">
        <f>+IF($P418=Q$2,$B418,0)</f>
        <v>0</v>
      </c>
      <c r="R418" s="22">
        <f>+IF($P418=R$2,$B418,0)</f>
        <v>0</v>
      </c>
      <c r="S418" s="22">
        <f>+IF($P418=S$2,$B418,0)</f>
        <v>0</v>
      </c>
      <c r="T418" s="22">
        <f>+IF($P418=T$2,$B418,0)</f>
        <v>0</v>
      </c>
      <c r="U418" s="22">
        <f>+IF($P418=U$2,$B418,0)</f>
        <v>0</v>
      </c>
      <c r="V418" s="22">
        <f>+IF($P418=V$2,$B418,0)</f>
        <v>0</v>
      </c>
    </row>
    <row r="419" spans="1:22" x14ac:dyDescent="0.25">
      <c r="A419">
        <v>175</v>
      </c>
      <c r="B419">
        <v>0</v>
      </c>
      <c r="C419">
        <v>1</v>
      </c>
      <c r="D419" t="s">
        <v>271</v>
      </c>
      <c r="E419" t="s">
        <v>13</v>
      </c>
      <c r="F419">
        <f>+IF(E419="male",1,2)</f>
        <v>1</v>
      </c>
      <c r="G419">
        <v>56</v>
      </c>
      <c r="H419" s="4">
        <f>+IF(G419="",VLOOKUP(B419&amp;C419&amp;E419,AvgAge!$B$5:$AA$16,6,0),G419)</f>
        <v>56</v>
      </c>
      <c r="I419">
        <v>0</v>
      </c>
      <c r="J419">
        <v>0</v>
      </c>
      <c r="K419">
        <v>17764</v>
      </c>
      <c r="L419">
        <v>30.695799999999998</v>
      </c>
      <c r="M419" t="s">
        <v>272</v>
      </c>
      <c r="N419" t="s">
        <v>20</v>
      </c>
      <c r="O419">
        <f>+IF(N419="S",1,IF(N419="Q",2,3))</f>
        <v>3</v>
      </c>
      <c r="P419">
        <f>+MATCH(C419&amp;E419,AvgAge!$A$5:$A$10)</f>
        <v>2</v>
      </c>
      <c r="Q419" s="22">
        <f>+IF($P419=Q$2,$B419,0)</f>
        <v>0</v>
      </c>
      <c r="R419" s="22">
        <f>+IF($P419=R$2,$B419,0)</f>
        <v>0</v>
      </c>
      <c r="S419" s="22">
        <f>+IF($P419=S$2,$B419,0)</f>
        <v>0</v>
      </c>
      <c r="T419" s="22">
        <f>+IF($P419=T$2,$B419,0)</f>
        <v>0</v>
      </c>
      <c r="U419" s="22">
        <f>+IF($P419=U$2,$B419,0)</f>
        <v>0</v>
      </c>
      <c r="V419" s="22">
        <f>+IF($P419=V$2,$B419,0)</f>
        <v>0</v>
      </c>
    </row>
    <row r="420" spans="1:22" x14ac:dyDescent="0.25">
      <c r="A420">
        <v>285</v>
      </c>
      <c r="B420">
        <v>0</v>
      </c>
      <c r="C420">
        <v>1</v>
      </c>
      <c r="D420" t="s">
        <v>430</v>
      </c>
      <c r="E420" t="s">
        <v>13</v>
      </c>
      <c r="F420">
        <f>+IF(E420="male",1,2)</f>
        <v>1</v>
      </c>
      <c r="H420" s="4">
        <f>+IF(G420="",VLOOKUP(B420&amp;C420&amp;E420,AvgAge!$B$5:$AA$16,6,0),G420)</f>
        <v>44.581967213114751</v>
      </c>
      <c r="I420">
        <v>0</v>
      </c>
      <c r="J420">
        <v>0</v>
      </c>
      <c r="K420">
        <v>113056</v>
      </c>
      <c r="L420">
        <v>26</v>
      </c>
      <c r="M420" t="s">
        <v>431</v>
      </c>
      <c r="N420" t="s">
        <v>15</v>
      </c>
      <c r="O420">
        <f>+IF(N420="S",1,IF(N420="Q",2,3))</f>
        <v>1</v>
      </c>
      <c r="P420">
        <f>+MATCH(C420&amp;E420,AvgAge!$A$5:$A$10)</f>
        <v>2</v>
      </c>
      <c r="Q420" s="22">
        <f>+IF($P420=Q$2,$B420,0)</f>
        <v>0</v>
      </c>
      <c r="R420" s="22">
        <f>+IF($P420=R$2,$B420,0)</f>
        <v>0</v>
      </c>
      <c r="S420" s="22">
        <f>+IF($P420=S$2,$B420,0)</f>
        <v>0</v>
      </c>
      <c r="T420" s="22">
        <f>+IF($P420=T$2,$B420,0)</f>
        <v>0</v>
      </c>
      <c r="U420" s="22">
        <f>+IF($P420=U$2,$B420,0)</f>
        <v>0</v>
      </c>
      <c r="V420" s="22">
        <f>+IF($P420=V$2,$B420,0)</f>
        <v>0</v>
      </c>
    </row>
    <row r="421" spans="1:22" x14ac:dyDescent="0.25">
      <c r="A421">
        <v>633</v>
      </c>
      <c r="B421">
        <v>1</v>
      </c>
      <c r="C421">
        <v>1</v>
      </c>
      <c r="D421" t="s">
        <v>896</v>
      </c>
      <c r="E421" t="s">
        <v>13</v>
      </c>
      <c r="F421">
        <f>+IF(E421="male",1,2)</f>
        <v>1</v>
      </c>
      <c r="G421">
        <v>32</v>
      </c>
      <c r="H421" s="4">
        <f>+IF(G421="",VLOOKUP(B421&amp;C421&amp;E421,AvgAge!$B$5:$AA$16,6,0),G421)</f>
        <v>32</v>
      </c>
      <c r="I421">
        <v>0</v>
      </c>
      <c r="J421">
        <v>0</v>
      </c>
      <c r="K421">
        <v>13214</v>
      </c>
      <c r="L421">
        <v>30.5</v>
      </c>
      <c r="M421" t="s">
        <v>897</v>
      </c>
      <c r="N421" t="s">
        <v>20</v>
      </c>
      <c r="O421">
        <f>+IF(N421="S",1,IF(N421="Q",2,3))</f>
        <v>3</v>
      </c>
      <c r="P421">
        <f>+MATCH(C421&amp;E421,AvgAge!$A$5:$A$10)</f>
        <v>2</v>
      </c>
      <c r="Q421" s="22">
        <f>+IF($P421=Q$2,$B421,0)</f>
        <v>0</v>
      </c>
      <c r="R421" s="22">
        <f>+IF($P421=R$2,$B421,0)</f>
        <v>1</v>
      </c>
      <c r="S421" s="22">
        <f>+IF($P421=S$2,$B421,0)</f>
        <v>0</v>
      </c>
      <c r="T421" s="22">
        <f>+IF($P421=T$2,$B421,0)</f>
        <v>0</v>
      </c>
      <c r="U421" s="22">
        <f>+IF($P421=U$2,$B421,0)</f>
        <v>0</v>
      </c>
      <c r="V421" s="22">
        <f>+IF($P421=V$2,$B421,0)</f>
        <v>0</v>
      </c>
    </row>
    <row r="422" spans="1:22" x14ac:dyDescent="0.25">
      <c r="A422">
        <v>253</v>
      </c>
      <c r="B422">
        <v>0</v>
      </c>
      <c r="C422">
        <v>1</v>
      </c>
      <c r="D422" t="s">
        <v>381</v>
      </c>
      <c r="E422" t="s">
        <v>13</v>
      </c>
      <c r="F422">
        <f>+IF(E422="male",1,2)</f>
        <v>1</v>
      </c>
      <c r="G422">
        <v>62</v>
      </c>
      <c r="H422" s="4">
        <f>+IF(G422="",VLOOKUP(B422&amp;C422&amp;E422,AvgAge!$B$5:$AA$16,6,0),G422)</f>
        <v>62</v>
      </c>
      <c r="I422">
        <v>0</v>
      </c>
      <c r="J422">
        <v>0</v>
      </c>
      <c r="K422">
        <v>113514</v>
      </c>
      <c r="L422">
        <v>26.55</v>
      </c>
      <c r="M422" t="s">
        <v>382</v>
      </c>
      <c r="N422" t="s">
        <v>15</v>
      </c>
      <c r="O422">
        <f>+IF(N422="S",1,IF(N422="Q",2,3))</f>
        <v>1</v>
      </c>
      <c r="P422">
        <f>+MATCH(C422&amp;E422,AvgAge!$A$5:$A$10)</f>
        <v>2</v>
      </c>
      <c r="Q422" s="22">
        <f>+IF($P422=Q$2,$B422,0)</f>
        <v>0</v>
      </c>
      <c r="R422" s="22">
        <f>+IF($P422=R$2,$B422,0)</f>
        <v>0</v>
      </c>
      <c r="S422" s="22">
        <f>+IF($P422=S$2,$B422,0)</f>
        <v>0</v>
      </c>
      <c r="T422" s="22">
        <f>+IF($P422=T$2,$B422,0)</f>
        <v>0</v>
      </c>
      <c r="U422" s="22">
        <f>+IF($P422=U$2,$B422,0)</f>
        <v>0</v>
      </c>
      <c r="V422" s="22">
        <f>+IF($P422=V$2,$B422,0)</f>
        <v>0</v>
      </c>
    </row>
    <row r="423" spans="1:22" x14ac:dyDescent="0.25">
      <c r="A423">
        <v>65</v>
      </c>
      <c r="B423">
        <v>0</v>
      </c>
      <c r="C423">
        <v>1</v>
      </c>
      <c r="D423" t="s">
        <v>112</v>
      </c>
      <c r="E423" t="s">
        <v>13</v>
      </c>
      <c r="F423">
        <f>+IF(E423="male",1,2)</f>
        <v>1</v>
      </c>
      <c r="H423" s="4">
        <f>+IF(G423="",VLOOKUP(B423&amp;C423&amp;E423,AvgAge!$B$5:$AA$16,6,0),G423)</f>
        <v>44.581967213114751</v>
      </c>
      <c r="I423">
        <v>0</v>
      </c>
      <c r="J423">
        <v>0</v>
      </c>
      <c r="K423" t="s">
        <v>113</v>
      </c>
      <c r="L423">
        <v>27.720800000000001</v>
      </c>
      <c r="N423" t="s">
        <v>20</v>
      </c>
      <c r="O423">
        <f>+IF(N423="S",1,IF(N423="Q",2,3))</f>
        <v>3</v>
      </c>
      <c r="P423">
        <f>+MATCH(C423&amp;E423,AvgAge!$A$5:$A$10)</f>
        <v>2</v>
      </c>
      <c r="Q423" s="22">
        <f>+IF($P423=Q$2,$B423,0)</f>
        <v>0</v>
      </c>
      <c r="R423" s="22">
        <f>+IF($P423=R$2,$B423,0)</f>
        <v>0</v>
      </c>
      <c r="S423" s="22">
        <f>+IF($P423=S$2,$B423,0)</f>
        <v>0</v>
      </c>
      <c r="T423" s="22">
        <f>+IF($P423=T$2,$B423,0)</f>
        <v>0</v>
      </c>
      <c r="U423" s="22">
        <f>+IF($P423=U$2,$B423,0)</f>
        <v>0</v>
      </c>
      <c r="V423" s="22">
        <f>+IF($P423=V$2,$B423,0)</f>
        <v>0</v>
      </c>
    </row>
    <row r="424" spans="1:22" x14ac:dyDescent="0.25">
      <c r="A424">
        <v>626</v>
      </c>
      <c r="B424">
        <v>0</v>
      </c>
      <c r="C424">
        <v>1</v>
      </c>
      <c r="D424" t="s">
        <v>886</v>
      </c>
      <c r="E424" t="s">
        <v>13</v>
      </c>
      <c r="F424">
        <f>+IF(E424="male",1,2)</f>
        <v>1</v>
      </c>
      <c r="G424">
        <v>61</v>
      </c>
      <c r="H424" s="4">
        <f>+IF(G424="",VLOOKUP(B424&amp;C424&amp;E424,AvgAge!$B$5:$AA$16,6,0),G424)</f>
        <v>61</v>
      </c>
      <c r="I424">
        <v>0</v>
      </c>
      <c r="J424">
        <v>0</v>
      </c>
      <c r="K424">
        <v>36963</v>
      </c>
      <c r="L424">
        <v>32.320799999999998</v>
      </c>
      <c r="M424" t="s">
        <v>887</v>
      </c>
      <c r="N424" t="s">
        <v>15</v>
      </c>
      <c r="O424">
        <f>+IF(N424="S",1,IF(N424="Q",2,3))</f>
        <v>1</v>
      </c>
      <c r="P424">
        <f>+MATCH(C424&amp;E424,AvgAge!$A$5:$A$10)</f>
        <v>2</v>
      </c>
      <c r="Q424" s="22">
        <f>+IF($P424=Q$2,$B424,0)</f>
        <v>0</v>
      </c>
      <c r="R424" s="22">
        <f>+IF($P424=R$2,$B424,0)</f>
        <v>0</v>
      </c>
      <c r="S424" s="22">
        <f>+IF($P424=S$2,$B424,0)</f>
        <v>0</v>
      </c>
      <c r="T424" s="22">
        <f>+IF($P424=T$2,$B424,0)</f>
        <v>0</v>
      </c>
      <c r="U424" s="22">
        <f>+IF($P424=U$2,$B424,0)</f>
        <v>0</v>
      </c>
      <c r="V424" s="22">
        <f>+IF($P424=V$2,$B424,0)</f>
        <v>0</v>
      </c>
    </row>
    <row r="425" spans="1:22" x14ac:dyDescent="0.25">
      <c r="A425">
        <v>263</v>
      </c>
      <c r="B425">
        <v>0</v>
      </c>
      <c r="C425">
        <v>1</v>
      </c>
      <c r="D425" t="s">
        <v>396</v>
      </c>
      <c r="E425" t="s">
        <v>13</v>
      </c>
      <c r="F425">
        <f>+IF(E425="male",1,2)</f>
        <v>1</v>
      </c>
      <c r="G425">
        <v>52</v>
      </c>
      <c r="H425" s="4">
        <f>+IF(G425="",VLOOKUP(B425&amp;C425&amp;E425,AvgAge!$B$5:$AA$16,6,0),G425)</f>
        <v>52</v>
      </c>
      <c r="I425">
        <v>1</v>
      </c>
      <c r="J425">
        <v>1</v>
      </c>
      <c r="K425">
        <v>110413</v>
      </c>
      <c r="L425">
        <v>79.650000000000006</v>
      </c>
      <c r="M425" t="s">
        <v>397</v>
      </c>
      <c r="N425" t="s">
        <v>15</v>
      </c>
      <c r="O425">
        <f>+IF(N425="S",1,IF(N425="Q",2,3))</f>
        <v>1</v>
      </c>
      <c r="P425">
        <f>+MATCH(C425&amp;E425,AvgAge!$A$5:$A$10)</f>
        <v>2</v>
      </c>
      <c r="Q425" s="22">
        <f>+IF($P425=Q$2,$B425,0)</f>
        <v>0</v>
      </c>
      <c r="R425" s="22">
        <f>+IF($P425=R$2,$B425,0)</f>
        <v>0</v>
      </c>
      <c r="S425" s="22">
        <f>+IF($P425=S$2,$B425,0)</f>
        <v>0</v>
      </c>
      <c r="T425" s="22">
        <f>+IF($P425=T$2,$B425,0)</f>
        <v>0</v>
      </c>
      <c r="U425" s="22">
        <f>+IF($P425=U$2,$B425,0)</f>
        <v>0</v>
      </c>
      <c r="V425" s="22">
        <f>+IF($P425=V$2,$B425,0)</f>
        <v>0</v>
      </c>
    </row>
    <row r="426" spans="1:22" x14ac:dyDescent="0.25">
      <c r="A426">
        <v>713</v>
      </c>
      <c r="B426">
        <v>1</v>
      </c>
      <c r="C426">
        <v>1</v>
      </c>
      <c r="D426" t="s">
        <v>1000</v>
      </c>
      <c r="E426" t="s">
        <v>13</v>
      </c>
      <c r="F426">
        <f>+IF(E426="male",1,2)</f>
        <v>1</v>
      </c>
      <c r="G426">
        <v>48</v>
      </c>
      <c r="H426" s="4">
        <f>+IF(G426="",VLOOKUP(B426&amp;C426&amp;E426,AvgAge!$B$5:$AA$16,6,0),G426)</f>
        <v>48</v>
      </c>
      <c r="I426">
        <v>1</v>
      </c>
      <c r="J426">
        <v>0</v>
      </c>
      <c r="K426">
        <v>19996</v>
      </c>
      <c r="L426">
        <v>52</v>
      </c>
      <c r="M426" t="s">
        <v>943</v>
      </c>
      <c r="N426" t="s">
        <v>15</v>
      </c>
      <c r="O426">
        <f>+IF(N426="S",1,IF(N426="Q",2,3))</f>
        <v>1</v>
      </c>
      <c r="P426">
        <f>+MATCH(C426&amp;E426,AvgAge!$A$5:$A$10)</f>
        <v>2</v>
      </c>
      <c r="Q426" s="22">
        <f>+IF($P426=Q$2,$B426,0)</f>
        <v>0</v>
      </c>
      <c r="R426" s="22">
        <f>+IF($P426=R$2,$B426,0)</f>
        <v>1</v>
      </c>
      <c r="S426" s="22">
        <f>+IF($P426=S$2,$B426,0)</f>
        <v>0</v>
      </c>
      <c r="T426" s="22">
        <f>+IF($P426=T$2,$B426,0)</f>
        <v>0</v>
      </c>
      <c r="U426" s="22">
        <f>+IF($P426=U$2,$B426,0)</f>
        <v>0</v>
      </c>
      <c r="V426" s="22">
        <f>+IF($P426=V$2,$B426,0)</f>
        <v>0</v>
      </c>
    </row>
    <row r="427" spans="1:22" x14ac:dyDescent="0.25">
      <c r="A427">
        <v>699</v>
      </c>
      <c r="B427">
        <v>0</v>
      </c>
      <c r="C427">
        <v>1</v>
      </c>
      <c r="D427" t="s">
        <v>979</v>
      </c>
      <c r="E427" t="s">
        <v>13</v>
      </c>
      <c r="F427">
        <f>+IF(E427="male",1,2)</f>
        <v>1</v>
      </c>
      <c r="G427">
        <v>49</v>
      </c>
      <c r="H427" s="4">
        <f>+IF(G427="",VLOOKUP(B427&amp;C427&amp;E427,AvgAge!$B$5:$AA$16,6,0),G427)</f>
        <v>49</v>
      </c>
      <c r="I427">
        <v>1</v>
      </c>
      <c r="J427">
        <v>1</v>
      </c>
      <c r="K427">
        <v>17421</v>
      </c>
      <c r="L427">
        <v>110.88330000000001</v>
      </c>
      <c r="M427" t="s">
        <v>832</v>
      </c>
      <c r="N427" t="s">
        <v>20</v>
      </c>
      <c r="O427">
        <f>+IF(N427="S",1,IF(N427="Q",2,3))</f>
        <v>3</v>
      </c>
      <c r="P427">
        <f>+MATCH(C427&amp;E427,AvgAge!$A$5:$A$10)</f>
        <v>2</v>
      </c>
      <c r="Q427" s="22">
        <f>+IF($P427=Q$2,$B427,0)</f>
        <v>0</v>
      </c>
      <c r="R427" s="22">
        <f>+IF($P427=R$2,$B427,0)</f>
        <v>0</v>
      </c>
      <c r="S427" s="22">
        <f>+IF($P427=S$2,$B427,0)</f>
        <v>0</v>
      </c>
      <c r="T427" s="22">
        <f>+IF($P427=T$2,$B427,0)</f>
        <v>0</v>
      </c>
      <c r="U427" s="22">
        <f>+IF($P427=U$2,$B427,0)</f>
        <v>0</v>
      </c>
      <c r="V427" s="22">
        <f>+IF($P427=V$2,$B427,0)</f>
        <v>0</v>
      </c>
    </row>
    <row r="428" spans="1:22" x14ac:dyDescent="0.25">
      <c r="A428">
        <v>551</v>
      </c>
      <c r="B428">
        <v>1</v>
      </c>
      <c r="C428">
        <v>1</v>
      </c>
      <c r="D428" t="s">
        <v>790</v>
      </c>
      <c r="E428" t="s">
        <v>13</v>
      </c>
      <c r="F428">
        <f>+IF(E428="male",1,2)</f>
        <v>1</v>
      </c>
      <c r="G428">
        <v>17</v>
      </c>
      <c r="H428" s="4">
        <f>+IF(G428="",VLOOKUP(B428&amp;C428&amp;E428,AvgAge!$B$5:$AA$16,6,0),G428)</f>
        <v>17</v>
      </c>
      <c r="I428">
        <v>0</v>
      </c>
      <c r="J428">
        <v>2</v>
      </c>
      <c r="K428">
        <v>17421</v>
      </c>
      <c r="L428">
        <v>110.88330000000001</v>
      </c>
      <c r="M428" t="s">
        <v>791</v>
      </c>
      <c r="N428" t="s">
        <v>20</v>
      </c>
      <c r="O428">
        <f>+IF(N428="S",1,IF(N428="Q",2,3))</f>
        <v>3</v>
      </c>
      <c r="P428">
        <f>+MATCH(C428&amp;E428,AvgAge!$A$5:$A$10)</f>
        <v>2</v>
      </c>
      <c r="Q428" s="22">
        <f>+IF($P428=Q$2,$B428,0)</f>
        <v>0</v>
      </c>
      <c r="R428" s="22">
        <f>+IF($P428=R$2,$B428,0)</f>
        <v>1</v>
      </c>
      <c r="S428" s="22">
        <f>+IF($P428=S$2,$B428,0)</f>
        <v>0</v>
      </c>
      <c r="T428" s="22">
        <f>+IF($P428=T$2,$B428,0)</f>
        <v>0</v>
      </c>
      <c r="U428" s="22">
        <f>+IF($P428=U$2,$B428,0)</f>
        <v>0</v>
      </c>
      <c r="V428" s="22">
        <f>+IF($P428=V$2,$B428,0)</f>
        <v>0</v>
      </c>
    </row>
    <row r="429" spans="1:22" x14ac:dyDescent="0.25">
      <c r="A429">
        <v>31</v>
      </c>
      <c r="B429">
        <v>0</v>
      </c>
      <c r="C429">
        <v>1</v>
      </c>
      <c r="D429" t="s">
        <v>60</v>
      </c>
      <c r="E429" t="s">
        <v>13</v>
      </c>
      <c r="F429">
        <f>+IF(E429="male",1,2)</f>
        <v>1</v>
      </c>
      <c r="G429">
        <v>40</v>
      </c>
      <c r="H429" s="4">
        <f>+IF(G429="",VLOOKUP(B429&amp;C429&amp;E429,AvgAge!$B$5:$AA$16,6,0),G429)</f>
        <v>40</v>
      </c>
      <c r="I429">
        <v>0</v>
      </c>
      <c r="J429">
        <v>0</v>
      </c>
      <c r="K429" t="s">
        <v>61</v>
      </c>
      <c r="L429">
        <v>27.720800000000001</v>
      </c>
      <c r="N429" t="s">
        <v>20</v>
      </c>
      <c r="O429">
        <f>+IF(N429="S",1,IF(N429="Q",2,3))</f>
        <v>3</v>
      </c>
      <c r="P429">
        <f>+MATCH(C429&amp;E429,AvgAge!$A$5:$A$10)</f>
        <v>2</v>
      </c>
      <c r="Q429" s="22">
        <f>+IF($P429=Q$2,$B429,0)</f>
        <v>0</v>
      </c>
      <c r="R429" s="22">
        <f>+IF($P429=R$2,$B429,0)</f>
        <v>0</v>
      </c>
      <c r="S429" s="22">
        <f>+IF($P429=S$2,$B429,0)</f>
        <v>0</v>
      </c>
      <c r="T429" s="22">
        <f>+IF($P429=T$2,$B429,0)</f>
        <v>0</v>
      </c>
      <c r="U429" s="22">
        <f>+IF($P429=U$2,$B429,0)</f>
        <v>0</v>
      </c>
      <c r="V429" s="22">
        <f>+IF($P429=V$2,$B429,0)</f>
        <v>0</v>
      </c>
    </row>
    <row r="430" spans="1:22" x14ac:dyDescent="0.25">
      <c r="A430">
        <v>171</v>
      </c>
      <c r="B430">
        <v>0</v>
      </c>
      <c r="C430">
        <v>1</v>
      </c>
      <c r="D430" t="s">
        <v>265</v>
      </c>
      <c r="E430" t="s">
        <v>13</v>
      </c>
      <c r="F430">
        <f>+IF(E430="male",1,2)</f>
        <v>1</v>
      </c>
      <c r="G430">
        <v>61</v>
      </c>
      <c r="H430" s="4">
        <f>+IF(G430="",VLOOKUP(B430&amp;C430&amp;E430,AvgAge!$B$5:$AA$16,6,0),G430)</f>
        <v>61</v>
      </c>
      <c r="I430">
        <v>0</v>
      </c>
      <c r="J430">
        <v>0</v>
      </c>
      <c r="K430">
        <v>111240</v>
      </c>
      <c r="L430">
        <v>33.5</v>
      </c>
      <c r="M430" t="s">
        <v>266</v>
      </c>
      <c r="N430" t="s">
        <v>15</v>
      </c>
      <c r="O430">
        <f>+IF(N430="S",1,IF(N430="Q",2,3))</f>
        <v>1</v>
      </c>
      <c r="P430">
        <f>+MATCH(C430&amp;E430,AvgAge!$A$5:$A$10)</f>
        <v>2</v>
      </c>
      <c r="Q430" s="22">
        <f>+IF($P430=Q$2,$B430,0)</f>
        <v>0</v>
      </c>
      <c r="R430" s="22">
        <f>+IF($P430=R$2,$B430,0)</f>
        <v>0</v>
      </c>
      <c r="S430" s="22">
        <f>+IF($P430=S$2,$B430,0)</f>
        <v>0</v>
      </c>
      <c r="T430" s="22">
        <f>+IF($P430=T$2,$B430,0)</f>
        <v>0</v>
      </c>
      <c r="U430" s="22">
        <f>+IF($P430=U$2,$B430,0)</f>
        <v>0</v>
      </c>
      <c r="V430" s="22">
        <f>+IF($P430=V$2,$B430,0)</f>
        <v>0</v>
      </c>
    </row>
    <row r="431" spans="1:22" x14ac:dyDescent="0.25">
      <c r="A431">
        <v>516</v>
      </c>
      <c r="B431">
        <v>0</v>
      </c>
      <c r="C431">
        <v>1</v>
      </c>
      <c r="D431" t="s">
        <v>742</v>
      </c>
      <c r="E431" t="s">
        <v>13</v>
      </c>
      <c r="F431">
        <f>+IF(E431="male",1,2)</f>
        <v>1</v>
      </c>
      <c r="G431">
        <v>47</v>
      </c>
      <c r="H431" s="4">
        <f>+IF(G431="",VLOOKUP(B431&amp;C431&amp;E431,AvgAge!$B$5:$AA$16,6,0),G431)</f>
        <v>47</v>
      </c>
      <c r="I431">
        <v>0</v>
      </c>
      <c r="J431">
        <v>0</v>
      </c>
      <c r="K431">
        <v>36967</v>
      </c>
      <c r="L431">
        <v>34.020800000000001</v>
      </c>
      <c r="M431" t="s">
        <v>743</v>
      </c>
      <c r="N431" t="s">
        <v>15</v>
      </c>
      <c r="O431">
        <f>+IF(N431="S",1,IF(N431="Q",2,3))</f>
        <v>1</v>
      </c>
      <c r="P431">
        <f>+MATCH(C431&amp;E431,AvgAge!$A$5:$A$10)</f>
        <v>2</v>
      </c>
      <c r="Q431" s="22">
        <f>+IF($P431=Q$2,$B431,0)</f>
        <v>0</v>
      </c>
      <c r="R431" s="22">
        <f>+IF($P431=R$2,$B431,0)</f>
        <v>0</v>
      </c>
      <c r="S431" s="22">
        <f>+IF($P431=S$2,$B431,0)</f>
        <v>0</v>
      </c>
      <c r="T431" s="22">
        <f>+IF($P431=T$2,$B431,0)</f>
        <v>0</v>
      </c>
      <c r="U431" s="22">
        <f>+IF($P431=U$2,$B431,0)</f>
        <v>0</v>
      </c>
      <c r="V431" s="22">
        <f>+IF($P431=V$2,$B431,0)</f>
        <v>0</v>
      </c>
    </row>
    <row r="432" spans="1:22" x14ac:dyDescent="0.25">
      <c r="A432">
        <v>695</v>
      </c>
      <c r="B432">
        <v>0</v>
      </c>
      <c r="C432">
        <v>1</v>
      </c>
      <c r="D432" t="s">
        <v>975</v>
      </c>
      <c r="E432" t="s">
        <v>13</v>
      </c>
      <c r="F432">
        <f>+IF(E432="male",1,2)</f>
        <v>1</v>
      </c>
      <c r="G432">
        <v>60</v>
      </c>
      <c r="H432" s="4">
        <f>+IF(G432="",VLOOKUP(B432&amp;C432&amp;E432,AvgAge!$B$5:$AA$16,6,0),G432)</f>
        <v>60</v>
      </c>
      <c r="I432">
        <v>0</v>
      </c>
      <c r="J432">
        <v>0</v>
      </c>
      <c r="K432">
        <v>113800</v>
      </c>
      <c r="L432">
        <v>26.55</v>
      </c>
      <c r="N432" t="s">
        <v>15</v>
      </c>
      <c r="O432">
        <f>+IF(N432="S",1,IF(N432="Q",2,3))</f>
        <v>1</v>
      </c>
      <c r="P432">
        <f>+MATCH(C432&amp;E432,AvgAge!$A$5:$A$10)</f>
        <v>2</v>
      </c>
      <c r="Q432" s="22">
        <f>+IF($P432=Q$2,$B432,0)</f>
        <v>0</v>
      </c>
      <c r="R432" s="22">
        <f>+IF($P432=R$2,$B432,0)</f>
        <v>0</v>
      </c>
      <c r="S432" s="22">
        <f>+IF($P432=S$2,$B432,0)</f>
        <v>0</v>
      </c>
      <c r="T432" s="22">
        <f>+IF($P432=T$2,$B432,0)</f>
        <v>0</v>
      </c>
      <c r="U432" s="22">
        <f>+IF($P432=U$2,$B432,0)</f>
        <v>0</v>
      </c>
      <c r="V432" s="22">
        <f>+IF($P432=V$2,$B432,0)</f>
        <v>0</v>
      </c>
    </row>
    <row r="433" spans="1:22" x14ac:dyDescent="0.25">
      <c r="A433">
        <v>125</v>
      </c>
      <c r="B433">
        <v>0</v>
      </c>
      <c r="C433">
        <v>1</v>
      </c>
      <c r="D433" t="s">
        <v>196</v>
      </c>
      <c r="E433" t="s">
        <v>13</v>
      </c>
      <c r="F433">
        <f>+IF(E433="male",1,2)</f>
        <v>1</v>
      </c>
      <c r="G433">
        <v>54</v>
      </c>
      <c r="H433" s="4">
        <f>+IF(G433="",VLOOKUP(B433&amp;C433&amp;E433,AvgAge!$B$5:$AA$16,6,0),G433)</f>
        <v>54</v>
      </c>
      <c r="I433">
        <v>0</v>
      </c>
      <c r="J433">
        <v>1</v>
      </c>
      <c r="K433">
        <v>35281</v>
      </c>
      <c r="L433">
        <v>77.287499999999994</v>
      </c>
      <c r="M433" t="s">
        <v>168</v>
      </c>
      <c r="N433" t="s">
        <v>15</v>
      </c>
      <c r="O433">
        <f>+IF(N433="S",1,IF(N433="Q",2,3))</f>
        <v>1</v>
      </c>
      <c r="P433">
        <f>+MATCH(C433&amp;E433,AvgAge!$A$5:$A$10)</f>
        <v>2</v>
      </c>
      <c r="Q433" s="22">
        <f>+IF($P433=Q$2,$B433,0)</f>
        <v>0</v>
      </c>
      <c r="R433" s="22">
        <f>+IF($P433=R$2,$B433,0)</f>
        <v>0</v>
      </c>
      <c r="S433" s="22">
        <f>+IF($P433=S$2,$B433,0)</f>
        <v>0</v>
      </c>
      <c r="T433" s="22">
        <f>+IF($P433=T$2,$B433,0)</f>
        <v>0</v>
      </c>
      <c r="U433" s="22">
        <f>+IF($P433=U$2,$B433,0)</f>
        <v>0</v>
      </c>
      <c r="V433" s="22">
        <f>+IF($P433=V$2,$B433,0)</f>
        <v>0</v>
      </c>
    </row>
    <row r="434" spans="1:22" x14ac:dyDescent="0.25">
      <c r="A434">
        <v>103</v>
      </c>
      <c r="B434">
        <v>0</v>
      </c>
      <c r="C434">
        <v>1</v>
      </c>
      <c r="D434" t="s">
        <v>167</v>
      </c>
      <c r="E434" t="s">
        <v>13</v>
      </c>
      <c r="F434">
        <f>+IF(E434="male",1,2)</f>
        <v>1</v>
      </c>
      <c r="G434">
        <v>21</v>
      </c>
      <c r="H434" s="4">
        <f>+IF(G434="",VLOOKUP(B434&amp;C434&amp;E434,AvgAge!$B$5:$AA$16,6,0),G434)</f>
        <v>21</v>
      </c>
      <c r="I434">
        <v>0</v>
      </c>
      <c r="J434">
        <v>1</v>
      </c>
      <c r="K434">
        <v>35281</v>
      </c>
      <c r="L434">
        <v>77.287499999999994</v>
      </c>
      <c r="M434" t="s">
        <v>168</v>
      </c>
      <c r="N434" t="s">
        <v>15</v>
      </c>
      <c r="O434">
        <f>+IF(N434="S",1,IF(N434="Q",2,3))</f>
        <v>1</v>
      </c>
      <c r="P434">
        <f>+MATCH(C434&amp;E434,AvgAge!$A$5:$A$10)</f>
        <v>2</v>
      </c>
      <c r="Q434" s="22">
        <f>+IF($P434=Q$2,$B434,0)</f>
        <v>0</v>
      </c>
      <c r="R434" s="22">
        <f>+IF($P434=R$2,$B434,0)</f>
        <v>0</v>
      </c>
      <c r="S434" s="22">
        <f>+IF($P434=S$2,$B434,0)</f>
        <v>0</v>
      </c>
      <c r="T434" s="22">
        <f>+IF($P434=T$2,$B434,0)</f>
        <v>0</v>
      </c>
      <c r="U434" s="22">
        <f>+IF($P434=U$2,$B434,0)</f>
        <v>0</v>
      </c>
      <c r="V434" s="22">
        <f>+IF($P434=V$2,$B434,0)</f>
        <v>0</v>
      </c>
    </row>
    <row r="435" spans="1:22" x14ac:dyDescent="0.25">
      <c r="A435">
        <v>378</v>
      </c>
      <c r="B435">
        <v>0</v>
      </c>
      <c r="C435">
        <v>1</v>
      </c>
      <c r="D435" t="s">
        <v>560</v>
      </c>
      <c r="E435" t="s">
        <v>13</v>
      </c>
      <c r="F435">
        <f>+IF(E435="male",1,2)</f>
        <v>1</v>
      </c>
      <c r="G435">
        <v>27</v>
      </c>
      <c r="H435" s="4">
        <f>+IF(G435="",VLOOKUP(B435&amp;C435&amp;E435,AvgAge!$B$5:$AA$16,6,0),G435)</f>
        <v>27</v>
      </c>
      <c r="I435">
        <v>0</v>
      </c>
      <c r="J435">
        <v>2</v>
      </c>
      <c r="K435">
        <v>113503</v>
      </c>
      <c r="L435">
        <v>211.5</v>
      </c>
      <c r="M435" t="s">
        <v>561</v>
      </c>
      <c r="N435" t="s">
        <v>20</v>
      </c>
      <c r="O435">
        <f>+IF(N435="S",1,IF(N435="Q",2,3))</f>
        <v>3</v>
      </c>
      <c r="P435">
        <f>+MATCH(C435&amp;E435,AvgAge!$A$5:$A$10)</f>
        <v>2</v>
      </c>
      <c r="Q435" s="22">
        <f>+IF($P435=Q$2,$B435,0)</f>
        <v>0</v>
      </c>
      <c r="R435" s="22">
        <f>+IF($P435=R$2,$B435,0)</f>
        <v>0</v>
      </c>
      <c r="S435" s="22">
        <f>+IF($P435=S$2,$B435,0)</f>
        <v>0</v>
      </c>
      <c r="T435" s="22">
        <f>+IF($P435=T$2,$B435,0)</f>
        <v>0</v>
      </c>
      <c r="U435" s="22">
        <f>+IF($P435=U$2,$B435,0)</f>
        <v>0</v>
      </c>
      <c r="V435" s="22">
        <f>+IF($P435=V$2,$B435,0)</f>
        <v>0</v>
      </c>
    </row>
    <row r="436" spans="1:22" x14ac:dyDescent="0.25">
      <c r="A436">
        <v>156</v>
      </c>
      <c r="B436">
        <v>0</v>
      </c>
      <c r="C436">
        <v>1</v>
      </c>
      <c r="D436" t="s">
        <v>244</v>
      </c>
      <c r="E436" t="s">
        <v>13</v>
      </c>
      <c r="F436">
        <f>+IF(E436="male",1,2)</f>
        <v>1</v>
      </c>
      <c r="G436">
        <v>51</v>
      </c>
      <c r="H436" s="4">
        <f>+IF(G436="",VLOOKUP(B436&amp;C436&amp;E436,AvgAge!$B$5:$AA$16,6,0),G436)</f>
        <v>51</v>
      </c>
      <c r="I436">
        <v>0</v>
      </c>
      <c r="J436">
        <v>1</v>
      </c>
      <c r="K436" t="s">
        <v>245</v>
      </c>
      <c r="L436">
        <v>61.379199999999997</v>
      </c>
      <c r="N436" t="s">
        <v>20</v>
      </c>
      <c r="O436">
        <f>+IF(N436="S",1,IF(N436="Q",2,3))</f>
        <v>3</v>
      </c>
      <c r="P436">
        <f>+MATCH(C436&amp;E436,AvgAge!$A$5:$A$10)</f>
        <v>2</v>
      </c>
      <c r="Q436" s="22">
        <f>+IF($P436=Q$2,$B436,0)</f>
        <v>0</v>
      </c>
      <c r="R436" s="22">
        <f>+IF($P436=R$2,$B436,0)</f>
        <v>0</v>
      </c>
      <c r="S436" s="22">
        <f>+IF($P436=S$2,$B436,0)</f>
        <v>0</v>
      </c>
      <c r="T436" s="22">
        <f>+IF($P436=T$2,$B436,0)</f>
        <v>0</v>
      </c>
      <c r="U436" s="22">
        <f>+IF($P436=U$2,$B436,0)</f>
        <v>0</v>
      </c>
      <c r="V436" s="22">
        <f>+IF($P436=V$2,$B436,0)</f>
        <v>0</v>
      </c>
    </row>
    <row r="437" spans="1:22" x14ac:dyDescent="0.25">
      <c r="A437">
        <v>352</v>
      </c>
      <c r="B437">
        <v>0</v>
      </c>
      <c r="C437">
        <v>1</v>
      </c>
      <c r="D437" t="s">
        <v>525</v>
      </c>
      <c r="E437" t="s">
        <v>13</v>
      </c>
      <c r="F437">
        <f>+IF(E437="male",1,2)</f>
        <v>1</v>
      </c>
      <c r="H437" s="4">
        <f>+IF(G437="",VLOOKUP(B437&amp;C437&amp;E437,AvgAge!$B$5:$AA$16,6,0),G437)</f>
        <v>44.581967213114751</v>
      </c>
      <c r="I437">
        <v>0</v>
      </c>
      <c r="J437">
        <v>0</v>
      </c>
      <c r="K437">
        <v>113510</v>
      </c>
      <c r="L437">
        <v>35</v>
      </c>
      <c r="M437" t="s">
        <v>526</v>
      </c>
      <c r="N437" t="s">
        <v>15</v>
      </c>
      <c r="O437">
        <f>+IF(N437="S",1,IF(N437="Q",2,3))</f>
        <v>1</v>
      </c>
      <c r="P437">
        <f>+MATCH(C437&amp;E437,AvgAge!$A$5:$A$10)</f>
        <v>2</v>
      </c>
      <c r="Q437" s="22">
        <f>+IF($P437=Q$2,$B437,0)</f>
        <v>0</v>
      </c>
      <c r="R437" s="22">
        <f>+IF($P437=R$2,$B437,0)</f>
        <v>0</v>
      </c>
      <c r="S437" s="22">
        <f>+IF($P437=S$2,$B437,0)</f>
        <v>0</v>
      </c>
      <c r="T437" s="22">
        <f>+IF($P437=T$2,$B437,0)</f>
        <v>0</v>
      </c>
      <c r="U437" s="22">
        <f>+IF($P437=U$2,$B437,0)</f>
        <v>0</v>
      </c>
      <c r="V437" s="22">
        <f>+IF($P437=V$2,$B437,0)</f>
        <v>0</v>
      </c>
    </row>
    <row r="438" spans="1:22" x14ac:dyDescent="0.25">
      <c r="A438">
        <v>56</v>
      </c>
      <c r="B438">
        <v>1</v>
      </c>
      <c r="C438">
        <v>1</v>
      </c>
      <c r="D438" t="s">
        <v>97</v>
      </c>
      <c r="E438" t="s">
        <v>13</v>
      </c>
      <c r="F438">
        <f>+IF(E438="male",1,2)</f>
        <v>1</v>
      </c>
      <c r="H438" s="4">
        <f>+IF(G438="",VLOOKUP(B438&amp;C438&amp;E438,AvgAge!$B$5:$AA$16,6,0),G438)</f>
        <v>36.248000000000005</v>
      </c>
      <c r="I438">
        <v>0</v>
      </c>
      <c r="J438">
        <v>0</v>
      </c>
      <c r="K438">
        <v>19947</v>
      </c>
      <c r="L438">
        <v>35.5</v>
      </c>
      <c r="M438" t="s">
        <v>98</v>
      </c>
      <c r="N438" t="s">
        <v>15</v>
      </c>
      <c r="O438">
        <f>+IF(N438="S",1,IF(N438="Q",2,3))</f>
        <v>1</v>
      </c>
      <c r="P438">
        <f>+MATCH(C438&amp;E438,AvgAge!$A$5:$A$10)</f>
        <v>2</v>
      </c>
      <c r="Q438" s="22">
        <f>+IF($P438=Q$2,$B438,0)</f>
        <v>0</v>
      </c>
      <c r="R438" s="22">
        <f>+IF($P438=R$2,$B438,0)</f>
        <v>1</v>
      </c>
      <c r="S438" s="22">
        <f>+IF($P438=S$2,$B438,0)</f>
        <v>0</v>
      </c>
      <c r="T438" s="22">
        <f>+IF($P438=T$2,$B438,0)</f>
        <v>0</v>
      </c>
      <c r="U438" s="22">
        <f>+IF($P438=U$2,$B438,0)</f>
        <v>0</v>
      </c>
      <c r="V438" s="22">
        <f>+IF($P438=V$2,$B438,0)</f>
        <v>0</v>
      </c>
    </row>
    <row r="439" spans="1:22" x14ac:dyDescent="0.25">
      <c r="A439">
        <v>556</v>
      </c>
      <c r="B439">
        <v>0</v>
      </c>
      <c r="C439">
        <v>1</v>
      </c>
      <c r="D439" t="s">
        <v>796</v>
      </c>
      <c r="E439" t="s">
        <v>13</v>
      </c>
      <c r="F439">
        <f>+IF(E439="male",1,2)</f>
        <v>1</v>
      </c>
      <c r="G439">
        <v>62</v>
      </c>
      <c r="H439" s="4">
        <f>+IF(G439="",VLOOKUP(B439&amp;C439&amp;E439,AvgAge!$B$5:$AA$16,6,0),G439)</f>
        <v>62</v>
      </c>
      <c r="I439">
        <v>0</v>
      </c>
      <c r="J439">
        <v>0</v>
      </c>
      <c r="K439">
        <v>113807</v>
      </c>
      <c r="L439">
        <v>26.55</v>
      </c>
      <c r="N439" t="s">
        <v>15</v>
      </c>
      <c r="O439">
        <f>+IF(N439="S",1,IF(N439="Q",2,3))</f>
        <v>1</v>
      </c>
      <c r="P439">
        <f>+MATCH(C439&amp;E439,AvgAge!$A$5:$A$10)</f>
        <v>2</v>
      </c>
      <c r="Q439" s="22">
        <f>+IF($P439=Q$2,$B439,0)</f>
        <v>0</v>
      </c>
      <c r="R439" s="22">
        <f>+IF($P439=R$2,$B439,0)</f>
        <v>0</v>
      </c>
      <c r="S439" s="22">
        <f>+IF($P439=S$2,$B439,0)</f>
        <v>0</v>
      </c>
      <c r="T439" s="22">
        <f>+IF($P439=T$2,$B439,0)</f>
        <v>0</v>
      </c>
      <c r="U439" s="22">
        <f>+IF($P439=U$2,$B439,0)</f>
        <v>0</v>
      </c>
      <c r="V439" s="22">
        <f>+IF($P439=V$2,$B439,0)</f>
        <v>0</v>
      </c>
    </row>
    <row r="440" spans="1:22" x14ac:dyDescent="0.25">
      <c r="A440">
        <v>309</v>
      </c>
      <c r="B440">
        <v>0</v>
      </c>
      <c r="C440">
        <v>2</v>
      </c>
      <c r="D440" t="s">
        <v>464</v>
      </c>
      <c r="E440" t="s">
        <v>13</v>
      </c>
      <c r="F440">
        <f>+IF(E440="male",1,2)</f>
        <v>1</v>
      </c>
      <c r="G440">
        <v>30</v>
      </c>
      <c r="H440" s="4">
        <f>+IF(G440="",VLOOKUP(B440&amp;C440&amp;E440,AvgAge!$B$5:$AA$16,6,0),G440)</f>
        <v>30</v>
      </c>
      <c r="I440">
        <v>1</v>
      </c>
      <c r="J440">
        <v>0</v>
      </c>
      <c r="K440" t="s">
        <v>465</v>
      </c>
      <c r="L440">
        <v>24</v>
      </c>
      <c r="N440" t="s">
        <v>20</v>
      </c>
      <c r="O440">
        <f>+IF(N440="S",1,IF(N440="Q",2,3))</f>
        <v>3</v>
      </c>
      <c r="P440">
        <f>+MATCH(C440&amp;E440,AvgAge!$A$5:$A$10)</f>
        <v>4</v>
      </c>
      <c r="Q440" s="22">
        <f>+IF($P440=Q$2,$B440,0)</f>
        <v>0</v>
      </c>
      <c r="R440" s="22">
        <f>+IF($P440=R$2,$B440,0)</f>
        <v>0</v>
      </c>
      <c r="S440" s="22">
        <f>+IF($P440=S$2,$B440,0)</f>
        <v>0</v>
      </c>
      <c r="T440" s="22">
        <f>+IF($P440=T$2,$B440,0)</f>
        <v>0</v>
      </c>
      <c r="U440" s="22">
        <f>+IF($P440=U$2,$B440,0)</f>
        <v>0</v>
      </c>
      <c r="V440" s="22">
        <f>+IF($P440=V$2,$B440,0)</f>
        <v>0</v>
      </c>
    </row>
    <row r="441" spans="1:22" x14ac:dyDescent="0.25">
      <c r="A441">
        <v>145</v>
      </c>
      <c r="B441">
        <v>0</v>
      </c>
      <c r="C441">
        <v>2</v>
      </c>
      <c r="D441" t="s">
        <v>226</v>
      </c>
      <c r="E441" t="s">
        <v>13</v>
      </c>
      <c r="F441">
        <f>+IF(E441="male",1,2)</f>
        <v>1</v>
      </c>
      <c r="G441">
        <v>18</v>
      </c>
      <c r="H441" s="4">
        <f>+IF(G441="",VLOOKUP(B441&amp;C441&amp;E441,AvgAge!$B$5:$AA$16,6,0),G441)</f>
        <v>18</v>
      </c>
      <c r="I441">
        <v>0</v>
      </c>
      <c r="J441">
        <v>0</v>
      </c>
      <c r="K441">
        <v>231945</v>
      </c>
      <c r="L441">
        <v>11.5</v>
      </c>
      <c r="N441" t="s">
        <v>15</v>
      </c>
      <c r="O441">
        <f>+IF(N441="S",1,IF(N441="Q",2,3))</f>
        <v>1</v>
      </c>
      <c r="P441">
        <f>+MATCH(C441&amp;E441,AvgAge!$A$5:$A$10)</f>
        <v>4</v>
      </c>
      <c r="Q441" s="22">
        <f>+IF($P441=Q$2,$B441,0)</f>
        <v>0</v>
      </c>
      <c r="R441" s="22">
        <f>+IF($P441=R$2,$B441,0)</f>
        <v>0</v>
      </c>
      <c r="S441" s="22">
        <f>+IF($P441=S$2,$B441,0)</f>
        <v>0</v>
      </c>
      <c r="T441" s="22">
        <f>+IF($P441=T$2,$B441,0)</f>
        <v>0</v>
      </c>
      <c r="U441" s="22">
        <f>+IF($P441=U$2,$B441,0)</f>
        <v>0</v>
      </c>
      <c r="V441" s="22">
        <f>+IF($P441=V$2,$B441,0)</f>
        <v>0</v>
      </c>
    </row>
    <row r="442" spans="1:22" x14ac:dyDescent="0.25">
      <c r="A442">
        <v>758</v>
      </c>
      <c r="B442">
        <v>0</v>
      </c>
      <c r="C442">
        <v>2</v>
      </c>
      <c r="D442" t="s">
        <v>1054</v>
      </c>
      <c r="E442" t="s">
        <v>13</v>
      </c>
      <c r="F442">
        <f>+IF(E442="male",1,2)</f>
        <v>1</v>
      </c>
      <c r="G442">
        <v>18</v>
      </c>
      <c r="H442" s="4">
        <f>+IF(G442="",VLOOKUP(B442&amp;C442&amp;E442,AvgAge!$B$5:$AA$16,6,0),G442)</f>
        <v>18</v>
      </c>
      <c r="I442">
        <v>0</v>
      </c>
      <c r="J442">
        <v>0</v>
      </c>
      <c r="K442">
        <v>29108</v>
      </c>
      <c r="L442">
        <v>11.5</v>
      </c>
      <c r="N442" t="s">
        <v>15</v>
      </c>
      <c r="O442">
        <f>+IF(N442="S",1,IF(N442="Q",2,3))</f>
        <v>1</v>
      </c>
      <c r="P442">
        <f>+MATCH(C442&amp;E442,AvgAge!$A$5:$A$10)</f>
        <v>4</v>
      </c>
      <c r="Q442" s="22">
        <f>+IF($P442=Q$2,$B442,0)</f>
        <v>0</v>
      </c>
      <c r="R442" s="22">
        <f>+IF($P442=R$2,$B442,0)</f>
        <v>0</v>
      </c>
      <c r="S442" s="22">
        <f>+IF($P442=S$2,$B442,0)</f>
        <v>0</v>
      </c>
      <c r="T442" s="22">
        <f>+IF($P442=T$2,$B442,0)</f>
        <v>0</v>
      </c>
      <c r="U442" s="22">
        <f>+IF($P442=U$2,$B442,0)</f>
        <v>0</v>
      </c>
      <c r="V442" s="22">
        <f>+IF($P442=V$2,$B442,0)</f>
        <v>0</v>
      </c>
    </row>
    <row r="443" spans="1:22" x14ac:dyDescent="0.25">
      <c r="A443">
        <v>884</v>
      </c>
      <c r="B443">
        <v>0</v>
      </c>
      <c r="C443">
        <v>2</v>
      </c>
      <c r="D443" t="s">
        <v>1210</v>
      </c>
      <c r="E443" t="s">
        <v>13</v>
      </c>
      <c r="F443">
        <f>+IF(E443="male",1,2)</f>
        <v>1</v>
      </c>
      <c r="G443">
        <v>28</v>
      </c>
      <c r="H443" s="4">
        <f>+IF(G443="",VLOOKUP(B443&amp;C443&amp;E443,AvgAge!$B$5:$AA$16,6,0),G443)</f>
        <v>28</v>
      </c>
      <c r="I443">
        <v>0</v>
      </c>
      <c r="J443">
        <v>0</v>
      </c>
      <c r="K443" t="s">
        <v>1211</v>
      </c>
      <c r="L443">
        <v>10.5</v>
      </c>
      <c r="N443" t="s">
        <v>15</v>
      </c>
      <c r="O443">
        <f>+IF(N443="S",1,IF(N443="Q",2,3))</f>
        <v>1</v>
      </c>
      <c r="P443">
        <f>+MATCH(C443&amp;E443,AvgAge!$A$5:$A$10)</f>
        <v>4</v>
      </c>
      <c r="Q443" s="22">
        <f>+IF($P443=Q$2,$B443,0)</f>
        <v>0</v>
      </c>
      <c r="R443" s="22">
        <f>+IF($P443=R$2,$B443,0)</f>
        <v>0</v>
      </c>
      <c r="S443" s="22">
        <f>+IF($P443=S$2,$B443,0)</f>
        <v>0</v>
      </c>
      <c r="T443" s="22">
        <f>+IF($P443=T$2,$B443,0)</f>
        <v>0</v>
      </c>
      <c r="U443" s="22">
        <f>+IF($P443=U$2,$B443,0)</f>
        <v>0</v>
      </c>
      <c r="V443" s="22">
        <f>+IF($P443=V$2,$B443,0)</f>
        <v>0</v>
      </c>
    </row>
    <row r="444" spans="1:22" x14ac:dyDescent="0.25">
      <c r="A444">
        <v>151</v>
      </c>
      <c r="B444">
        <v>0</v>
      </c>
      <c r="C444">
        <v>2</v>
      </c>
      <c r="D444" t="s">
        <v>234</v>
      </c>
      <c r="E444" t="s">
        <v>13</v>
      </c>
      <c r="F444">
        <f>+IF(E444="male",1,2)</f>
        <v>1</v>
      </c>
      <c r="G444">
        <v>51</v>
      </c>
      <c r="H444" s="4">
        <f>+IF(G444="",VLOOKUP(B444&amp;C444&amp;E444,AvgAge!$B$5:$AA$16,6,0),G444)</f>
        <v>51</v>
      </c>
      <c r="I444">
        <v>0</v>
      </c>
      <c r="J444">
        <v>0</v>
      </c>
      <c r="K444" t="s">
        <v>235</v>
      </c>
      <c r="L444">
        <v>12.525</v>
      </c>
      <c r="N444" t="s">
        <v>15</v>
      </c>
      <c r="O444">
        <f>+IF(N444="S",1,IF(N444="Q",2,3))</f>
        <v>1</v>
      </c>
      <c r="P444">
        <f>+MATCH(C444&amp;E444,AvgAge!$A$5:$A$10)</f>
        <v>4</v>
      </c>
      <c r="Q444" s="22">
        <f>+IF($P444=Q$2,$B444,0)</f>
        <v>0</v>
      </c>
      <c r="R444" s="22">
        <f>+IF($P444=R$2,$B444,0)</f>
        <v>0</v>
      </c>
      <c r="S444" s="22">
        <f>+IF($P444=S$2,$B444,0)</f>
        <v>0</v>
      </c>
      <c r="T444" s="22">
        <f>+IF($P444=T$2,$B444,0)</f>
        <v>0</v>
      </c>
      <c r="U444" s="22">
        <f>+IF($P444=U$2,$B444,0)</f>
        <v>0</v>
      </c>
      <c r="V444" s="22">
        <f>+IF($P444=V$2,$B444,0)</f>
        <v>0</v>
      </c>
    </row>
    <row r="445" spans="1:22" x14ac:dyDescent="0.25">
      <c r="A445">
        <v>544</v>
      </c>
      <c r="B445">
        <v>1</v>
      </c>
      <c r="C445">
        <v>2</v>
      </c>
      <c r="D445" t="s">
        <v>781</v>
      </c>
      <c r="E445" t="s">
        <v>13</v>
      </c>
      <c r="F445">
        <f>+IF(E445="male",1,2)</f>
        <v>1</v>
      </c>
      <c r="G445">
        <v>32</v>
      </c>
      <c r="H445" s="4">
        <f>+IF(G445="",VLOOKUP(B445&amp;C445&amp;E445,AvgAge!$B$5:$AA$16,6,0),G445)</f>
        <v>32</v>
      </c>
      <c r="I445">
        <v>1</v>
      </c>
      <c r="J445">
        <v>0</v>
      </c>
      <c r="K445">
        <v>2908</v>
      </c>
      <c r="L445">
        <v>26</v>
      </c>
      <c r="N445" t="s">
        <v>15</v>
      </c>
      <c r="O445">
        <f>+IF(N445="S",1,IF(N445="Q",2,3))</f>
        <v>1</v>
      </c>
      <c r="P445">
        <f>+MATCH(C445&amp;E445,AvgAge!$A$5:$A$10)</f>
        <v>4</v>
      </c>
      <c r="Q445" s="22">
        <f>+IF($P445=Q$2,$B445,0)</f>
        <v>0</v>
      </c>
      <c r="R445" s="22">
        <f>+IF($P445=R$2,$B445,0)</f>
        <v>0</v>
      </c>
      <c r="S445" s="22">
        <f>+IF($P445=S$2,$B445,0)</f>
        <v>0</v>
      </c>
      <c r="T445" s="22">
        <f>+IF($P445=T$2,$B445,0)</f>
        <v>1</v>
      </c>
      <c r="U445" s="22">
        <f>+IF($P445=U$2,$B445,0)</f>
        <v>0</v>
      </c>
      <c r="V445" s="22">
        <f>+IF($P445=V$2,$B445,0)</f>
        <v>0</v>
      </c>
    </row>
    <row r="446" spans="1:22" x14ac:dyDescent="0.25">
      <c r="A446">
        <v>184</v>
      </c>
      <c r="B446">
        <v>1</v>
      </c>
      <c r="C446">
        <v>2</v>
      </c>
      <c r="D446" t="s">
        <v>285</v>
      </c>
      <c r="E446" t="s">
        <v>13</v>
      </c>
      <c r="F446">
        <f>+IF(E446="male",1,2)</f>
        <v>1</v>
      </c>
      <c r="G446">
        <v>1</v>
      </c>
      <c r="H446" s="4">
        <f>+IF(G446="",VLOOKUP(B446&amp;C446&amp;E446,AvgAge!$B$5:$AA$16,6,0),G446)</f>
        <v>1</v>
      </c>
      <c r="I446">
        <v>2</v>
      </c>
      <c r="J446">
        <v>1</v>
      </c>
      <c r="K446">
        <v>230136</v>
      </c>
      <c r="L446">
        <v>39</v>
      </c>
      <c r="M446" t="s">
        <v>286</v>
      </c>
      <c r="N446" t="s">
        <v>15</v>
      </c>
      <c r="O446">
        <f>+IF(N446="S",1,IF(N446="Q",2,3))</f>
        <v>1</v>
      </c>
      <c r="P446">
        <f>+MATCH(C446&amp;E446,AvgAge!$A$5:$A$10)</f>
        <v>4</v>
      </c>
      <c r="Q446" s="22">
        <f>+IF($P446=Q$2,$B446,0)</f>
        <v>0</v>
      </c>
      <c r="R446" s="22">
        <f>+IF($P446=R$2,$B446,0)</f>
        <v>0</v>
      </c>
      <c r="S446" s="22">
        <f>+IF($P446=S$2,$B446,0)</f>
        <v>0</v>
      </c>
      <c r="T446" s="22">
        <f>+IF($P446=T$2,$B446,0)</f>
        <v>1</v>
      </c>
      <c r="U446" s="22">
        <f>+IF($P446=U$2,$B446,0)</f>
        <v>0</v>
      </c>
      <c r="V446" s="22">
        <f>+IF($P446=V$2,$B446,0)</f>
        <v>0</v>
      </c>
    </row>
    <row r="447" spans="1:22" x14ac:dyDescent="0.25">
      <c r="A447">
        <v>22</v>
      </c>
      <c r="B447">
        <v>1</v>
      </c>
      <c r="C447">
        <v>2</v>
      </c>
      <c r="D447" t="s">
        <v>48</v>
      </c>
      <c r="E447" t="s">
        <v>13</v>
      </c>
      <c r="F447">
        <f>+IF(E447="male",1,2)</f>
        <v>1</v>
      </c>
      <c r="G447">
        <v>34</v>
      </c>
      <c r="H447" s="4">
        <f>+IF(G447="",VLOOKUP(B447&amp;C447&amp;E447,AvgAge!$B$5:$AA$16,6,0),G447)</f>
        <v>34</v>
      </c>
      <c r="I447">
        <v>0</v>
      </c>
      <c r="J447">
        <v>0</v>
      </c>
      <c r="K447">
        <v>248698</v>
      </c>
      <c r="L447">
        <v>13</v>
      </c>
      <c r="M447" t="s">
        <v>49</v>
      </c>
      <c r="N447" t="s">
        <v>15</v>
      </c>
      <c r="O447">
        <f>+IF(N447="S",1,IF(N447="Q",2,3))</f>
        <v>1</v>
      </c>
      <c r="P447">
        <f>+MATCH(C447&amp;E447,AvgAge!$A$5:$A$10)</f>
        <v>4</v>
      </c>
      <c r="Q447" s="22">
        <f>+IF($P447=Q$2,$B447,0)</f>
        <v>0</v>
      </c>
      <c r="R447" s="22">
        <f>+IF($P447=R$2,$B447,0)</f>
        <v>0</v>
      </c>
      <c r="S447" s="22">
        <f>+IF($P447=S$2,$B447,0)</f>
        <v>0</v>
      </c>
      <c r="T447" s="22">
        <f>+IF($P447=T$2,$B447,0)</f>
        <v>1</v>
      </c>
      <c r="U447" s="22">
        <f>+IF($P447=U$2,$B447,0)</f>
        <v>0</v>
      </c>
      <c r="V447" s="22">
        <f>+IF($P447=V$2,$B447,0)</f>
        <v>0</v>
      </c>
    </row>
    <row r="448" spans="1:22" x14ac:dyDescent="0.25">
      <c r="A448">
        <v>734</v>
      </c>
      <c r="B448">
        <v>0</v>
      </c>
      <c r="C448">
        <v>2</v>
      </c>
      <c r="D448" t="s">
        <v>1024</v>
      </c>
      <c r="E448" t="s">
        <v>13</v>
      </c>
      <c r="F448">
        <f>+IF(E448="male",1,2)</f>
        <v>1</v>
      </c>
      <c r="G448">
        <v>23</v>
      </c>
      <c r="H448" s="4">
        <f>+IF(G448="",VLOOKUP(B448&amp;C448&amp;E448,AvgAge!$B$5:$AA$16,6,0),G448)</f>
        <v>23</v>
      </c>
      <c r="I448">
        <v>0</v>
      </c>
      <c r="J448">
        <v>0</v>
      </c>
      <c r="K448">
        <v>28425</v>
      </c>
      <c r="L448">
        <v>13</v>
      </c>
      <c r="N448" t="s">
        <v>15</v>
      </c>
      <c r="O448">
        <f>+IF(N448="S",1,IF(N448="Q",2,3))</f>
        <v>1</v>
      </c>
      <c r="P448">
        <f>+MATCH(C448&amp;E448,AvgAge!$A$5:$A$10)</f>
        <v>4</v>
      </c>
      <c r="Q448" s="22">
        <f>+IF($P448=Q$2,$B448,0)</f>
        <v>0</v>
      </c>
      <c r="R448" s="22">
        <f>+IF($P448=R$2,$B448,0)</f>
        <v>0</v>
      </c>
      <c r="S448" s="22">
        <f>+IF($P448=S$2,$B448,0)</f>
        <v>0</v>
      </c>
      <c r="T448" s="22">
        <f>+IF($P448=T$2,$B448,0)</f>
        <v>0</v>
      </c>
      <c r="U448" s="22">
        <f>+IF($P448=U$2,$B448,0)</f>
        <v>0</v>
      </c>
      <c r="V448" s="22">
        <f>+IF($P448=V$2,$B448,0)</f>
        <v>0</v>
      </c>
    </row>
    <row r="449" spans="1:22" x14ac:dyDescent="0.25">
      <c r="A449">
        <v>222</v>
      </c>
      <c r="B449">
        <v>0</v>
      </c>
      <c r="C449">
        <v>2</v>
      </c>
      <c r="D449" t="s">
        <v>338</v>
      </c>
      <c r="E449" t="s">
        <v>13</v>
      </c>
      <c r="F449">
        <f>+IF(E449="male",1,2)</f>
        <v>1</v>
      </c>
      <c r="G449">
        <v>27</v>
      </c>
      <c r="H449" s="4">
        <f>+IF(G449="",VLOOKUP(B449&amp;C449&amp;E449,AvgAge!$B$5:$AA$16,6,0),G449)</f>
        <v>27</v>
      </c>
      <c r="I449">
        <v>0</v>
      </c>
      <c r="J449">
        <v>0</v>
      </c>
      <c r="K449">
        <v>220367</v>
      </c>
      <c r="L449">
        <v>13</v>
      </c>
      <c r="N449" t="s">
        <v>15</v>
      </c>
      <c r="O449">
        <f>+IF(N449="S",1,IF(N449="Q",2,3))</f>
        <v>1</v>
      </c>
      <c r="P449">
        <f>+MATCH(C449&amp;E449,AvgAge!$A$5:$A$10)</f>
        <v>4</v>
      </c>
      <c r="Q449" s="22">
        <f>+IF($P449=Q$2,$B449,0)</f>
        <v>0</v>
      </c>
      <c r="R449" s="22">
        <f>+IF($P449=R$2,$B449,0)</f>
        <v>0</v>
      </c>
      <c r="S449" s="22">
        <f>+IF($P449=S$2,$B449,0)</f>
        <v>0</v>
      </c>
      <c r="T449" s="22">
        <f>+IF($P449=T$2,$B449,0)</f>
        <v>0</v>
      </c>
      <c r="U449" s="22">
        <f>+IF($P449=U$2,$B449,0)</f>
        <v>0</v>
      </c>
      <c r="V449" s="22">
        <f>+IF($P449=V$2,$B449,0)</f>
        <v>0</v>
      </c>
    </row>
    <row r="450" spans="1:22" x14ac:dyDescent="0.25">
      <c r="A450">
        <v>685</v>
      </c>
      <c r="B450">
        <v>0</v>
      </c>
      <c r="C450">
        <v>2</v>
      </c>
      <c r="D450" t="s">
        <v>963</v>
      </c>
      <c r="E450" t="s">
        <v>13</v>
      </c>
      <c r="F450">
        <f>+IF(E450="male",1,2)</f>
        <v>1</v>
      </c>
      <c r="G450">
        <v>60</v>
      </c>
      <c r="H450" s="4">
        <f>+IF(G450="",VLOOKUP(B450&amp;C450&amp;E450,AvgAge!$B$5:$AA$16,6,0),G450)</f>
        <v>60</v>
      </c>
      <c r="I450">
        <v>1</v>
      </c>
      <c r="J450">
        <v>1</v>
      </c>
      <c r="K450">
        <v>29750</v>
      </c>
      <c r="L450">
        <v>39</v>
      </c>
      <c r="N450" t="s">
        <v>15</v>
      </c>
      <c r="O450">
        <f>+IF(N450="S",1,IF(N450="Q",2,3))</f>
        <v>1</v>
      </c>
      <c r="P450">
        <f>+MATCH(C450&amp;E450,AvgAge!$A$5:$A$10)</f>
        <v>4</v>
      </c>
      <c r="Q450" s="22">
        <f>+IF($P450=Q$2,$B450,0)</f>
        <v>0</v>
      </c>
      <c r="R450" s="22">
        <f>+IF($P450=R$2,$B450,0)</f>
        <v>0</v>
      </c>
      <c r="S450" s="22">
        <f>+IF($P450=S$2,$B450,0)</f>
        <v>0</v>
      </c>
      <c r="T450" s="22">
        <f>+IF($P450=T$2,$B450,0)</f>
        <v>0</v>
      </c>
      <c r="U450" s="22">
        <f>+IF($P450=U$2,$B450,0)</f>
        <v>0</v>
      </c>
      <c r="V450" s="22">
        <f>+IF($P450=V$2,$B450,0)</f>
        <v>0</v>
      </c>
    </row>
    <row r="451" spans="1:22" x14ac:dyDescent="0.25">
      <c r="A451">
        <v>729</v>
      </c>
      <c r="B451">
        <v>0</v>
      </c>
      <c r="C451">
        <v>2</v>
      </c>
      <c r="D451" t="s">
        <v>1018</v>
      </c>
      <c r="E451" t="s">
        <v>13</v>
      </c>
      <c r="F451">
        <f>+IF(E451="male",1,2)</f>
        <v>1</v>
      </c>
      <c r="G451">
        <v>25</v>
      </c>
      <c r="H451" s="4">
        <f>+IF(G451="",VLOOKUP(B451&amp;C451&amp;E451,AvgAge!$B$5:$AA$16,6,0),G451)</f>
        <v>25</v>
      </c>
      <c r="I451">
        <v>1</v>
      </c>
      <c r="J451">
        <v>0</v>
      </c>
      <c r="K451">
        <v>236853</v>
      </c>
      <c r="L451">
        <v>26</v>
      </c>
      <c r="N451" t="s">
        <v>15</v>
      </c>
      <c r="O451">
        <f>+IF(N451="S",1,IF(N451="Q",2,3))</f>
        <v>1</v>
      </c>
      <c r="P451">
        <f>+MATCH(C451&amp;E451,AvgAge!$A$5:$A$10)</f>
        <v>4</v>
      </c>
      <c r="Q451" s="22">
        <f>+IF($P451=Q$2,$B451,0)</f>
        <v>0</v>
      </c>
      <c r="R451" s="22">
        <f>+IF($P451=R$2,$B451,0)</f>
        <v>0</v>
      </c>
      <c r="S451" s="22">
        <f>+IF($P451=S$2,$B451,0)</f>
        <v>0</v>
      </c>
      <c r="T451" s="22">
        <f>+IF($P451=T$2,$B451,0)</f>
        <v>0</v>
      </c>
      <c r="U451" s="22">
        <f>+IF($P451=U$2,$B451,0)</f>
        <v>0</v>
      </c>
      <c r="V451" s="22">
        <f>+IF($P451=V$2,$B451,0)</f>
        <v>0</v>
      </c>
    </row>
    <row r="452" spans="1:22" x14ac:dyDescent="0.25">
      <c r="A452">
        <v>667</v>
      </c>
      <c r="B452">
        <v>0</v>
      </c>
      <c r="C452">
        <v>2</v>
      </c>
      <c r="D452" t="s">
        <v>938</v>
      </c>
      <c r="E452" t="s">
        <v>13</v>
      </c>
      <c r="F452">
        <f>+IF(E452="male",1,2)</f>
        <v>1</v>
      </c>
      <c r="G452">
        <v>25</v>
      </c>
      <c r="H452" s="4">
        <f>+IF(G452="",VLOOKUP(B452&amp;C452&amp;E452,AvgAge!$B$5:$AA$16,6,0),G452)</f>
        <v>25</v>
      </c>
      <c r="I452">
        <v>0</v>
      </c>
      <c r="J452">
        <v>0</v>
      </c>
      <c r="K452">
        <v>234686</v>
      </c>
      <c r="L452">
        <v>13</v>
      </c>
      <c r="N452" t="s">
        <v>15</v>
      </c>
      <c r="O452">
        <f>+IF(N452="S",1,IF(N452="Q",2,3))</f>
        <v>1</v>
      </c>
      <c r="P452">
        <f>+MATCH(C452&amp;E452,AvgAge!$A$5:$A$10)</f>
        <v>4</v>
      </c>
      <c r="Q452" s="22">
        <f>+IF($P452=Q$2,$B452,0)</f>
        <v>0</v>
      </c>
      <c r="R452" s="22">
        <f>+IF($P452=R$2,$B452,0)</f>
        <v>0</v>
      </c>
      <c r="S452" s="22">
        <f>+IF($P452=S$2,$B452,0)</f>
        <v>0</v>
      </c>
      <c r="T452" s="22">
        <f>+IF($P452=T$2,$B452,0)</f>
        <v>0</v>
      </c>
      <c r="U452" s="22">
        <f>+IF($P452=U$2,$B452,0)</f>
        <v>0</v>
      </c>
      <c r="V452" s="22">
        <f>+IF($P452=V$2,$B452,0)</f>
        <v>0</v>
      </c>
    </row>
    <row r="453" spans="1:22" x14ac:dyDescent="0.25">
      <c r="A453">
        <v>150</v>
      </c>
      <c r="B453">
        <v>0</v>
      </c>
      <c r="C453">
        <v>2</v>
      </c>
      <c r="D453" t="s">
        <v>233</v>
      </c>
      <c r="E453" t="s">
        <v>13</v>
      </c>
      <c r="F453">
        <f>+IF(E453="male",1,2)</f>
        <v>1</v>
      </c>
      <c r="G453">
        <v>42</v>
      </c>
      <c r="H453" s="4">
        <f>+IF(G453="",VLOOKUP(B453&amp;C453&amp;E453,AvgAge!$B$5:$AA$16,6,0),G453)</f>
        <v>42</v>
      </c>
      <c r="I453">
        <v>0</v>
      </c>
      <c r="J453">
        <v>0</v>
      </c>
      <c r="K453">
        <v>244310</v>
      </c>
      <c r="L453">
        <v>13</v>
      </c>
      <c r="N453" t="s">
        <v>15</v>
      </c>
      <c r="O453">
        <f>+IF(N453="S",1,IF(N453="Q",2,3))</f>
        <v>1</v>
      </c>
      <c r="P453">
        <f>+MATCH(C453&amp;E453,AvgAge!$A$5:$A$10)</f>
        <v>4</v>
      </c>
      <c r="Q453" s="22">
        <f>+IF($P453=Q$2,$B453,0)</f>
        <v>0</v>
      </c>
      <c r="R453" s="22">
        <f>+IF($P453=R$2,$B453,0)</f>
        <v>0</v>
      </c>
      <c r="S453" s="22">
        <f>+IF($P453=S$2,$B453,0)</f>
        <v>0</v>
      </c>
      <c r="T453" s="22">
        <f>+IF($P453=T$2,$B453,0)</f>
        <v>0</v>
      </c>
      <c r="U453" s="22">
        <f>+IF($P453=U$2,$B453,0)</f>
        <v>0</v>
      </c>
      <c r="V453" s="22">
        <f>+IF($P453=V$2,$B453,0)</f>
        <v>0</v>
      </c>
    </row>
    <row r="454" spans="1:22" x14ac:dyDescent="0.25">
      <c r="A454">
        <v>79</v>
      </c>
      <c r="B454">
        <v>1</v>
      </c>
      <c r="C454">
        <v>2</v>
      </c>
      <c r="D454" t="s">
        <v>133</v>
      </c>
      <c r="E454" t="s">
        <v>13</v>
      </c>
      <c r="F454">
        <f>+IF(E454="male",1,2)</f>
        <v>1</v>
      </c>
      <c r="G454">
        <v>0.83</v>
      </c>
      <c r="H454" s="4">
        <f>+IF(G454="",VLOOKUP(B454&amp;C454&amp;E454,AvgAge!$B$5:$AA$16,6,0),G454)</f>
        <v>0.83</v>
      </c>
      <c r="I454">
        <v>0</v>
      </c>
      <c r="J454">
        <v>2</v>
      </c>
      <c r="K454">
        <v>248738</v>
      </c>
      <c r="L454">
        <v>29</v>
      </c>
      <c r="N454" t="s">
        <v>15</v>
      </c>
      <c r="O454">
        <f>+IF(N454="S",1,IF(N454="Q",2,3))</f>
        <v>1</v>
      </c>
      <c r="P454">
        <f>+MATCH(C454&amp;E454,AvgAge!$A$5:$A$10)</f>
        <v>4</v>
      </c>
      <c r="Q454" s="22">
        <f>+IF($P454=Q$2,$B454,0)</f>
        <v>0</v>
      </c>
      <c r="R454" s="22">
        <f>+IF($P454=R$2,$B454,0)</f>
        <v>0</v>
      </c>
      <c r="S454" s="22">
        <f>+IF($P454=S$2,$B454,0)</f>
        <v>0</v>
      </c>
      <c r="T454" s="22">
        <f>+IF($P454=T$2,$B454,0)</f>
        <v>1</v>
      </c>
      <c r="U454" s="22">
        <f>+IF($P454=U$2,$B454,0)</f>
        <v>0</v>
      </c>
      <c r="V454" s="22">
        <f>+IF($P454=V$2,$B454,0)</f>
        <v>0</v>
      </c>
    </row>
    <row r="455" spans="1:22" x14ac:dyDescent="0.25">
      <c r="A455">
        <v>467</v>
      </c>
      <c r="B455">
        <v>0</v>
      </c>
      <c r="C455">
        <v>2</v>
      </c>
      <c r="D455" t="s">
        <v>676</v>
      </c>
      <c r="E455" t="s">
        <v>13</v>
      </c>
      <c r="F455">
        <f>+IF(E455="male",1,2)</f>
        <v>1</v>
      </c>
      <c r="H455" s="4">
        <f>+IF(G455="",VLOOKUP(B455&amp;C455&amp;E455,AvgAge!$B$5:$AA$16,6,0),G455)</f>
        <v>33.36904761904762</v>
      </c>
      <c r="I455">
        <v>0</v>
      </c>
      <c r="J455">
        <v>0</v>
      </c>
      <c r="K455">
        <v>239853</v>
      </c>
      <c r="L455">
        <v>0</v>
      </c>
      <c r="N455" t="s">
        <v>15</v>
      </c>
      <c r="O455">
        <f>+IF(N455="S",1,IF(N455="Q",2,3))</f>
        <v>1</v>
      </c>
      <c r="P455">
        <f>+MATCH(C455&amp;E455,AvgAge!$A$5:$A$10)</f>
        <v>4</v>
      </c>
      <c r="Q455" s="22">
        <f>+IF($P455=Q$2,$B455,0)</f>
        <v>0</v>
      </c>
      <c r="R455" s="22">
        <f>+IF($P455=R$2,$B455,0)</f>
        <v>0</v>
      </c>
      <c r="S455" s="22">
        <f>+IF($P455=S$2,$B455,0)</f>
        <v>0</v>
      </c>
      <c r="T455" s="22">
        <f>+IF($P455=T$2,$B455,0)</f>
        <v>0</v>
      </c>
      <c r="U455" s="22">
        <f>+IF($P455=U$2,$B455,0)</f>
        <v>0</v>
      </c>
      <c r="V455" s="22">
        <f>+IF($P455=V$2,$B455,0)</f>
        <v>0</v>
      </c>
    </row>
    <row r="456" spans="1:22" x14ac:dyDescent="0.25">
      <c r="A456">
        <v>192</v>
      </c>
      <c r="B456">
        <v>0</v>
      </c>
      <c r="C456">
        <v>2</v>
      </c>
      <c r="D456" t="s">
        <v>295</v>
      </c>
      <c r="E456" t="s">
        <v>13</v>
      </c>
      <c r="F456">
        <f>+IF(E456="male",1,2)</f>
        <v>1</v>
      </c>
      <c r="G456">
        <v>19</v>
      </c>
      <c r="H456" s="4">
        <f>+IF(G456="",VLOOKUP(B456&amp;C456&amp;E456,AvgAge!$B$5:$AA$16,6,0),G456)</f>
        <v>19</v>
      </c>
      <c r="I456">
        <v>0</v>
      </c>
      <c r="J456">
        <v>0</v>
      </c>
      <c r="K456">
        <v>28424</v>
      </c>
      <c r="L456">
        <v>13</v>
      </c>
      <c r="N456" t="s">
        <v>15</v>
      </c>
      <c r="O456">
        <f>+IF(N456="S",1,IF(N456="Q",2,3))</f>
        <v>1</v>
      </c>
      <c r="P456">
        <f>+MATCH(C456&amp;E456,AvgAge!$A$5:$A$10)</f>
        <v>4</v>
      </c>
      <c r="Q456" s="22">
        <f>+IF($P456=Q$2,$B456,0)</f>
        <v>0</v>
      </c>
      <c r="R456" s="22">
        <f>+IF($P456=R$2,$B456,0)</f>
        <v>0</v>
      </c>
      <c r="S456" s="22">
        <f>+IF($P456=S$2,$B456,0)</f>
        <v>0</v>
      </c>
      <c r="T456" s="22">
        <f>+IF($P456=T$2,$B456,0)</f>
        <v>0</v>
      </c>
      <c r="U456" s="22">
        <f>+IF($P456=U$2,$B456,0)</f>
        <v>0</v>
      </c>
      <c r="V456" s="22">
        <f>+IF($P456=V$2,$B456,0)</f>
        <v>0</v>
      </c>
    </row>
    <row r="457" spans="1:22" x14ac:dyDescent="0.25">
      <c r="A457">
        <v>250</v>
      </c>
      <c r="B457">
        <v>0</v>
      </c>
      <c r="C457">
        <v>2</v>
      </c>
      <c r="D457" t="s">
        <v>378</v>
      </c>
      <c r="E457" t="s">
        <v>13</v>
      </c>
      <c r="F457">
        <f>+IF(E457="male",1,2)</f>
        <v>1</v>
      </c>
      <c r="G457">
        <v>54</v>
      </c>
      <c r="H457" s="4">
        <f>+IF(G457="",VLOOKUP(B457&amp;C457&amp;E457,AvgAge!$B$5:$AA$16,6,0),G457)</f>
        <v>54</v>
      </c>
      <c r="I457">
        <v>1</v>
      </c>
      <c r="J457">
        <v>0</v>
      </c>
      <c r="K457">
        <v>244252</v>
      </c>
      <c r="L457">
        <v>26</v>
      </c>
      <c r="N457" t="s">
        <v>15</v>
      </c>
      <c r="O457">
        <f>+IF(N457="S",1,IF(N457="Q",2,3))</f>
        <v>1</v>
      </c>
      <c r="P457">
        <f>+MATCH(C457&amp;E457,AvgAge!$A$5:$A$10)</f>
        <v>4</v>
      </c>
      <c r="Q457" s="22">
        <f>+IF($P457=Q$2,$B457,0)</f>
        <v>0</v>
      </c>
      <c r="R457" s="22">
        <f>+IF($P457=R$2,$B457,0)</f>
        <v>0</v>
      </c>
      <c r="S457" s="22">
        <f>+IF($P457=S$2,$B457,0)</f>
        <v>0</v>
      </c>
      <c r="T457" s="22">
        <f>+IF($P457=T$2,$B457,0)</f>
        <v>0</v>
      </c>
      <c r="U457" s="22">
        <f>+IF($P457=U$2,$B457,0)</f>
        <v>0</v>
      </c>
      <c r="V457" s="22">
        <f>+IF($P457=V$2,$B457,0)</f>
        <v>0</v>
      </c>
    </row>
    <row r="458" spans="1:22" x14ac:dyDescent="0.25">
      <c r="A458">
        <v>696</v>
      </c>
      <c r="B458">
        <v>0</v>
      </c>
      <c r="C458">
        <v>2</v>
      </c>
      <c r="D458" t="s">
        <v>976</v>
      </c>
      <c r="E458" t="s">
        <v>13</v>
      </c>
      <c r="F458">
        <f>+IF(E458="male",1,2)</f>
        <v>1</v>
      </c>
      <c r="G458">
        <v>52</v>
      </c>
      <c r="H458" s="4">
        <f>+IF(G458="",VLOOKUP(B458&amp;C458&amp;E458,AvgAge!$B$5:$AA$16,6,0),G458)</f>
        <v>52</v>
      </c>
      <c r="I458">
        <v>0</v>
      </c>
      <c r="J458">
        <v>0</v>
      </c>
      <c r="K458">
        <v>248731</v>
      </c>
      <c r="L458">
        <v>13.5</v>
      </c>
      <c r="N458" t="s">
        <v>15</v>
      </c>
      <c r="O458">
        <f>+IF(N458="S",1,IF(N458="Q",2,3))</f>
        <v>1</v>
      </c>
      <c r="P458">
        <f>+MATCH(C458&amp;E458,AvgAge!$A$5:$A$10)</f>
        <v>4</v>
      </c>
      <c r="Q458" s="22">
        <f>+IF($P458=Q$2,$B458,0)</f>
        <v>0</v>
      </c>
      <c r="R458" s="22">
        <f>+IF($P458=R$2,$B458,0)</f>
        <v>0</v>
      </c>
      <c r="S458" s="22">
        <f>+IF($P458=S$2,$B458,0)</f>
        <v>0</v>
      </c>
      <c r="T458" s="22">
        <f>+IF($P458=T$2,$B458,0)</f>
        <v>0</v>
      </c>
      <c r="U458" s="22">
        <f>+IF($P458=U$2,$B458,0)</f>
        <v>0</v>
      </c>
      <c r="V458" s="22">
        <f>+IF($P458=V$2,$B458,0)</f>
        <v>0</v>
      </c>
    </row>
    <row r="459" spans="1:22" x14ac:dyDescent="0.25">
      <c r="A459">
        <v>595</v>
      </c>
      <c r="B459">
        <v>0</v>
      </c>
      <c r="C459">
        <v>2</v>
      </c>
      <c r="D459" t="s">
        <v>851</v>
      </c>
      <c r="E459" t="s">
        <v>13</v>
      </c>
      <c r="F459">
        <f>+IF(E459="male",1,2)</f>
        <v>1</v>
      </c>
      <c r="G459">
        <v>37</v>
      </c>
      <c r="H459" s="4">
        <f>+IF(G459="",VLOOKUP(B459&amp;C459&amp;E459,AvgAge!$B$5:$AA$16,6,0),G459)</f>
        <v>37</v>
      </c>
      <c r="I459">
        <v>1</v>
      </c>
      <c r="J459">
        <v>0</v>
      </c>
      <c r="K459" t="s">
        <v>852</v>
      </c>
      <c r="L459">
        <v>26</v>
      </c>
      <c r="N459" t="s">
        <v>15</v>
      </c>
      <c r="O459">
        <f>+IF(N459="S",1,IF(N459="Q",2,3))</f>
        <v>1</v>
      </c>
      <c r="P459">
        <f>+MATCH(C459&amp;E459,AvgAge!$A$5:$A$10)</f>
        <v>4</v>
      </c>
      <c r="Q459" s="22">
        <f>+IF($P459=Q$2,$B459,0)</f>
        <v>0</v>
      </c>
      <c r="R459" s="22">
        <f>+IF($P459=R$2,$B459,0)</f>
        <v>0</v>
      </c>
      <c r="S459" s="22">
        <f>+IF($P459=S$2,$B459,0)</f>
        <v>0</v>
      </c>
      <c r="T459" s="22">
        <f>+IF($P459=T$2,$B459,0)</f>
        <v>0</v>
      </c>
      <c r="U459" s="22">
        <f>+IF($P459=U$2,$B459,0)</f>
        <v>0</v>
      </c>
      <c r="V459" s="22">
        <f>+IF($P459=V$2,$B459,0)</f>
        <v>0</v>
      </c>
    </row>
    <row r="460" spans="1:22" x14ac:dyDescent="0.25">
      <c r="A460">
        <v>243</v>
      </c>
      <c r="B460">
        <v>0</v>
      </c>
      <c r="C460">
        <v>2</v>
      </c>
      <c r="D460" t="s">
        <v>367</v>
      </c>
      <c r="E460" t="s">
        <v>13</v>
      </c>
      <c r="F460">
        <f>+IF(E460="male",1,2)</f>
        <v>1</v>
      </c>
      <c r="G460">
        <v>29</v>
      </c>
      <c r="H460" s="4">
        <f>+IF(G460="",VLOOKUP(B460&amp;C460&amp;E460,AvgAge!$B$5:$AA$16,6,0),G460)</f>
        <v>29</v>
      </c>
      <c r="I460">
        <v>0</v>
      </c>
      <c r="J460">
        <v>0</v>
      </c>
      <c r="K460" t="s">
        <v>368</v>
      </c>
      <c r="L460">
        <v>10.5</v>
      </c>
      <c r="N460" t="s">
        <v>15</v>
      </c>
      <c r="O460">
        <f>+IF(N460="S",1,IF(N460="Q",2,3))</f>
        <v>1</v>
      </c>
      <c r="P460">
        <f>+MATCH(C460&amp;E460,AvgAge!$A$5:$A$10)</f>
        <v>4</v>
      </c>
      <c r="Q460" s="22">
        <f>+IF($P460=Q$2,$B460,0)</f>
        <v>0</v>
      </c>
      <c r="R460" s="22">
        <f>+IF($P460=R$2,$B460,0)</f>
        <v>0</v>
      </c>
      <c r="S460" s="22">
        <f>+IF($P460=S$2,$B460,0)</f>
        <v>0</v>
      </c>
      <c r="T460" s="22">
        <f>+IF($P460=T$2,$B460,0)</f>
        <v>0</v>
      </c>
      <c r="U460" s="22">
        <f>+IF($P460=U$2,$B460,0)</f>
        <v>0</v>
      </c>
      <c r="V460" s="22">
        <f>+IF($P460=V$2,$B460,0)</f>
        <v>0</v>
      </c>
    </row>
    <row r="461" spans="1:22" x14ac:dyDescent="0.25">
      <c r="A461">
        <v>343</v>
      </c>
      <c r="B461">
        <v>0</v>
      </c>
      <c r="C461">
        <v>2</v>
      </c>
      <c r="D461" t="s">
        <v>515</v>
      </c>
      <c r="E461" t="s">
        <v>13</v>
      </c>
      <c r="F461">
        <f>+IF(E461="male",1,2)</f>
        <v>1</v>
      </c>
      <c r="G461">
        <v>28</v>
      </c>
      <c r="H461" s="4">
        <f>+IF(G461="",VLOOKUP(B461&amp;C461&amp;E461,AvgAge!$B$5:$AA$16,6,0),G461)</f>
        <v>28</v>
      </c>
      <c r="I461">
        <v>0</v>
      </c>
      <c r="J461">
        <v>0</v>
      </c>
      <c r="K461">
        <v>248740</v>
      </c>
      <c r="L461">
        <v>13</v>
      </c>
      <c r="N461" t="s">
        <v>15</v>
      </c>
      <c r="O461">
        <f>+IF(N461="S",1,IF(N461="Q",2,3))</f>
        <v>1</v>
      </c>
      <c r="P461">
        <f>+MATCH(C461&amp;E461,AvgAge!$A$5:$A$10)</f>
        <v>4</v>
      </c>
      <c r="Q461" s="22">
        <f>+IF($P461=Q$2,$B461,0)</f>
        <v>0</v>
      </c>
      <c r="R461" s="22">
        <f>+IF($P461=R$2,$B461,0)</f>
        <v>0</v>
      </c>
      <c r="S461" s="22">
        <f>+IF($P461=S$2,$B461,0)</f>
        <v>0</v>
      </c>
      <c r="T461" s="22">
        <f>+IF($P461=T$2,$B461,0)</f>
        <v>0</v>
      </c>
      <c r="U461" s="22">
        <f>+IF($P461=U$2,$B461,0)</f>
        <v>0</v>
      </c>
      <c r="V461" s="22">
        <f>+IF($P461=V$2,$B461,0)</f>
        <v>0</v>
      </c>
    </row>
    <row r="462" spans="1:22" x14ac:dyDescent="0.25">
      <c r="A462">
        <v>638</v>
      </c>
      <c r="B462">
        <v>0</v>
      </c>
      <c r="C462">
        <v>2</v>
      </c>
      <c r="D462" t="s">
        <v>903</v>
      </c>
      <c r="E462" t="s">
        <v>13</v>
      </c>
      <c r="F462">
        <f>+IF(E462="male",1,2)</f>
        <v>1</v>
      </c>
      <c r="G462">
        <v>31</v>
      </c>
      <c r="H462" s="4">
        <f>+IF(G462="",VLOOKUP(B462&amp;C462&amp;E462,AvgAge!$B$5:$AA$16,6,0),G462)</f>
        <v>31</v>
      </c>
      <c r="I462">
        <v>1</v>
      </c>
      <c r="J462">
        <v>1</v>
      </c>
      <c r="K462" t="s">
        <v>361</v>
      </c>
      <c r="L462">
        <v>26.25</v>
      </c>
      <c r="N462" t="s">
        <v>15</v>
      </c>
      <c r="O462">
        <f>+IF(N462="S",1,IF(N462="Q",2,3))</f>
        <v>1</v>
      </c>
      <c r="P462">
        <f>+MATCH(C462&amp;E462,AvgAge!$A$5:$A$10)</f>
        <v>4</v>
      </c>
      <c r="Q462" s="22">
        <f>+IF($P462=Q$2,$B462,0)</f>
        <v>0</v>
      </c>
      <c r="R462" s="22">
        <f>+IF($P462=R$2,$B462,0)</f>
        <v>0</v>
      </c>
      <c r="S462" s="22">
        <f>+IF($P462=S$2,$B462,0)</f>
        <v>0</v>
      </c>
      <c r="T462" s="22">
        <f>+IF($P462=T$2,$B462,0)</f>
        <v>0</v>
      </c>
      <c r="U462" s="22">
        <f>+IF($P462=U$2,$B462,0)</f>
        <v>0</v>
      </c>
      <c r="V462" s="22">
        <f>+IF($P462=V$2,$B462,0)</f>
        <v>0</v>
      </c>
    </row>
    <row r="463" spans="1:22" x14ac:dyDescent="0.25">
      <c r="A463">
        <v>414</v>
      </c>
      <c r="B463">
        <v>0</v>
      </c>
      <c r="C463">
        <v>2</v>
      </c>
      <c r="D463" t="s">
        <v>602</v>
      </c>
      <c r="E463" t="s">
        <v>13</v>
      </c>
      <c r="F463">
        <f>+IF(E463="male",1,2)</f>
        <v>1</v>
      </c>
      <c r="H463" s="4">
        <f>+IF(G463="",VLOOKUP(B463&amp;C463&amp;E463,AvgAge!$B$5:$AA$16,6,0),G463)</f>
        <v>33.36904761904762</v>
      </c>
      <c r="I463">
        <v>0</v>
      </c>
      <c r="J463">
        <v>0</v>
      </c>
      <c r="K463">
        <v>239853</v>
      </c>
      <c r="L463">
        <v>0</v>
      </c>
      <c r="N463" t="s">
        <v>15</v>
      </c>
      <c r="O463">
        <f>+IF(N463="S",1,IF(N463="Q",2,3))</f>
        <v>1</v>
      </c>
      <c r="P463">
        <f>+MATCH(C463&amp;E463,AvgAge!$A$5:$A$10)</f>
        <v>4</v>
      </c>
      <c r="Q463" s="22">
        <f>+IF($P463=Q$2,$B463,0)</f>
        <v>0</v>
      </c>
      <c r="R463" s="22">
        <f>+IF($P463=R$2,$B463,0)</f>
        <v>0</v>
      </c>
      <c r="S463" s="22">
        <f>+IF($P463=S$2,$B463,0)</f>
        <v>0</v>
      </c>
      <c r="T463" s="22">
        <f>+IF($P463=T$2,$B463,0)</f>
        <v>0</v>
      </c>
      <c r="U463" s="22">
        <f>+IF($P463=U$2,$B463,0)</f>
        <v>0</v>
      </c>
      <c r="V463" s="22">
        <f>+IF($P463=V$2,$B463,0)</f>
        <v>0</v>
      </c>
    </row>
    <row r="464" spans="1:22" x14ac:dyDescent="0.25">
      <c r="A464">
        <v>550</v>
      </c>
      <c r="B464">
        <v>1</v>
      </c>
      <c r="C464">
        <v>2</v>
      </c>
      <c r="D464" t="s">
        <v>789</v>
      </c>
      <c r="E464" t="s">
        <v>13</v>
      </c>
      <c r="F464">
        <f>+IF(E464="male",1,2)</f>
        <v>1</v>
      </c>
      <c r="G464">
        <v>8</v>
      </c>
      <c r="H464" s="4">
        <f>+IF(G464="",VLOOKUP(B464&amp;C464&amp;E464,AvgAge!$B$5:$AA$16,6,0),G464)</f>
        <v>8</v>
      </c>
      <c r="I464">
        <v>1</v>
      </c>
      <c r="J464">
        <v>1</v>
      </c>
      <c r="K464" t="s">
        <v>228</v>
      </c>
      <c r="L464">
        <v>36.75</v>
      </c>
      <c r="N464" t="s">
        <v>15</v>
      </c>
      <c r="O464">
        <f>+IF(N464="S",1,IF(N464="Q",2,3))</f>
        <v>1</v>
      </c>
      <c r="P464">
        <f>+MATCH(C464&amp;E464,AvgAge!$A$5:$A$10)</f>
        <v>4</v>
      </c>
      <c r="Q464" s="22">
        <f>+IF($P464=Q$2,$B464,0)</f>
        <v>0</v>
      </c>
      <c r="R464" s="22">
        <f>+IF($P464=R$2,$B464,0)</f>
        <v>0</v>
      </c>
      <c r="S464" s="22">
        <f>+IF($P464=S$2,$B464,0)</f>
        <v>0</v>
      </c>
      <c r="T464" s="22">
        <f>+IF($P464=T$2,$B464,0)</f>
        <v>1</v>
      </c>
      <c r="U464" s="22">
        <f>+IF($P464=U$2,$B464,0)</f>
        <v>0</v>
      </c>
      <c r="V464" s="22">
        <f>+IF($P464=V$2,$B464,0)</f>
        <v>0</v>
      </c>
    </row>
    <row r="465" spans="1:22" x14ac:dyDescent="0.25">
      <c r="A465">
        <v>386</v>
      </c>
      <c r="B465">
        <v>0</v>
      </c>
      <c r="C465">
        <v>2</v>
      </c>
      <c r="D465" t="s">
        <v>571</v>
      </c>
      <c r="E465" t="s">
        <v>13</v>
      </c>
      <c r="F465">
        <f>+IF(E465="male",1,2)</f>
        <v>1</v>
      </c>
      <c r="G465">
        <v>18</v>
      </c>
      <c r="H465" s="4">
        <f>+IF(G465="",VLOOKUP(B465&amp;C465&amp;E465,AvgAge!$B$5:$AA$16,6,0),G465)</f>
        <v>18</v>
      </c>
      <c r="I465">
        <v>0</v>
      </c>
      <c r="J465">
        <v>0</v>
      </c>
      <c r="K465" t="s">
        <v>126</v>
      </c>
      <c r="L465">
        <v>73.5</v>
      </c>
      <c r="N465" t="s">
        <v>15</v>
      </c>
      <c r="O465">
        <f>+IF(N465="S",1,IF(N465="Q",2,3))</f>
        <v>1</v>
      </c>
      <c r="P465">
        <f>+MATCH(C465&amp;E465,AvgAge!$A$5:$A$10)</f>
        <v>4</v>
      </c>
      <c r="Q465" s="22">
        <f>+IF($P465=Q$2,$B465,0)</f>
        <v>0</v>
      </c>
      <c r="R465" s="22">
        <f>+IF($P465=R$2,$B465,0)</f>
        <v>0</v>
      </c>
      <c r="S465" s="22">
        <f>+IF($P465=S$2,$B465,0)</f>
        <v>0</v>
      </c>
      <c r="T465" s="22">
        <f>+IF($P465=T$2,$B465,0)</f>
        <v>0</v>
      </c>
      <c r="U465" s="22">
        <f>+IF($P465=U$2,$B465,0)</f>
        <v>0</v>
      </c>
      <c r="V465" s="22">
        <f>+IF($P465=V$2,$B465,0)</f>
        <v>0</v>
      </c>
    </row>
    <row r="466" spans="1:22" x14ac:dyDescent="0.25">
      <c r="A466">
        <v>362</v>
      </c>
      <c r="B466">
        <v>0</v>
      </c>
      <c r="C466">
        <v>2</v>
      </c>
      <c r="D466" t="s">
        <v>536</v>
      </c>
      <c r="E466" t="s">
        <v>13</v>
      </c>
      <c r="F466">
        <f>+IF(E466="male",1,2)</f>
        <v>1</v>
      </c>
      <c r="G466">
        <v>29</v>
      </c>
      <c r="H466" s="4">
        <f>+IF(G466="",VLOOKUP(B466&amp;C466&amp;E466,AvgAge!$B$5:$AA$16,6,0),G466)</f>
        <v>29</v>
      </c>
      <c r="I466">
        <v>1</v>
      </c>
      <c r="J466">
        <v>0</v>
      </c>
      <c r="K466" t="s">
        <v>537</v>
      </c>
      <c r="L466">
        <v>27.720800000000001</v>
      </c>
      <c r="N466" t="s">
        <v>20</v>
      </c>
      <c r="O466">
        <f>+IF(N466="S",1,IF(N466="Q",2,3))</f>
        <v>3</v>
      </c>
      <c r="P466">
        <f>+MATCH(C466&amp;E466,AvgAge!$A$5:$A$10)</f>
        <v>4</v>
      </c>
      <c r="Q466" s="22">
        <f>+IF($P466=Q$2,$B466,0)</f>
        <v>0</v>
      </c>
      <c r="R466" s="22">
        <f>+IF($P466=R$2,$B466,0)</f>
        <v>0</v>
      </c>
      <c r="S466" s="22">
        <f>+IF($P466=S$2,$B466,0)</f>
        <v>0</v>
      </c>
      <c r="T466" s="22">
        <f>+IF($P466=T$2,$B466,0)</f>
        <v>0</v>
      </c>
      <c r="U466" s="22">
        <f>+IF($P466=U$2,$B466,0)</f>
        <v>0</v>
      </c>
      <c r="V466" s="22">
        <f>+IF($P466=V$2,$B466,0)</f>
        <v>0</v>
      </c>
    </row>
    <row r="467" spans="1:22" x14ac:dyDescent="0.25">
      <c r="A467">
        <v>583</v>
      </c>
      <c r="B467">
        <v>0</v>
      </c>
      <c r="C467">
        <v>2</v>
      </c>
      <c r="D467" t="s">
        <v>833</v>
      </c>
      <c r="E467" t="s">
        <v>13</v>
      </c>
      <c r="F467">
        <f>+IF(E467="male",1,2)</f>
        <v>1</v>
      </c>
      <c r="G467">
        <v>54</v>
      </c>
      <c r="H467" s="4">
        <f>+IF(G467="",VLOOKUP(B467&amp;C467&amp;E467,AvgAge!$B$5:$AA$16,6,0),G467)</f>
        <v>54</v>
      </c>
      <c r="I467">
        <v>0</v>
      </c>
      <c r="J467">
        <v>0</v>
      </c>
      <c r="K467">
        <v>28403</v>
      </c>
      <c r="L467">
        <v>26</v>
      </c>
      <c r="N467" t="s">
        <v>15</v>
      </c>
      <c r="O467">
        <f>+IF(N467="S",1,IF(N467="Q",2,3))</f>
        <v>1</v>
      </c>
      <c r="P467">
        <f>+MATCH(C467&amp;E467,AvgAge!$A$5:$A$10)</f>
        <v>4</v>
      </c>
      <c r="Q467" s="22">
        <f>+IF($P467=Q$2,$B467,0)</f>
        <v>0</v>
      </c>
      <c r="R467" s="22">
        <f>+IF($P467=R$2,$B467,0)</f>
        <v>0</v>
      </c>
      <c r="S467" s="22">
        <f>+IF($P467=S$2,$B467,0)</f>
        <v>0</v>
      </c>
      <c r="T467" s="22">
        <f>+IF($P467=T$2,$B467,0)</f>
        <v>0</v>
      </c>
      <c r="U467" s="22">
        <f>+IF($P467=U$2,$B467,0)</f>
        <v>0</v>
      </c>
      <c r="V467" s="22">
        <f>+IF($P467=V$2,$B467,0)</f>
        <v>0</v>
      </c>
    </row>
    <row r="468" spans="1:22" x14ac:dyDescent="0.25">
      <c r="A468">
        <v>659</v>
      </c>
      <c r="B468">
        <v>0</v>
      </c>
      <c r="C468">
        <v>2</v>
      </c>
      <c r="D468" t="s">
        <v>927</v>
      </c>
      <c r="E468" t="s">
        <v>13</v>
      </c>
      <c r="F468">
        <f>+IF(E468="male",1,2)</f>
        <v>1</v>
      </c>
      <c r="G468">
        <v>23</v>
      </c>
      <c r="H468" s="4">
        <f>+IF(G468="",VLOOKUP(B468&amp;C468&amp;E468,AvgAge!$B$5:$AA$16,6,0),G468)</f>
        <v>23</v>
      </c>
      <c r="I468">
        <v>0</v>
      </c>
      <c r="J468">
        <v>0</v>
      </c>
      <c r="K468">
        <v>29751</v>
      </c>
      <c r="L468">
        <v>13</v>
      </c>
      <c r="N468" t="s">
        <v>15</v>
      </c>
      <c r="O468">
        <f>+IF(N468="S",1,IF(N468="Q",2,3))</f>
        <v>1</v>
      </c>
      <c r="P468">
        <f>+MATCH(C468&amp;E468,AvgAge!$A$5:$A$10)</f>
        <v>4</v>
      </c>
      <c r="Q468" s="22">
        <f>+IF($P468=Q$2,$B468,0)</f>
        <v>0</v>
      </c>
      <c r="R468" s="22">
        <f>+IF($P468=R$2,$B468,0)</f>
        <v>0</v>
      </c>
      <c r="S468" s="22">
        <f>+IF($P468=S$2,$B468,0)</f>
        <v>0</v>
      </c>
      <c r="T468" s="22">
        <f>+IF($P468=T$2,$B468,0)</f>
        <v>0</v>
      </c>
      <c r="U468" s="22">
        <f>+IF($P468=U$2,$B468,0)</f>
        <v>0</v>
      </c>
      <c r="V468" s="22">
        <f>+IF($P468=V$2,$B468,0)</f>
        <v>0</v>
      </c>
    </row>
    <row r="469" spans="1:22" x14ac:dyDescent="0.25">
      <c r="A469">
        <v>229</v>
      </c>
      <c r="B469">
        <v>0</v>
      </c>
      <c r="C469">
        <v>2</v>
      </c>
      <c r="D469" t="s">
        <v>349</v>
      </c>
      <c r="E469" t="s">
        <v>13</v>
      </c>
      <c r="F469">
        <f>+IF(E469="male",1,2)</f>
        <v>1</v>
      </c>
      <c r="G469">
        <v>18</v>
      </c>
      <c r="H469" s="4">
        <f>+IF(G469="",VLOOKUP(B469&amp;C469&amp;E469,AvgAge!$B$5:$AA$16,6,0),G469)</f>
        <v>18</v>
      </c>
      <c r="I469">
        <v>0</v>
      </c>
      <c r="J469">
        <v>0</v>
      </c>
      <c r="K469">
        <v>236171</v>
      </c>
      <c r="L469">
        <v>13</v>
      </c>
      <c r="N469" t="s">
        <v>15</v>
      </c>
      <c r="O469">
        <f>+IF(N469="S",1,IF(N469="Q",2,3))</f>
        <v>1</v>
      </c>
      <c r="P469">
        <f>+MATCH(C469&amp;E469,AvgAge!$A$5:$A$10)</f>
        <v>4</v>
      </c>
      <c r="Q469" s="22">
        <f>+IF($P469=Q$2,$B469,0)</f>
        <v>0</v>
      </c>
      <c r="R469" s="22">
        <f>+IF($P469=R$2,$B469,0)</f>
        <v>0</v>
      </c>
      <c r="S469" s="22">
        <f>+IF($P469=S$2,$B469,0)</f>
        <v>0</v>
      </c>
      <c r="T469" s="22">
        <f>+IF($P469=T$2,$B469,0)</f>
        <v>0</v>
      </c>
      <c r="U469" s="22">
        <f>+IF($P469=U$2,$B469,0)</f>
        <v>0</v>
      </c>
      <c r="V469" s="22">
        <f>+IF($P469=V$2,$B469,0)</f>
        <v>0</v>
      </c>
    </row>
    <row r="470" spans="1:22" x14ac:dyDescent="0.25">
      <c r="A470">
        <v>345</v>
      </c>
      <c r="B470">
        <v>0</v>
      </c>
      <c r="C470">
        <v>2</v>
      </c>
      <c r="D470" t="s">
        <v>517</v>
      </c>
      <c r="E470" t="s">
        <v>13</v>
      </c>
      <c r="F470">
        <f>+IF(E470="male",1,2)</f>
        <v>1</v>
      </c>
      <c r="G470">
        <v>36</v>
      </c>
      <c r="H470" s="4">
        <f>+IF(G470="",VLOOKUP(B470&amp;C470&amp;E470,AvgAge!$B$5:$AA$16,6,0),G470)</f>
        <v>36</v>
      </c>
      <c r="I470">
        <v>0</v>
      </c>
      <c r="J470">
        <v>0</v>
      </c>
      <c r="K470">
        <v>229236</v>
      </c>
      <c r="L470">
        <v>13</v>
      </c>
      <c r="N470" t="s">
        <v>15</v>
      </c>
      <c r="O470">
        <f>+IF(N470="S",1,IF(N470="Q",2,3))</f>
        <v>1</v>
      </c>
      <c r="P470">
        <f>+MATCH(C470&amp;E470,AvgAge!$A$5:$A$10)</f>
        <v>4</v>
      </c>
      <c r="Q470" s="22">
        <f>+IF($P470=Q$2,$B470,0)</f>
        <v>0</v>
      </c>
      <c r="R470" s="22">
        <f>+IF($P470=R$2,$B470,0)</f>
        <v>0</v>
      </c>
      <c r="S470" s="22">
        <f>+IF($P470=S$2,$B470,0)</f>
        <v>0</v>
      </c>
      <c r="T470" s="22">
        <f>+IF($P470=T$2,$B470,0)</f>
        <v>0</v>
      </c>
      <c r="U470" s="22">
        <f>+IF($P470=U$2,$B470,0)</f>
        <v>0</v>
      </c>
      <c r="V470" s="22">
        <f>+IF($P470=V$2,$B470,0)</f>
        <v>0</v>
      </c>
    </row>
    <row r="471" spans="1:22" x14ac:dyDescent="0.25">
      <c r="A471">
        <v>482</v>
      </c>
      <c r="B471">
        <v>0</v>
      </c>
      <c r="C471">
        <v>2</v>
      </c>
      <c r="D471" t="s">
        <v>693</v>
      </c>
      <c r="E471" t="s">
        <v>13</v>
      </c>
      <c r="F471">
        <f>+IF(E471="male",1,2)</f>
        <v>1</v>
      </c>
      <c r="H471" s="4">
        <f>+IF(G471="",VLOOKUP(B471&amp;C471&amp;E471,AvgAge!$B$5:$AA$16,6,0),G471)</f>
        <v>33.36904761904762</v>
      </c>
      <c r="I471">
        <v>0</v>
      </c>
      <c r="J471">
        <v>0</v>
      </c>
      <c r="K471">
        <v>239854</v>
      </c>
      <c r="L471">
        <v>0</v>
      </c>
      <c r="N471" t="s">
        <v>15</v>
      </c>
      <c r="O471">
        <f>+IF(N471="S",1,IF(N471="Q",2,3))</f>
        <v>1</v>
      </c>
      <c r="P471">
        <f>+MATCH(C471&amp;E471,AvgAge!$A$5:$A$10)</f>
        <v>4</v>
      </c>
      <c r="Q471" s="22">
        <f>+IF($P471=Q$2,$B471,0)</f>
        <v>0</v>
      </c>
      <c r="R471" s="22">
        <f>+IF($P471=R$2,$B471,0)</f>
        <v>0</v>
      </c>
      <c r="S471" s="22">
        <f>+IF($P471=S$2,$B471,0)</f>
        <v>0</v>
      </c>
      <c r="T471" s="22">
        <f>+IF($P471=T$2,$B471,0)</f>
        <v>0</v>
      </c>
      <c r="U471" s="22">
        <f>+IF($P471=U$2,$B471,0)</f>
        <v>0</v>
      </c>
      <c r="V471" s="22">
        <f>+IF($P471=V$2,$B471,0)</f>
        <v>0</v>
      </c>
    </row>
    <row r="472" spans="1:22" x14ac:dyDescent="0.25">
      <c r="A472">
        <v>21</v>
      </c>
      <c r="B472">
        <v>0</v>
      </c>
      <c r="C472">
        <v>2</v>
      </c>
      <c r="D472" t="s">
        <v>47</v>
      </c>
      <c r="E472" t="s">
        <v>13</v>
      </c>
      <c r="F472">
        <f>+IF(E472="male",1,2)</f>
        <v>1</v>
      </c>
      <c r="G472">
        <v>35</v>
      </c>
      <c r="H472" s="4">
        <f>+IF(G472="",VLOOKUP(B472&amp;C472&amp;E472,AvgAge!$B$5:$AA$16,6,0),G472)</f>
        <v>35</v>
      </c>
      <c r="I472">
        <v>0</v>
      </c>
      <c r="J472">
        <v>0</v>
      </c>
      <c r="K472">
        <v>239865</v>
      </c>
      <c r="L472">
        <v>26</v>
      </c>
      <c r="N472" t="s">
        <v>15</v>
      </c>
      <c r="O472">
        <f>+IF(N472="S",1,IF(N472="Q",2,3))</f>
        <v>1</v>
      </c>
      <c r="P472">
        <f>+MATCH(C472&amp;E472,AvgAge!$A$5:$A$10)</f>
        <v>4</v>
      </c>
      <c r="Q472" s="22">
        <f>+IF($P472=Q$2,$B472,0)</f>
        <v>0</v>
      </c>
      <c r="R472" s="22">
        <f>+IF($P472=R$2,$B472,0)</f>
        <v>0</v>
      </c>
      <c r="S472" s="22">
        <f>+IF($P472=S$2,$B472,0)</f>
        <v>0</v>
      </c>
      <c r="T472" s="22">
        <f>+IF($P472=T$2,$B472,0)</f>
        <v>0</v>
      </c>
      <c r="U472" s="22">
        <f>+IF($P472=U$2,$B472,0)</f>
        <v>0</v>
      </c>
      <c r="V472" s="22">
        <f>+IF($P472=V$2,$B472,0)</f>
        <v>0</v>
      </c>
    </row>
    <row r="473" spans="1:22" x14ac:dyDescent="0.25">
      <c r="A473">
        <v>406</v>
      </c>
      <c r="B473">
        <v>0</v>
      </c>
      <c r="C473">
        <v>2</v>
      </c>
      <c r="D473" t="s">
        <v>594</v>
      </c>
      <c r="E473" t="s">
        <v>13</v>
      </c>
      <c r="F473">
        <f>+IF(E473="male",1,2)</f>
        <v>1</v>
      </c>
      <c r="G473">
        <v>34</v>
      </c>
      <c r="H473" s="4">
        <f>+IF(G473="",VLOOKUP(B473&amp;C473&amp;E473,AvgAge!$B$5:$AA$16,6,0),G473)</f>
        <v>34</v>
      </c>
      <c r="I473">
        <v>1</v>
      </c>
      <c r="J473">
        <v>0</v>
      </c>
      <c r="K473">
        <v>28664</v>
      </c>
      <c r="L473">
        <v>21</v>
      </c>
      <c r="N473" t="s">
        <v>15</v>
      </c>
      <c r="O473">
        <f>+IF(N473="S",1,IF(N473="Q",2,3))</f>
        <v>1</v>
      </c>
      <c r="P473">
        <f>+MATCH(C473&amp;E473,AvgAge!$A$5:$A$10)</f>
        <v>4</v>
      </c>
      <c r="Q473" s="22">
        <f>+IF($P473=Q$2,$B473,0)</f>
        <v>0</v>
      </c>
      <c r="R473" s="22">
        <f>+IF($P473=R$2,$B473,0)</f>
        <v>0</v>
      </c>
      <c r="S473" s="22">
        <f>+IF($P473=S$2,$B473,0)</f>
        <v>0</v>
      </c>
      <c r="T473" s="22">
        <f>+IF($P473=T$2,$B473,0)</f>
        <v>0</v>
      </c>
      <c r="U473" s="22">
        <f>+IF($P473=U$2,$B473,0)</f>
        <v>0</v>
      </c>
      <c r="V473" s="22">
        <f>+IF($P473=V$2,$B473,0)</f>
        <v>0</v>
      </c>
    </row>
    <row r="474" spans="1:22" x14ac:dyDescent="0.25">
      <c r="A474">
        <v>792</v>
      </c>
      <c r="B474">
        <v>0</v>
      </c>
      <c r="C474">
        <v>2</v>
      </c>
      <c r="D474" t="s">
        <v>1098</v>
      </c>
      <c r="E474" t="s">
        <v>13</v>
      </c>
      <c r="F474">
        <f>+IF(E474="male",1,2)</f>
        <v>1</v>
      </c>
      <c r="G474">
        <v>16</v>
      </c>
      <c r="H474" s="4">
        <f>+IF(G474="",VLOOKUP(B474&amp;C474&amp;E474,AvgAge!$B$5:$AA$16,6,0),G474)</f>
        <v>16</v>
      </c>
      <c r="I474">
        <v>0</v>
      </c>
      <c r="J474">
        <v>0</v>
      </c>
      <c r="K474">
        <v>239865</v>
      </c>
      <c r="L474">
        <v>26</v>
      </c>
      <c r="N474" t="s">
        <v>15</v>
      </c>
      <c r="O474">
        <f>+IF(N474="S",1,IF(N474="Q",2,3))</f>
        <v>1</v>
      </c>
      <c r="P474">
        <f>+MATCH(C474&amp;E474,AvgAge!$A$5:$A$10)</f>
        <v>4</v>
      </c>
      <c r="Q474" s="22">
        <f>+IF($P474=Q$2,$B474,0)</f>
        <v>0</v>
      </c>
      <c r="R474" s="22">
        <f>+IF($P474=R$2,$B474,0)</f>
        <v>0</v>
      </c>
      <c r="S474" s="22">
        <f>+IF($P474=S$2,$B474,0)</f>
        <v>0</v>
      </c>
      <c r="T474" s="22">
        <f>+IF($P474=T$2,$B474,0)</f>
        <v>0</v>
      </c>
      <c r="U474" s="22">
        <f>+IF($P474=U$2,$B474,0)</f>
        <v>0</v>
      </c>
      <c r="V474" s="22">
        <f>+IF($P474=V$2,$B474,0)</f>
        <v>0</v>
      </c>
    </row>
    <row r="475" spans="1:22" x14ac:dyDescent="0.25">
      <c r="A475">
        <v>620</v>
      </c>
      <c r="B475">
        <v>0</v>
      </c>
      <c r="C475">
        <v>2</v>
      </c>
      <c r="D475" t="s">
        <v>879</v>
      </c>
      <c r="E475" t="s">
        <v>13</v>
      </c>
      <c r="F475">
        <f>+IF(E475="male",1,2)</f>
        <v>1</v>
      </c>
      <c r="G475">
        <v>26</v>
      </c>
      <c r="H475" s="4">
        <f>+IF(G475="",VLOOKUP(B475&amp;C475&amp;E475,AvgAge!$B$5:$AA$16,6,0),G475)</f>
        <v>26</v>
      </c>
      <c r="I475">
        <v>0</v>
      </c>
      <c r="J475">
        <v>0</v>
      </c>
      <c r="K475">
        <v>31028</v>
      </c>
      <c r="L475">
        <v>10.5</v>
      </c>
      <c r="N475" t="s">
        <v>15</v>
      </c>
      <c r="O475">
        <f>+IF(N475="S",1,IF(N475="Q",2,3))</f>
        <v>1</v>
      </c>
      <c r="P475">
        <f>+MATCH(C475&amp;E475,AvgAge!$A$5:$A$10)</f>
        <v>4</v>
      </c>
      <c r="Q475" s="22">
        <f>+IF($P475=Q$2,$B475,0)</f>
        <v>0</v>
      </c>
      <c r="R475" s="22">
        <f>+IF($P475=R$2,$B475,0)</f>
        <v>0</v>
      </c>
      <c r="S475" s="22">
        <f>+IF($P475=S$2,$B475,0)</f>
        <v>0</v>
      </c>
      <c r="T475" s="22">
        <f>+IF($P475=T$2,$B475,0)</f>
        <v>0</v>
      </c>
      <c r="U475" s="22">
        <f>+IF($P475=U$2,$B475,0)</f>
        <v>0</v>
      </c>
      <c r="V475" s="22">
        <f>+IF($P475=V$2,$B475,0)</f>
        <v>0</v>
      </c>
    </row>
    <row r="476" spans="1:22" x14ac:dyDescent="0.25">
      <c r="A476">
        <v>862</v>
      </c>
      <c r="B476">
        <v>0</v>
      </c>
      <c r="C476">
        <v>2</v>
      </c>
      <c r="D476" t="s">
        <v>1184</v>
      </c>
      <c r="E476" t="s">
        <v>13</v>
      </c>
      <c r="F476">
        <f>+IF(E476="male",1,2)</f>
        <v>1</v>
      </c>
      <c r="G476">
        <v>21</v>
      </c>
      <c r="H476" s="4">
        <f>+IF(G476="",VLOOKUP(B476&amp;C476&amp;E476,AvgAge!$B$5:$AA$16,6,0),G476)</f>
        <v>21</v>
      </c>
      <c r="I476">
        <v>1</v>
      </c>
      <c r="J476">
        <v>0</v>
      </c>
      <c r="K476">
        <v>28134</v>
      </c>
      <c r="L476">
        <v>11.5</v>
      </c>
      <c r="N476" t="s">
        <v>15</v>
      </c>
      <c r="O476">
        <f>+IF(N476="S",1,IF(N476="Q",2,3))</f>
        <v>1</v>
      </c>
      <c r="P476">
        <f>+MATCH(C476&amp;E476,AvgAge!$A$5:$A$10)</f>
        <v>4</v>
      </c>
      <c r="Q476" s="22">
        <f>+IF($P476=Q$2,$B476,0)</f>
        <v>0</v>
      </c>
      <c r="R476" s="22">
        <f>+IF($P476=R$2,$B476,0)</f>
        <v>0</v>
      </c>
      <c r="S476" s="22">
        <f>+IF($P476=S$2,$B476,0)</f>
        <v>0</v>
      </c>
      <c r="T476" s="22">
        <f>+IF($P476=T$2,$B476,0)</f>
        <v>0</v>
      </c>
      <c r="U476" s="22">
        <f>+IF($P476=U$2,$B476,0)</f>
        <v>0</v>
      </c>
      <c r="V476" s="22">
        <f>+IF($P476=V$2,$B476,0)</f>
        <v>0</v>
      </c>
    </row>
    <row r="477" spans="1:22" x14ac:dyDescent="0.25">
      <c r="A477">
        <v>865</v>
      </c>
      <c r="B477">
        <v>0</v>
      </c>
      <c r="C477">
        <v>2</v>
      </c>
      <c r="D477" t="s">
        <v>1187</v>
      </c>
      <c r="E477" t="s">
        <v>13</v>
      </c>
      <c r="F477">
        <f>+IF(E477="male",1,2)</f>
        <v>1</v>
      </c>
      <c r="G477">
        <v>24</v>
      </c>
      <c r="H477" s="4">
        <f>+IF(G477="",VLOOKUP(B477&amp;C477&amp;E477,AvgAge!$B$5:$AA$16,6,0),G477)</f>
        <v>24</v>
      </c>
      <c r="I477">
        <v>0</v>
      </c>
      <c r="J477">
        <v>0</v>
      </c>
      <c r="K477">
        <v>233866</v>
      </c>
      <c r="L477">
        <v>13</v>
      </c>
      <c r="N477" t="s">
        <v>15</v>
      </c>
      <c r="O477">
        <f>+IF(N477="S",1,IF(N477="Q",2,3))</f>
        <v>1</v>
      </c>
      <c r="P477">
        <f>+MATCH(C477&amp;E477,AvgAge!$A$5:$A$10)</f>
        <v>4</v>
      </c>
      <c r="Q477" s="22">
        <f>+IF($P477=Q$2,$B477,0)</f>
        <v>0</v>
      </c>
      <c r="R477" s="22">
        <f>+IF($P477=R$2,$B477,0)</f>
        <v>0</v>
      </c>
      <c r="S477" s="22">
        <f>+IF($P477=S$2,$B477,0)</f>
        <v>0</v>
      </c>
      <c r="T477" s="22">
        <f>+IF($P477=T$2,$B477,0)</f>
        <v>0</v>
      </c>
      <c r="U477" s="22">
        <f>+IF($P477=U$2,$B477,0)</f>
        <v>0</v>
      </c>
      <c r="V477" s="22">
        <f>+IF($P477=V$2,$B477,0)</f>
        <v>0</v>
      </c>
    </row>
    <row r="478" spans="1:22" x14ac:dyDescent="0.25">
      <c r="A478">
        <v>723</v>
      </c>
      <c r="B478">
        <v>0</v>
      </c>
      <c r="C478">
        <v>2</v>
      </c>
      <c r="D478" t="s">
        <v>1011</v>
      </c>
      <c r="E478" t="s">
        <v>13</v>
      </c>
      <c r="F478">
        <f>+IF(E478="male",1,2)</f>
        <v>1</v>
      </c>
      <c r="G478">
        <v>34</v>
      </c>
      <c r="H478" s="4">
        <f>+IF(G478="",VLOOKUP(B478&amp;C478&amp;E478,AvgAge!$B$5:$AA$16,6,0),G478)</f>
        <v>34</v>
      </c>
      <c r="I478">
        <v>0</v>
      </c>
      <c r="J478">
        <v>0</v>
      </c>
      <c r="K478">
        <v>12233</v>
      </c>
      <c r="L478">
        <v>13</v>
      </c>
      <c r="N478" t="s">
        <v>15</v>
      </c>
      <c r="O478">
        <f>+IF(N478="S",1,IF(N478="Q",2,3))</f>
        <v>1</v>
      </c>
      <c r="P478">
        <f>+MATCH(C478&amp;E478,AvgAge!$A$5:$A$10)</f>
        <v>4</v>
      </c>
      <c r="Q478" s="22">
        <f>+IF($P478=Q$2,$B478,0)</f>
        <v>0</v>
      </c>
      <c r="R478" s="22">
        <f>+IF($P478=R$2,$B478,0)</f>
        <v>0</v>
      </c>
      <c r="S478" s="22">
        <f>+IF($P478=S$2,$B478,0)</f>
        <v>0</v>
      </c>
      <c r="T478" s="22">
        <f>+IF($P478=T$2,$B478,0)</f>
        <v>0</v>
      </c>
      <c r="U478" s="22">
        <f>+IF($P478=U$2,$B478,0)</f>
        <v>0</v>
      </c>
      <c r="V478" s="22">
        <f>+IF($P478=V$2,$B478,0)</f>
        <v>0</v>
      </c>
    </row>
    <row r="479" spans="1:22" x14ac:dyDescent="0.25">
      <c r="A479">
        <v>214</v>
      </c>
      <c r="B479">
        <v>0</v>
      </c>
      <c r="C479">
        <v>2</v>
      </c>
      <c r="D479" t="s">
        <v>325</v>
      </c>
      <c r="E479" t="s">
        <v>13</v>
      </c>
      <c r="F479">
        <f>+IF(E479="male",1,2)</f>
        <v>1</v>
      </c>
      <c r="G479">
        <v>30</v>
      </c>
      <c r="H479" s="4">
        <f>+IF(G479="",VLOOKUP(B479&amp;C479&amp;E479,AvgAge!$B$5:$AA$16,6,0),G479)</f>
        <v>30</v>
      </c>
      <c r="I479">
        <v>0</v>
      </c>
      <c r="J479">
        <v>0</v>
      </c>
      <c r="K479">
        <v>250646</v>
      </c>
      <c r="L479">
        <v>13</v>
      </c>
      <c r="N479" t="s">
        <v>15</v>
      </c>
      <c r="O479">
        <f>+IF(N479="S",1,IF(N479="Q",2,3))</f>
        <v>1</v>
      </c>
      <c r="P479">
        <f>+MATCH(C479&amp;E479,AvgAge!$A$5:$A$10)</f>
        <v>4</v>
      </c>
      <c r="Q479" s="22">
        <f>+IF($P479=Q$2,$B479,0)</f>
        <v>0</v>
      </c>
      <c r="R479" s="22">
        <f>+IF($P479=R$2,$B479,0)</f>
        <v>0</v>
      </c>
      <c r="S479" s="22">
        <f>+IF($P479=S$2,$B479,0)</f>
        <v>0</v>
      </c>
      <c r="T479" s="22">
        <f>+IF($P479=T$2,$B479,0)</f>
        <v>0</v>
      </c>
      <c r="U479" s="22">
        <f>+IF($P479=U$2,$B479,0)</f>
        <v>0</v>
      </c>
      <c r="V479" s="22">
        <f>+IF($P479=V$2,$B479,0)</f>
        <v>0</v>
      </c>
    </row>
    <row r="480" spans="1:22" x14ac:dyDescent="0.25">
      <c r="A480">
        <v>715</v>
      </c>
      <c r="B480">
        <v>0</v>
      </c>
      <c r="C480">
        <v>2</v>
      </c>
      <c r="D480" t="s">
        <v>1002</v>
      </c>
      <c r="E480" t="s">
        <v>13</v>
      </c>
      <c r="F480">
        <f>+IF(E480="male",1,2)</f>
        <v>1</v>
      </c>
      <c r="G480">
        <v>52</v>
      </c>
      <c r="H480" s="4">
        <f>+IF(G480="",VLOOKUP(B480&amp;C480&amp;E480,AvgAge!$B$5:$AA$16,6,0),G480)</f>
        <v>52</v>
      </c>
      <c r="I480">
        <v>0</v>
      </c>
      <c r="J480">
        <v>0</v>
      </c>
      <c r="K480">
        <v>250647</v>
      </c>
      <c r="L480">
        <v>13</v>
      </c>
      <c r="N480" t="s">
        <v>15</v>
      </c>
      <c r="O480">
        <f>+IF(N480="S",1,IF(N480="Q",2,3))</f>
        <v>1</v>
      </c>
      <c r="P480">
        <f>+MATCH(C480&amp;E480,AvgAge!$A$5:$A$10)</f>
        <v>4</v>
      </c>
      <c r="Q480" s="22">
        <f>+IF($P480=Q$2,$B480,0)</f>
        <v>0</v>
      </c>
      <c r="R480" s="22">
        <f>+IF($P480=R$2,$B480,0)</f>
        <v>0</v>
      </c>
      <c r="S480" s="22">
        <f>+IF($P480=S$2,$B480,0)</f>
        <v>0</v>
      </c>
      <c r="T480" s="22">
        <f>+IF($P480=T$2,$B480,0)</f>
        <v>0</v>
      </c>
      <c r="U480" s="22">
        <f>+IF($P480=U$2,$B480,0)</f>
        <v>0</v>
      </c>
      <c r="V480" s="22">
        <f>+IF($P480=V$2,$B480,0)</f>
        <v>0</v>
      </c>
    </row>
    <row r="481" spans="1:22" x14ac:dyDescent="0.25">
      <c r="A481">
        <v>179</v>
      </c>
      <c r="B481">
        <v>0</v>
      </c>
      <c r="C481">
        <v>2</v>
      </c>
      <c r="D481" t="s">
        <v>278</v>
      </c>
      <c r="E481" t="s">
        <v>13</v>
      </c>
      <c r="F481">
        <f>+IF(E481="male",1,2)</f>
        <v>1</v>
      </c>
      <c r="G481">
        <v>30</v>
      </c>
      <c r="H481" s="4">
        <f>+IF(G481="",VLOOKUP(B481&amp;C481&amp;E481,AvgAge!$B$5:$AA$16,6,0),G481)</f>
        <v>30</v>
      </c>
      <c r="I481">
        <v>0</v>
      </c>
      <c r="J481">
        <v>0</v>
      </c>
      <c r="K481">
        <v>250653</v>
      </c>
      <c r="L481">
        <v>13</v>
      </c>
      <c r="N481" t="s">
        <v>15</v>
      </c>
      <c r="O481">
        <f>+IF(N481="S",1,IF(N481="Q",2,3))</f>
        <v>1</v>
      </c>
      <c r="P481">
        <f>+MATCH(C481&amp;E481,AvgAge!$A$5:$A$10)</f>
        <v>4</v>
      </c>
      <c r="Q481" s="22">
        <f>+IF($P481=Q$2,$B481,0)</f>
        <v>0</v>
      </c>
      <c r="R481" s="22">
        <f>+IF($P481=R$2,$B481,0)</f>
        <v>0</v>
      </c>
      <c r="S481" s="22">
        <f>+IF($P481=S$2,$B481,0)</f>
        <v>0</v>
      </c>
      <c r="T481" s="22">
        <f>+IF($P481=T$2,$B481,0)</f>
        <v>0</v>
      </c>
      <c r="U481" s="22">
        <f>+IF($P481=U$2,$B481,0)</f>
        <v>0</v>
      </c>
      <c r="V481" s="22">
        <f>+IF($P481=V$2,$B481,0)</f>
        <v>0</v>
      </c>
    </row>
    <row r="482" spans="1:22" x14ac:dyDescent="0.25">
      <c r="A482">
        <v>756</v>
      </c>
      <c r="B482">
        <v>1</v>
      </c>
      <c r="C482">
        <v>2</v>
      </c>
      <c r="D482" t="s">
        <v>1052</v>
      </c>
      <c r="E482" t="s">
        <v>13</v>
      </c>
      <c r="F482">
        <f>+IF(E482="male",1,2)</f>
        <v>1</v>
      </c>
      <c r="G482">
        <v>0.67</v>
      </c>
      <c r="H482" s="4">
        <f>+IF(G482="",VLOOKUP(B482&amp;C482&amp;E482,AvgAge!$B$5:$AA$16,6,0),G482)</f>
        <v>0.67</v>
      </c>
      <c r="I482">
        <v>1</v>
      </c>
      <c r="J482">
        <v>1</v>
      </c>
      <c r="K482">
        <v>250649</v>
      </c>
      <c r="L482">
        <v>14.5</v>
      </c>
      <c r="N482" t="s">
        <v>15</v>
      </c>
      <c r="O482">
        <f>+IF(N482="S",1,IF(N482="Q",2,3))</f>
        <v>1</v>
      </c>
      <c r="P482">
        <f>+MATCH(C482&amp;E482,AvgAge!$A$5:$A$10)</f>
        <v>4</v>
      </c>
      <c r="Q482" s="22">
        <f>+IF($P482=Q$2,$B482,0)</f>
        <v>0</v>
      </c>
      <c r="R482" s="22">
        <f>+IF($P482=R$2,$B482,0)</f>
        <v>0</v>
      </c>
      <c r="S482" s="22">
        <f>+IF($P482=S$2,$B482,0)</f>
        <v>0</v>
      </c>
      <c r="T482" s="22">
        <f>+IF($P482=T$2,$B482,0)</f>
        <v>1</v>
      </c>
      <c r="U482" s="22">
        <f>+IF($P482=U$2,$B482,0)</f>
        <v>0</v>
      </c>
      <c r="V482" s="22">
        <f>+IF($P482=V$2,$B482,0)</f>
        <v>0</v>
      </c>
    </row>
    <row r="483" spans="1:22" x14ac:dyDescent="0.25">
      <c r="A483">
        <v>849</v>
      </c>
      <c r="B483">
        <v>0</v>
      </c>
      <c r="C483">
        <v>2</v>
      </c>
      <c r="D483" t="s">
        <v>1168</v>
      </c>
      <c r="E483" t="s">
        <v>13</v>
      </c>
      <c r="F483">
        <f>+IF(E483="male",1,2)</f>
        <v>1</v>
      </c>
      <c r="G483">
        <v>28</v>
      </c>
      <c r="H483" s="4">
        <f>+IF(G483="",VLOOKUP(B483&amp;C483&amp;E483,AvgAge!$B$5:$AA$16,6,0),G483)</f>
        <v>28</v>
      </c>
      <c r="I483">
        <v>0</v>
      </c>
      <c r="J483">
        <v>1</v>
      </c>
      <c r="K483">
        <v>248727</v>
      </c>
      <c r="L483">
        <v>33</v>
      </c>
      <c r="N483" t="s">
        <v>15</v>
      </c>
      <c r="O483">
        <f>+IF(N483="S",1,IF(N483="Q",2,3))</f>
        <v>1</v>
      </c>
      <c r="P483">
        <f>+MATCH(C483&amp;E483,AvgAge!$A$5:$A$10)</f>
        <v>4</v>
      </c>
      <c r="Q483" s="22">
        <f>+IF($P483=Q$2,$B483,0)</f>
        <v>0</v>
      </c>
      <c r="R483" s="22">
        <f>+IF($P483=R$2,$B483,0)</f>
        <v>0</v>
      </c>
      <c r="S483" s="22">
        <f>+IF($P483=S$2,$B483,0)</f>
        <v>0</v>
      </c>
      <c r="T483" s="22">
        <f>+IF($P483=T$2,$B483,0)</f>
        <v>0</v>
      </c>
      <c r="U483" s="22">
        <f>+IF($P483=U$2,$B483,0)</f>
        <v>0</v>
      </c>
      <c r="V483" s="22">
        <f>+IF($P483=V$2,$B483,0)</f>
        <v>0</v>
      </c>
    </row>
    <row r="484" spans="1:22" x14ac:dyDescent="0.25">
      <c r="A484">
        <v>571</v>
      </c>
      <c r="B484">
        <v>1</v>
      </c>
      <c r="C484">
        <v>2</v>
      </c>
      <c r="D484" t="s">
        <v>815</v>
      </c>
      <c r="E484" t="s">
        <v>13</v>
      </c>
      <c r="F484">
        <f>+IF(E484="male",1,2)</f>
        <v>1</v>
      </c>
      <c r="G484">
        <v>62</v>
      </c>
      <c r="H484" s="4">
        <f>+IF(G484="",VLOOKUP(B484&amp;C484&amp;E484,AvgAge!$B$5:$AA$16,6,0),G484)</f>
        <v>62</v>
      </c>
      <c r="I484">
        <v>0</v>
      </c>
      <c r="J484">
        <v>0</v>
      </c>
      <c r="K484" t="s">
        <v>816</v>
      </c>
      <c r="L484">
        <v>10.5</v>
      </c>
      <c r="N484" t="s">
        <v>15</v>
      </c>
      <c r="O484">
        <f>+IF(N484="S",1,IF(N484="Q",2,3))</f>
        <v>1</v>
      </c>
      <c r="P484">
        <f>+MATCH(C484&amp;E484,AvgAge!$A$5:$A$10)</f>
        <v>4</v>
      </c>
      <c r="Q484" s="22">
        <f>+IF($P484=Q$2,$B484,0)</f>
        <v>0</v>
      </c>
      <c r="R484" s="22">
        <f>+IF($P484=R$2,$B484,0)</f>
        <v>0</v>
      </c>
      <c r="S484" s="22">
        <f>+IF($P484=S$2,$B484,0)</f>
        <v>0</v>
      </c>
      <c r="T484" s="22">
        <f>+IF($P484=T$2,$B484,0)</f>
        <v>1</v>
      </c>
      <c r="U484" s="22">
        <f>+IF($P484=U$2,$B484,0)</f>
        <v>0</v>
      </c>
      <c r="V484" s="22">
        <f>+IF($P484=V$2,$B484,0)</f>
        <v>0</v>
      </c>
    </row>
    <row r="485" spans="1:22" x14ac:dyDescent="0.25">
      <c r="A485">
        <v>220</v>
      </c>
      <c r="B485">
        <v>0</v>
      </c>
      <c r="C485">
        <v>2</v>
      </c>
      <c r="D485" t="s">
        <v>334</v>
      </c>
      <c r="E485" t="s">
        <v>13</v>
      </c>
      <c r="F485">
        <f>+IF(E485="male",1,2)</f>
        <v>1</v>
      </c>
      <c r="G485">
        <v>30</v>
      </c>
      <c r="H485" s="4">
        <f>+IF(G485="",VLOOKUP(B485&amp;C485&amp;E485,AvgAge!$B$5:$AA$16,6,0),G485)</f>
        <v>30</v>
      </c>
      <c r="I485">
        <v>0</v>
      </c>
      <c r="J485">
        <v>0</v>
      </c>
      <c r="K485" t="s">
        <v>335</v>
      </c>
      <c r="L485">
        <v>10.5</v>
      </c>
      <c r="N485" t="s">
        <v>15</v>
      </c>
      <c r="O485">
        <f>+IF(N485="S",1,IF(N485="Q",2,3))</f>
        <v>1</v>
      </c>
      <c r="P485">
        <f>+MATCH(C485&amp;E485,AvgAge!$A$5:$A$10)</f>
        <v>4</v>
      </c>
      <c r="Q485" s="22">
        <f>+IF($P485=Q$2,$B485,0)</f>
        <v>0</v>
      </c>
      <c r="R485" s="22">
        <f>+IF($P485=R$2,$B485,0)</f>
        <v>0</v>
      </c>
      <c r="S485" s="22">
        <f>+IF($P485=S$2,$B485,0)</f>
        <v>0</v>
      </c>
      <c r="T485" s="22">
        <f>+IF($P485=T$2,$B485,0)</f>
        <v>0</v>
      </c>
      <c r="U485" s="22">
        <f>+IF($P485=U$2,$B485,0)</f>
        <v>0</v>
      </c>
      <c r="V485" s="22">
        <f>+IF($P485=V$2,$B485,0)</f>
        <v>0</v>
      </c>
    </row>
    <row r="486" spans="1:22" x14ac:dyDescent="0.25">
      <c r="A486">
        <v>315</v>
      </c>
      <c r="B486">
        <v>0</v>
      </c>
      <c r="C486">
        <v>2</v>
      </c>
      <c r="D486" t="s">
        <v>476</v>
      </c>
      <c r="E486" t="s">
        <v>13</v>
      </c>
      <c r="F486">
        <f>+IF(E486="male",1,2)</f>
        <v>1</v>
      </c>
      <c r="G486">
        <v>43</v>
      </c>
      <c r="H486" s="4">
        <f>+IF(G486="",VLOOKUP(B486&amp;C486&amp;E486,AvgAge!$B$5:$AA$16,6,0),G486)</f>
        <v>43</v>
      </c>
      <c r="I486">
        <v>1</v>
      </c>
      <c r="J486">
        <v>1</v>
      </c>
      <c r="K486" t="s">
        <v>477</v>
      </c>
      <c r="L486">
        <v>26.25</v>
      </c>
      <c r="N486" t="s">
        <v>15</v>
      </c>
      <c r="O486">
        <f>+IF(N486="S",1,IF(N486="Q",2,3))</f>
        <v>1</v>
      </c>
      <c r="P486">
        <f>+MATCH(C486&amp;E486,AvgAge!$A$5:$A$10)</f>
        <v>4</v>
      </c>
      <c r="Q486" s="22">
        <f>+IF($P486=Q$2,$B486,0)</f>
        <v>0</v>
      </c>
      <c r="R486" s="22">
        <f>+IF($P486=R$2,$B486,0)</f>
        <v>0</v>
      </c>
      <c r="S486" s="22">
        <f>+IF($P486=S$2,$B486,0)</f>
        <v>0</v>
      </c>
      <c r="T486" s="22">
        <f>+IF($P486=T$2,$B486,0)</f>
        <v>0</v>
      </c>
      <c r="U486" s="22">
        <f>+IF($P486=U$2,$B486,0)</f>
        <v>0</v>
      </c>
      <c r="V486" s="22">
        <f>+IF($P486=V$2,$B486,0)</f>
        <v>0</v>
      </c>
    </row>
    <row r="487" spans="1:22" x14ac:dyDescent="0.25">
      <c r="A487">
        <v>656</v>
      </c>
      <c r="B487">
        <v>0</v>
      </c>
      <c r="C487">
        <v>2</v>
      </c>
      <c r="D487" t="s">
        <v>924</v>
      </c>
      <c r="E487" t="s">
        <v>13</v>
      </c>
      <c r="F487">
        <f>+IF(E487="male",1,2)</f>
        <v>1</v>
      </c>
      <c r="G487">
        <v>24</v>
      </c>
      <c r="H487" s="4">
        <f>+IF(G487="",VLOOKUP(B487&amp;C487&amp;E487,AvgAge!$B$5:$AA$16,6,0),G487)</f>
        <v>24</v>
      </c>
      <c r="I487">
        <v>2</v>
      </c>
      <c r="J487">
        <v>0</v>
      </c>
      <c r="K487" t="s">
        <v>126</v>
      </c>
      <c r="L487">
        <v>73.5</v>
      </c>
      <c r="N487" t="s">
        <v>15</v>
      </c>
      <c r="O487">
        <f>+IF(N487="S",1,IF(N487="Q",2,3))</f>
        <v>1</v>
      </c>
      <c r="P487">
        <f>+MATCH(C487&amp;E487,AvgAge!$A$5:$A$10)</f>
        <v>4</v>
      </c>
      <c r="Q487" s="22">
        <f>+IF($P487=Q$2,$B487,0)</f>
        <v>0</v>
      </c>
      <c r="R487" s="22">
        <f>+IF($P487=R$2,$B487,0)</f>
        <v>0</v>
      </c>
      <c r="S487" s="22">
        <f>+IF($P487=S$2,$B487,0)</f>
        <v>0</v>
      </c>
      <c r="T487" s="22">
        <f>+IF($P487=T$2,$B487,0)</f>
        <v>0</v>
      </c>
      <c r="U487" s="22">
        <f>+IF($P487=U$2,$B487,0)</f>
        <v>0</v>
      </c>
      <c r="V487" s="22">
        <f>+IF($P487=V$2,$B487,0)</f>
        <v>0</v>
      </c>
    </row>
    <row r="488" spans="1:22" x14ac:dyDescent="0.25">
      <c r="A488">
        <v>666</v>
      </c>
      <c r="B488">
        <v>0</v>
      </c>
      <c r="C488">
        <v>2</v>
      </c>
      <c r="D488" t="s">
        <v>937</v>
      </c>
      <c r="E488" t="s">
        <v>13</v>
      </c>
      <c r="F488">
        <f>+IF(E488="male",1,2)</f>
        <v>1</v>
      </c>
      <c r="G488">
        <v>32</v>
      </c>
      <c r="H488" s="4">
        <f>+IF(G488="",VLOOKUP(B488&amp;C488&amp;E488,AvgAge!$B$5:$AA$16,6,0),G488)</f>
        <v>32</v>
      </c>
      <c r="I488">
        <v>2</v>
      </c>
      <c r="J488">
        <v>0</v>
      </c>
      <c r="K488" t="s">
        <v>126</v>
      </c>
      <c r="L488">
        <v>73.5</v>
      </c>
      <c r="N488" t="s">
        <v>15</v>
      </c>
      <c r="O488">
        <f>+IF(N488="S",1,IF(N488="Q",2,3))</f>
        <v>1</v>
      </c>
      <c r="P488">
        <f>+MATCH(C488&amp;E488,AvgAge!$A$5:$A$10)</f>
        <v>4</v>
      </c>
      <c r="Q488" s="22">
        <f>+IF($P488=Q$2,$B488,0)</f>
        <v>0</v>
      </c>
      <c r="R488" s="22">
        <f>+IF($P488=R$2,$B488,0)</f>
        <v>0</v>
      </c>
      <c r="S488" s="22">
        <f>+IF($P488=S$2,$B488,0)</f>
        <v>0</v>
      </c>
      <c r="T488" s="22">
        <f>+IF($P488=T$2,$B488,0)</f>
        <v>0</v>
      </c>
      <c r="U488" s="22">
        <f>+IF($P488=U$2,$B488,0)</f>
        <v>0</v>
      </c>
      <c r="V488" s="22">
        <f>+IF($P488=V$2,$B488,0)</f>
        <v>0</v>
      </c>
    </row>
    <row r="489" spans="1:22" x14ac:dyDescent="0.25">
      <c r="A489">
        <v>121</v>
      </c>
      <c r="B489">
        <v>0</v>
      </c>
      <c r="C489">
        <v>2</v>
      </c>
      <c r="D489" t="s">
        <v>190</v>
      </c>
      <c r="E489" t="s">
        <v>13</v>
      </c>
      <c r="F489">
        <f>+IF(E489="male",1,2)</f>
        <v>1</v>
      </c>
      <c r="G489">
        <v>21</v>
      </c>
      <c r="H489" s="4">
        <f>+IF(G489="",VLOOKUP(B489&amp;C489&amp;E489,AvgAge!$B$5:$AA$16,6,0),G489)</f>
        <v>21</v>
      </c>
      <c r="I489">
        <v>2</v>
      </c>
      <c r="J489">
        <v>0</v>
      </c>
      <c r="K489" t="s">
        <v>126</v>
      </c>
      <c r="L489">
        <v>73.5</v>
      </c>
      <c r="N489" t="s">
        <v>15</v>
      </c>
      <c r="O489">
        <f>+IF(N489="S",1,IF(N489="Q",2,3))</f>
        <v>1</v>
      </c>
      <c r="P489">
        <f>+MATCH(C489&amp;E489,AvgAge!$A$5:$A$10)</f>
        <v>4</v>
      </c>
      <c r="Q489" s="22">
        <f>+IF($P489=Q$2,$B489,0)</f>
        <v>0</v>
      </c>
      <c r="R489" s="22">
        <f>+IF($P489=R$2,$B489,0)</f>
        <v>0</v>
      </c>
      <c r="S489" s="22">
        <f>+IF($P489=S$2,$B489,0)</f>
        <v>0</v>
      </c>
      <c r="T489" s="22">
        <f>+IF($P489=T$2,$B489,0)</f>
        <v>0</v>
      </c>
      <c r="U489" s="22">
        <f>+IF($P489=U$2,$B489,0)</f>
        <v>0</v>
      </c>
      <c r="V489" s="22">
        <f>+IF($P489=V$2,$B489,0)</f>
        <v>0</v>
      </c>
    </row>
    <row r="490" spans="1:22" x14ac:dyDescent="0.25">
      <c r="A490">
        <v>530</v>
      </c>
      <c r="B490">
        <v>0</v>
      </c>
      <c r="C490">
        <v>2</v>
      </c>
      <c r="D490" t="s">
        <v>762</v>
      </c>
      <c r="E490" t="s">
        <v>13</v>
      </c>
      <c r="F490">
        <f>+IF(E490="male",1,2)</f>
        <v>1</v>
      </c>
      <c r="G490">
        <v>23</v>
      </c>
      <c r="H490" s="4">
        <f>+IF(G490="",VLOOKUP(B490&amp;C490&amp;E490,AvgAge!$B$5:$AA$16,6,0),G490)</f>
        <v>23</v>
      </c>
      <c r="I490">
        <v>2</v>
      </c>
      <c r="J490">
        <v>1</v>
      </c>
      <c r="K490">
        <v>29104</v>
      </c>
      <c r="L490">
        <v>11.5</v>
      </c>
      <c r="N490" t="s">
        <v>15</v>
      </c>
      <c r="O490">
        <f>+IF(N490="S",1,IF(N490="Q",2,3))</f>
        <v>1</v>
      </c>
      <c r="P490">
        <f>+MATCH(C490&amp;E490,AvgAge!$A$5:$A$10)</f>
        <v>4</v>
      </c>
      <c r="Q490" s="22">
        <f>+IF($P490=Q$2,$B490,0)</f>
        <v>0</v>
      </c>
      <c r="R490" s="22">
        <f>+IF($P490=R$2,$B490,0)</f>
        <v>0</v>
      </c>
      <c r="S490" s="22">
        <f>+IF($P490=S$2,$B490,0)</f>
        <v>0</v>
      </c>
      <c r="T490" s="22">
        <f>+IF($P490=T$2,$B490,0)</f>
        <v>0</v>
      </c>
      <c r="U490" s="22">
        <f>+IF($P490=U$2,$B490,0)</f>
        <v>0</v>
      </c>
      <c r="V490" s="22">
        <f>+IF($P490=V$2,$B490,0)</f>
        <v>0</v>
      </c>
    </row>
    <row r="491" spans="1:22" x14ac:dyDescent="0.25">
      <c r="A491">
        <v>724</v>
      </c>
      <c r="B491">
        <v>0</v>
      </c>
      <c r="C491">
        <v>2</v>
      </c>
      <c r="D491" t="s">
        <v>1012</v>
      </c>
      <c r="E491" t="s">
        <v>13</v>
      </c>
      <c r="F491">
        <f>+IF(E491="male",1,2)</f>
        <v>1</v>
      </c>
      <c r="G491">
        <v>50</v>
      </c>
      <c r="H491" s="4">
        <f>+IF(G491="",VLOOKUP(B491&amp;C491&amp;E491,AvgAge!$B$5:$AA$16,6,0),G491)</f>
        <v>50</v>
      </c>
      <c r="I491">
        <v>0</v>
      </c>
      <c r="J491">
        <v>0</v>
      </c>
      <c r="K491">
        <v>250643</v>
      </c>
      <c r="L491">
        <v>13</v>
      </c>
      <c r="N491" t="s">
        <v>15</v>
      </c>
      <c r="O491">
        <f>+IF(N491="S",1,IF(N491="Q",2,3))</f>
        <v>1</v>
      </c>
      <c r="P491">
        <f>+MATCH(C491&amp;E491,AvgAge!$A$5:$A$10)</f>
        <v>4</v>
      </c>
      <c r="Q491" s="22">
        <f>+IF($P491=Q$2,$B491,0)</f>
        <v>0</v>
      </c>
      <c r="R491" s="22">
        <f>+IF($P491=R$2,$B491,0)</f>
        <v>0</v>
      </c>
      <c r="S491" s="22">
        <f>+IF($P491=S$2,$B491,0)</f>
        <v>0</v>
      </c>
      <c r="T491" s="22">
        <f>+IF($P491=T$2,$B491,0)</f>
        <v>0</v>
      </c>
      <c r="U491" s="22">
        <f>+IF($P491=U$2,$B491,0)</f>
        <v>0</v>
      </c>
      <c r="V491" s="22">
        <f>+IF($P491=V$2,$B491,0)</f>
        <v>0</v>
      </c>
    </row>
    <row r="492" spans="1:22" x14ac:dyDescent="0.25">
      <c r="A492">
        <v>237</v>
      </c>
      <c r="B492">
        <v>0</v>
      </c>
      <c r="C492">
        <v>2</v>
      </c>
      <c r="D492" t="s">
        <v>359</v>
      </c>
      <c r="E492" t="s">
        <v>13</v>
      </c>
      <c r="F492">
        <f>+IF(E492="male",1,2)</f>
        <v>1</v>
      </c>
      <c r="G492">
        <v>44</v>
      </c>
      <c r="H492" s="4">
        <f>+IF(G492="",VLOOKUP(B492&amp;C492&amp;E492,AvgAge!$B$5:$AA$16,6,0),G492)</f>
        <v>44</v>
      </c>
      <c r="I492">
        <v>1</v>
      </c>
      <c r="J492">
        <v>0</v>
      </c>
      <c r="K492">
        <v>26707</v>
      </c>
      <c r="L492">
        <v>26</v>
      </c>
      <c r="N492" t="s">
        <v>15</v>
      </c>
      <c r="O492">
        <f>+IF(N492="S",1,IF(N492="Q",2,3))</f>
        <v>1</v>
      </c>
      <c r="P492">
        <f>+MATCH(C492&amp;E492,AvgAge!$A$5:$A$10)</f>
        <v>4</v>
      </c>
      <c r="Q492" s="22">
        <f>+IF($P492=Q$2,$B492,0)</f>
        <v>0</v>
      </c>
      <c r="R492" s="22">
        <f>+IF($P492=R$2,$B492,0)</f>
        <v>0</v>
      </c>
      <c r="S492" s="22">
        <f>+IF($P492=S$2,$B492,0)</f>
        <v>0</v>
      </c>
      <c r="T492" s="22">
        <f>+IF($P492=T$2,$B492,0)</f>
        <v>0</v>
      </c>
      <c r="U492" s="22">
        <f>+IF($P492=U$2,$B492,0)</f>
        <v>0</v>
      </c>
      <c r="V492" s="22">
        <f>+IF($P492=V$2,$B492,0)</f>
        <v>0</v>
      </c>
    </row>
    <row r="493" spans="1:22" x14ac:dyDescent="0.25">
      <c r="A493">
        <v>73</v>
      </c>
      <c r="B493">
        <v>0</v>
      </c>
      <c r="C493">
        <v>2</v>
      </c>
      <c r="D493" t="s">
        <v>125</v>
      </c>
      <c r="E493" t="s">
        <v>13</v>
      </c>
      <c r="F493">
        <f>+IF(E493="male",1,2)</f>
        <v>1</v>
      </c>
      <c r="G493">
        <v>21</v>
      </c>
      <c r="H493" s="4">
        <f>+IF(G493="",VLOOKUP(B493&amp;C493&amp;E493,AvgAge!$B$5:$AA$16,6,0),G493)</f>
        <v>21</v>
      </c>
      <c r="I493">
        <v>0</v>
      </c>
      <c r="J493">
        <v>0</v>
      </c>
      <c r="K493" t="s">
        <v>126</v>
      </c>
      <c r="L493">
        <v>73.5</v>
      </c>
      <c r="N493" t="s">
        <v>15</v>
      </c>
      <c r="O493">
        <f>+IF(N493="S",1,IF(N493="Q",2,3))</f>
        <v>1</v>
      </c>
      <c r="P493">
        <f>+MATCH(C493&amp;E493,AvgAge!$A$5:$A$10)</f>
        <v>4</v>
      </c>
      <c r="Q493" s="22">
        <f>+IF($P493=Q$2,$B493,0)</f>
        <v>0</v>
      </c>
      <c r="R493" s="22">
        <f>+IF($P493=R$2,$B493,0)</f>
        <v>0</v>
      </c>
      <c r="S493" s="22">
        <f>+IF($P493=S$2,$B493,0)</f>
        <v>0</v>
      </c>
      <c r="T493" s="22">
        <f>+IF($P493=T$2,$B493,0)</f>
        <v>0</v>
      </c>
      <c r="U493" s="22">
        <f>+IF($P493=U$2,$B493,0)</f>
        <v>0</v>
      </c>
      <c r="V493" s="22">
        <f>+IF($P493=V$2,$B493,0)</f>
        <v>0</v>
      </c>
    </row>
    <row r="494" spans="1:22" x14ac:dyDescent="0.25">
      <c r="A494">
        <v>289</v>
      </c>
      <c r="B494">
        <v>1</v>
      </c>
      <c r="C494">
        <v>2</v>
      </c>
      <c r="D494" t="s">
        <v>435</v>
      </c>
      <c r="E494" t="s">
        <v>13</v>
      </c>
      <c r="F494">
        <f>+IF(E494="male",1,2)</f>
        <v>1</v>
      </c>
      <c r="G494">
        <v>42</v>
      </c>
      <c r="H494" s="4">
        <f>+IF(G494="",VLOOKUP(B494&amp;C494&amp;E494,AvgAge!$B$5:$AA$16,6,0),G494)</f>
        <v>42</v>
      </c>
      <c r="I494">
        <v>0</v>
      </c>
      <c r="J494">
        <v>0</v>
      </c>
      <c r="K494">
        <v>237798</v>
      </c>
      <c r="L494">
        <v>13</v>
      </c>
      <c r="N494" t="s">
        <v>15</v>
      </c>
      <c r="O494">
        <f>+IF(N494="S",1,IF(N494="Q",2,3))</f>
        <v>1</v>
      </c>
      <c r="P494">
        <f>+MATCH(C494&amp;E494,AvgAge!$A$5:$A$10)</f>
        <v>4</v>
      </c>
      <c r="Q494" s="22">
        <f>+IF($P494=Q$2,$B494,0)</f>
        <v>0</v>
      </c>
      <c r="R494" s="22">
        <f>+IF($P494=R$2,$B494,0)</f>
        <v>0</v>
      </c>
      <c r="S494" s="22">
        <f>+IF($P494=S$2,$B494,0)</f>
        <v>0</v>
      </c>
      <c r="T494" s="22">
        <f>+IF($P494=T$2,$B494,0)</f>
        <v>1</v>
      </c>
      <c r="U494" s="22">
        <f>+IF($P494=U$2,$B494,0)</f>
        <v>0</v>
      </c>
      <c r="V494" s="22">
        <f>+IF($P494=V$2,$B494,0)</f>
        <v>0</v>
      </c>
    </row>
    <row r="495" spans="1:22" x14ac:dyDescent="0.25">
      <c r="A495">
        <v>240</v>
      </c>
      <c r="B495">
        <v>0</v>
      </c>
      <c r="C495">
        <v>2</v>
      </c>
      <c r="D495" t="s">
        <v>363</v>
      </c>
      <c r="E495" t="s">
        <v>13</v>
      </c>
      <c r="F495">
        <f>+IF(E495="male",1,2)</f>
        <v>1</v>
      </c>
      <c r="G495">
        <v>33</v>
      </c>
      <c r="H495" s="4">
        <f>+IF(G495="",VLOOKUP(B495&amp;C495&amp;E495,AvgAge!$B$5:$AA$16,6,0),G495)</f>
        <v>33</v>
      </c>
      <c r="I495">
        <v>0</v>
      </c>
      <c r="J495">
        <v>0</v>
      </c>
      <c r="K495" t="s">
        <v>364</v>
      </c>
      <c r="L495">
        <v>12.275</v>
      </c>
      <c r="N495" t="s">
        <v>15</v>
      </c>
      <c r="O495">
        <f>+IF(N495="S",1,IF(N495="Q",2,3))</f>
        <v>1</v>
      </c>
      <c r="P495">
        <f>+MATCH(C495&amp;E495,AvgAge!$A$5:$A$10)</f>
        <v>4</v>
      </c>
      <c r="Q495" s="22">
        <f>+IF($P495=Q$2,$B495,0)</f>
        <v>0</v>
      </c>
      <c r="R495" s="22">
        <f>+IF($P495=R$2,$B495,0)</f>
        <v>0</v>
      </c>
      <c r="S495" s="22">
        <f>+IF($P495=S$2,$B495,0)</f>
        <v>0</v>
      </c>
      <c r="T495" s="22">
        <f>+IF($P495=T$2,$B495,0)</f>
        <v>0</v>
      </c>
      <c r="U495" s="22">
        <f>+IF($P495=U$2,$B495,0)</f>
        <v>0</v>
      </c>
      <c r="V495" s="22">
        <f>+IF($P495=V$2,$B495,0)</f>
        <v>0</v>
      </c>
    </row>
    <row r="496" spans="1:22" x14ac:dyDescent="0.25">
      <c r="A496">
        <v>218</v>
      </c>
      <c r="B496">
        <v>0</v>
      </c>
      <c r="C496">
        <v>2</v>
      </c>
      <c r="D496" t="s">
        <v>331</v>
      </c>
      <c r="E496" t="s">
        <v>13</v>
      </c>
      <c r="F496">
        <f>+IF(E496="male",1,2)</f>
        <v>1</v>
      </c>
      <c r="G496">
        <v>42</v>
      </c>
      <c r="H496" s="4">
        <f>+IF(G496="",VLOOKUP(B496&amp;C496&amp;E496,AvgAge!$B$5:$AA$16,6,0),G496)</f>
        <v>42</v>
      </c>
      <c r="I496">
        <v>1</v>
      </c>
      <c r="J496">
        <v>0</v>
      </c>
      <c r="K496">
        <v>243847</v>
      </c>
      <c r="L496">
        <v>27</v>
      </c>
      <c r="N496" t="s">
        <v>15</v>
      </c>
      <c r="O496">
        <f>+IF(N496="S",1,IF(N496="Q",2,3))</f>
        <v>1</v>
      </c>
      <c r="P496">
        <f>+MATCH(C496&amp;E496,AvgAge!$A$5:$A$10)</f>
        <v>4</v>
      </c>
      <c r="Q496" s="22">
        <f>+IF($P496=Q$2,$B496,0)</f>
        <v>0</v>
      </c>
      <c r="R496" s="22">
        <f>+IF($P496=R$2,$B496,0)</f>
        <v>0</v>
      </c>
      <c r="S496" s="22">
        <f>+IF($P496=S$2,$B496,0)</f>
        <v>0</v>
      </c>
      <c r="T496" s="22">
        <f>+IF($P496=T$2,$B496,0)</f>
        <v>0</v>
      </c>
      <c r="U496" s="22">
        <f>+IF($P496=U$2,$B496,0)</f>
        <v>0</v>
      </c>
      <c r="V496" s="22">
        <f>+IF($P496=V$2,$B496,0)</f>
        <v>0</v>
      </c>
    </row>
    <row r="497" spans="1:22" x14ac:dyDescent="0.25">
      <c r="A497">
        <v>587</v>
      </c>
      <c r="B497">
        <v>0</v>
      </c>
      <c r="C497">
        <v>2</v>
      </c>
      <c r="D497" t="s">
        <v>839</v>
      </c>
      <c r="E497" t="s">
        <v>13</v>
      </c>
      <c r="F497">
        <f>+IF(E497="male",1,2)</f>
        <v>1</v>
      </c>
      <c r="G497">
        <v>47</v>
      </c>
      <c r="H497" s="4">
        <f>+IF(G497="",VLOOKUP(B497&amp;C497&amp;E497,AvgAge!$B$5:$AA$16,6,0),G497)</f>
        <v>47</v>
      </c>
      <c r="I497">
        <v>0</v>
      </c>
      <c r="J497">
        <v>0</v>
      </c>
      <c r="K497">
        <v>237565</v>
      </c>
      <c r="L497">
        <v>15</v>
      </c>
      <c r="N497" t="s">
        <v>15</v>
      </c>
      <c r="O497">
        <f>+IF(N497="S",1,IF(N497="Q",2,3))</f>
        <v>1</v>
      </c>
      <c r="P497">
        <f>+MATCH(C497&amp;E497,AvgAge!$A$5:$A$10)</f>
        <v>4</v>
      </c>
      <c r="Q497" s="22">
        <f>+IF($P497=Q$2,$B497,0)</f>
        <v>0</v>
      </c>
      <c r="R497" s="22">
        <f>+IF($P497=R$2,$B497,0)</f>
        <v>0</v>
      </c>
      <c r="S497" s="22">
        <f>+IF($P497=S$2,$B497,0)</f>
        <v>0</v>
      </c>
      <c r="T497" s="22">
        <f>+IF($P497=T$2,$B497,0)</f>
        <v>0</v>
      </c>
      <c r="U497" s="22">
        <f>+IF($P497=U$2,$B497,0)</f>
        <v>0</v>
      </c>
      <c r="V497" s="22">
        <f>+IF($P497=V$2,$B497,0)</f>
        <v>0</v>
      </c>
    </row>
    <row r="498" spans="1:22" x14ac:dyDescent="0.25">
      <c r="A498">
        <v>71</v>
      </c>
      <c r="B498">
        <v>0</v>
      </c>
      <c r="C498">
        <v>2</v>
      </c>
      <c r="D498" t="s">
        <v>122</v>
      </c>
      <c r="E498" t="s">
        <v>13</v>
      </c>
      <c r="F498">
        <f>+IF(E498="male",1,2)</f>
        <v>1</v>
      </c>
      <c r="G498">
        <v>32</v>
      </c>
      <c r="H498" s="4">
        <f>+IF(G498="",VLOOKUP(B498&amp;C498&amp;E498,AvgAge!$B$5:$AA$16,6,0),G498)</f>
        <v>32</v>
      </c>
      <c r="I498">
        <v>0</v>
      </c>
      <c r="J498">
        <v>0</v>
      </c>
      <c r="K498" t="s">
        <v>123</v>
      </c>
      <c r="L498">
        <v>10.5</v>
      </c>
      <c r="N498" t="s">
        <v>15</v>
      </c>
      <c r="O498">
        <f>+IF(N498="S",1,IF(N498="Q",2,3))</f>
        <v>1</v>
      </c>
      <c r="P498">
        <f>+MATCH(C498&amp;E498,AvgAge!$A$5:$A$10)</f>
        <v>4</v>
      </c>
      <c r="Q498" s="22">
        <f>+IF($P498=Q$2,$B498,0)</f>
        <v>0</v>
      </c>
      <c r="R498" s="22">
        <f>+IF($P498=R$2,$B498,0)</f>
        <v>0</v>
      </c>
      <c r="S498" s="22">
        <f>+IF($P498=S$2,$B498,0)</f>
        <v>0</v>
      </c>
      <c r="T498" s="22">
        <f>+IF($P498=T$2,$B498,0)</f>
        <v>0</v>
      </c>
      <c r="U498" s="22">
        <f>+IF($P498=U$2,$B498,0)</f>
        <v>0</v>
      </c>
      <c r="V498" s="22">
        <f>+IF($P498=V$2,$B498,0)</f>
        <v>0</v>
      </c>
    </row>
    <row r="499" spans="1:22" x14ac:dyDescent="0.25">
      <c r="A499">
        <v>100</v>
      </c>
      <c r="B499">
        <v>0</v>
      </c>
      <c r="C499">
        <v>2</v>
      </c>
      <c r="D499" t="s">
        <v>164</v>
      </c>
      <c r="E499" t="s">
        <v>13</v>
      </c>
      <c r="F499">
        <f>+IF(E499="male",1,2)</f>
        <v>1</v>
      </c>
      <c r="G499">
        <v>34</v>
      </c>
      <c r="H499" s="4">
        <f>+IF(G499="",VLOOKUP(B499&amp;C499&amp;E499,AvgAge!$B$5:$AA$16,6,0),G499)</f>
        <v>34</v>
      </c>
      <c r="I499">
        <v>1</v>
      </c>
      <c r="J499">
        <v>0</v>
      </c>
      <c r="K499">
        <v>244367</v>
      </c>
      <c r="L499">
        <v>26</v>
      </c>
      <c r="N499" t="s">
        <v>15</v>
      </c>
      <c r="O499">
        <f>+IF(N499="S",1,IF(N499="Q",2,3))</f>
        <v>1</v>
      </c>
      <c r="P499">
        <f>+MATCH(C499&amp;E499,AvgAge!$A$5:$A$10)</f>
        <v>4</v>
      </c>
      <c r="Q499" s="22">
        <f>+IF($P499=Q$2,$B499,0)</f>
        <v>0</v>
      </c>
      <c r="R499" s="22">
        <f>+IF($P499=R$2,$B499,0)</f>
        <v>0</v>
      </c>
      <c r="S499" s="22">
        <f>+IF($P499=S$2,$B499,0)</f>
        <v>0</v>
      </c>
      <c r="T499" s="22">
        <f>+IF($P499=T$2,$B499,0)</f>
        <v>0</v>
      </c>
      <c r="U499" s="22">
        <f>+IF($P499=U$2,$B499,0)</f>
        <v>0</v>
      </c>
      <c r="V499" s="22">
        <f>+IF($P499=V$2,$B499,0)</f>
        <v>0</v>
      </c>
    </row>
    <row r="500" spans="1:22" x14ac:dyDescent="0.25">
      <c r="A500">
        <v>627</v>
      </c>
      <c r="B500">
        <v>0</v>
      </c>
      <c r="C500">
        <v>2</v>
      </c>
      <c r="D500" t="s">
        <v>888</v>
      </c>
      <c r="E500" t="s">
        <v>13</v>
      </c>
      <c r="F500">
        <f>+IF(E500="male",1,2)</f>
        <v>1</v>
      </c>
      <c r="G500">
        <v>57</v>
      </c>
      <c r="H500" s="4">
        <f>+IF(G500="",VLOOKUP(B500&amp;C500&amp;E500,AvgAge!$B$5:$AA$16,6,0),G500)</f>
        <v>57</v>
      </c>
      <c r="I500">
        <v>0</v>
      </c>
      <c r="J500">
        <v>0</v>
      </c>
      <c r="K500">
        <v>219533</v>
      </c>
      <c r="L500">
        <v>12.35</v>
      </c>
      <c r="N500" t="s">
        <v>27</v>
      </c>
      <c r="O500">
        <f>+IF(N500="S",1,IF(N500="Q",2,3))</f>
        <v>2</v>
      </c>
      <c r="P500">
        <f>+MATCH(C500&amp;E500,AvgAge!$A$5:$A$10)</f>
        <v>4</v>
      </c>
      <c r="Q500" s="22">
        <f>+IF($P500=Q$2,$B500,0)</f>
        <v>0</v>
      </c>
      <c r="R500" s="22">
        <f>+IF($P500=R$2,$B500,0)</f>
        <v>0</v>
      </c>
      <c r="S500" s="22">
        <f>+IF($P500=S$2,$B500,0)</f>
        <v>0</v>
      </c>
      <c r="T500" s="22">
        <f>+IF($P500=T$2,$B500,0)</f>
        <v>0</v>
      </c>
      <c r="U500" s="22">
        <f>+IF($P500=U$2,$B500,0)</f>
        <v>0</v>
      </c>
      <c r="V500" s="22">
        <f>+IF($P500=V$2,$B500,0)</f>
        <v>0</v>
      </c>
    </row>
    <row r="501" spans="1:22" x14ac:dyDescent="0.25">
      <c r="A501">
        <v>733</v>
      </c>
      <c r="B501">
        <v>0</v>
      </c>
      <c r="C501">
        <v>2</v>
      </c>
      <c r="D501" t="s">
        <v>1023</v>
      </c>
      <c r="E501" t="s">
        <v>13</v>
      </c>
      <c r="F501">
        <f>+IF(E501="male",1,2)</f>
        <v>1</v>
      </c>
      <c r="H501" s="4">
        <f>+IF(G501="",VLOOKUP(B501&amp;C501&amp;E501,AvgAge!$B$5:$AA$16,6,0),G501)</f>
        <v>33.36904761904762</v>
      </c>
      <c r="I501">
        <v>0</v>
      </c>
      <c r="J501">
        <v>0</v>
      </c>
      <c r="K501">
        <v>239855</v>
      </c>
      <c r="L501">
        <v>0</v>
      </c>
      <c r="N501" t="s">
        <v>15</v>
      </c>
      <c r="O501">
        <f>+IF(N501="S",1,IF(N501="Q",2,3))</f>
        <v>1</v>
      </c>
      <c r="P501">
        <f>+MATCH(C501&amp;E501,AvgAge!$A$5:$A$10)</f>
        <v>4</v>
      </c>
      <c r="Q501" s="22">
        <f>+IF($P501=Q$2,$B501,0)</f>
        <v>0</v>
      </c>
      <c r="R501" s="22">
        <f>+IF($P501=R$2,$B501,0)</f>
        <v>0</v>
      </c>
      <c r="S501" s="22">
        <f>+IF($P501=S$2,$B501,0)</f>
        <v>0</v>
      </c>
      <c r="T501" s="22">
        <f>+IF($P501=T$2,$B501,0)</f>
        <v>0</v>
      </c>
      <c r="U501" s="22">
        <f>+IF($P501=U$2,$B501,0)</f>
        <v>0</v>
      </c>
      <c r="V501" s="22">
        <f>+IF($P501=V$2,$B501,0)</f>
        <v>0</v>
      </c>
    </row>
    <row r="502" spans="1:22" x14ac:dyDescent="0.25">
      <c r="A502">
        <v>440</v>
      </c>
      <c r="B502">
        <v>0</v>
      </c>
      <c r="C502">
        <v>2</v>
      </c>
      <c r="D502" t="s">
        <v>636</v>
      </c>
      <c r="E502" t="s">
        <v>13</v>
      </c>
      <c r="F502">
        <f>+IF(E502="male",1,2)</f>
        <v>1</v>
      </c>
      <c r="G502">
        <v>31</v>
      </c>
      <c r="H502" s="4">
        <f>+IF(G502="",VLOOKUP(B502&amp;C502&amp;E502,AvgAge!$B$5:$AA$16,6,0),G502)</f>
        <v>31</v>
      </c>
      <c r="I502">
        <v>0</v>
      </c>
      <c r="J502">
        <v>0</v>
      </c>
      <c r="K502" t="s">
        <v>637</v>
      </c>
      <c r="L502">
        <v>10.5</v>
      </c>
      <c r="N502" t="s">
        <v>15</v>
      </c>
      <c r="O502">
        <f>+IF(N502="S",1,IF(N502="Q",2,3))</f>
        <v>1</v>
      </c>
      <c r="P502">
        <f>+MATCH(C502&amp;E502,AvgAge!$A$5:$A$10)</f>
        <v>4</v>
      </c>
      <c r="Q502" s="22">
        <f>+IF($P502=Q$2,$B502,0)</f>
        <v>0</v>
      </c>
      <c r="R502" s="22">
        <f>+IF($P502=R$2,$B502,0)</f>
        <v>0</v>
      </c>
      <c r="S502" s="22">
        <f>+IF($P502=S$2,$B502,0)</f>
        <v>0</v>
      </c>
      <c r="T502" s="22">
        <f>+IF($P502=T$2,$B502,0)</f>
        <v>0</v>
      </c>
      <c r="U502" s="22">
        <f>+IF($P502=U$2,$B502,0)</f>
        <v>0</v>
      </c>
      <c r="V502" s="22">
        <f>+IF($P502=V$2,$B502,0)</f>
        <v>0</v>
      </c>
    </row>
    <row r="503" spans="1:22" x14ac:dyDescent="0.25">
      <c r="A503">
        <v>686</v>
      </c>
      <c r="B503">
        <v>0</v>
      </c>
      <c r="C503">
        <v>2</v>
      </c>
      <c r="D503" t="s">
        <v>964</v>
      </c>
      <c r="E503" t="s">
        <v>13</v>
      </c>
      <c r="F503">
        <f>+IF(E503="male",1,2)</f>
        <v>1</v>
      </c>
      <c r="G503">
        <v>25</v>
      </c>
      <c r="H503" s="4">
        <f>+IF(G503="",VLOOKUP(B503&amp;C503&amp;E503,AvgAge!$B$5:$AA$16,6,0),G503)</f>
        <v>25</v>
      </c>
      <c r="I503">
        <v>1</v>
      </c>
      <c r="J503">
        <v>2</v>
      </c>
      <c r="K503" t="s">
        <v>80</v>
      </c>
      <c r="L503">
        <v>41.5792</v>
      </c>
      <c r="N503" t="s">
        <v>20</v>
      </c>
      <c r="O503">
        <f>+IF(N503="S",1,IF(N503="Q",2,3))</f>
        <v>3</v>
      </c>
      <c r="P503">
        <f>+MATCH(C503&amp;E503,AvgAge!$A$5:$A$10)</f>
        <v>4</v>
      </c>
      <c r="Q503" s="22">
        <f>+IF($P503=Q$2,$B503,0)</f>
        <v>0</v>
      </c>
      <c r="R503" s="22">
        <f>+IF($P503=R$2,$B503,0)</f>
        <v>0</v>
      </c>
      <c r="S503" s="22">
        <f>+IF($P503=S$2,$B503,0)</f>
        <v>0</v>
      </c>
      <c r="T503" s="22">
        <f>+IF($P503=T$2,$B503,0)</f>
        <v>0</v>
      </c>
      <c r="U503" s="22">
        <f>+IF($P503=U$2,$B503,0)</f>
        <v>0</v>
      </c>
      <c r="V503" s="22">
        <f>+IF($P503=V$2,$B503,0)</f>
        <v>0</v>
      </c>
    </row>
    <row r="504" spans="1:22" x14ac:dyDescent="0.25">
      <c r="A504">
        <v>293</v>
      </c>
      <c r="B504">
        <v>0</v>
      </c>
      <c r="C504">
        <v>2</v>
      </c>
      <c r="D504" t="s">
        <v>440</v>
      </c>
      <c r="E504" t="s">
        <v>13</v>
      </c>
      <c r="F504">
        <f>+IF(E504="male",1,2)</f>
        <v>1</v>
      </c>
      <c r="G504">
        <v>36</v>
      </c>
      <c r="H504" s="4">
        <f>+IF(G504="",VLOOKUP(B504&amp;C504&amp;E504,AvgAge!$B$5:$AA$16,6,0),G504)</f>
        <v>36</v>
      </c>
      <c r="I504">
        <v>0</v>
      </c>
      <c r="J504">
        <v>0</v>
      </c>
      <c r="K504" t="s">
        <v>441</v>
      </c>
      <c r="L504">
        <v>12.875</v>
      </c>
      <c r="M504" t="s">
        <v>442</v>
      </c>
      <c r="N504" t="s">
        <v>20</v>
      </c>
      <c r="O504">
        <f>+IF(N504="S",1,IF(N504="Q",2,3))</f>
        <v>3</v>
      </c>
      <c r="P504">
        <f>+MATCH(C504&amp;E504,AvgAge!$A$5:$A$10)</f>
        <v>4</v>
      </c>
      <c r="Q504" s="22">
        <f>+IF($P504=Q$2,$B504,0)</f>
        <v>0</v>
      </c>
      <c r="R504" s="22">
        <f>+IF($P504=R$2,$B504,0)</f>
        <v>0</v>
      </c>
      <c r="S504" s="22">
        <f>+IF($P504=S$2,$B504,0)</f>
        <v>0</v>
      </c>
      <c r="T504" s="22">
        <f>+IF($P504=T$2,$B504,0)</f>
        <v>0</v>
      </c>
      <c r="U504" s="22">
        <f>+IF($P504=U$2,$B504,0)</f>
        <v>0</v>
      </c>
      <c r="V504" s="22">
        <f>+IF($P504=V$2,$B504,0)</f>
        <v>0</v>
      </c>
    </row>
    <row r="505" spans="1:22" x14ac:dyDescent="0.25">
      <c r="A505">
        <v>235</v>
      </c>
      <c r="B505">
        <v>0</v>
      </c>
      <c r="C505">
        <v>2</v>
      </c>
      <c r="D505" t="s">
        <v>355</v>
      </c>
      <c r="E505" t="s">
        <v>13</v>
      </c>
      <c r="F505">
        <f>+IF(E505="male",1,2)</f>
        <v>1</v>
      </c>
      <c r="G505">
        <v>24</v>
      </c>
      <c r="H505" s="4">
        <f>+IF(G505="",VLOOKUP(B505&amp;C505&amp;E505,AvgAge!$B$5:$AA$16,6,0),G505)</f>
        <v>24</v>
      </c>
      <c r="I505">
        <v>0</v>
      </c>
      <c r="J505">
        <v>0</v>
      </c>
      <c r="K505" t="s">
        <v>356</v>
      </c>
      <c r="L505">
        <v>10.5</v>
      </c>
      <c r="N505" t="s">
        <v>15</v>
      </c>
      <c r="O505">
        <f>+IF(N505="S",1,IF(N505="Q",2,3))</f>
        <v>1</v>
      </c>
      <c r="P505">
        <f>+MATCH(C505&amp;E505,AvgAge!$A$5:$A$10)</f>
        <v>4</v>
      </c>
      <c r="Q505" s="22">
        <f>+IF($P505=Q$2,$B505,0)</f>
        <v>0</v>
      </c>
      <c r="R505" s="22">
        <f>+IF($P505=R$2,$B505,0)</f>
        <v>0</v>
      </c>
      <c r="S505" s="22">
        <f>+IF($P505=S$2,$B505,0)</f>
        <v>0</v>
      </c>
      <c r="T505" s="22">
        <f>+IF($P505=T$2,$B505,0)</f>
        <v>0</v>
      </c>
      <c r="U505" s="22">
        <f>+IF($P505=U$2,$B505,0)</f>
        <v>0</v>
      </c>
      <c r="V505" s="22">
        <f>+IF($P505=V$2,$B505,0)</f>
        <v>0</v>
      </c>
    </row>
    <row r="506" spans="1:22" x14ac:dyDescent="0.25">
      <c r="A506">
        <v>828</v>
      </c>
      <c r="B506">
        <v>1</v>
      </c>
      <c r="C506">
        <v>2</v>
      </c>
      <c r="D506" t="s">
        <v>1142</v>
      </c>
      <c r="E506" t="s">
        <v>13</v>
      </c>
      <c r="F506">
        <f>+IF(E506="male",1,2)</f>
        <v>1</v>
      </c>
      <c r="G506">
        <v>1</v>
      </c>
      <c r="H506" s="4">
        <f>+IF(G506="",VLOOKUP(B506&amp;C506&amp;E506,AvgAge!$B$5:$AA$16,6,0),G506)</f>
        <v>1</v>
      </c>
      <c r="I506">
        <v>0</v>
      </c>
      <c r="J506">
        <v>2</v>
      </c>
      <c r="K506" t="s">
        <v>1130</v>
      </c>
      <c r="L506">
        <v>37.004199999999997</v>
      </c>
      <c r="N506" t="s">
        <v>20</v>
      </c>
      <c r="O506">
        <f>+IF(N506="S",1,IF(N506="Q",2,3))</f>
        <v>3</v>
      </c>
      <c r="P506">
        <f>+MATCH(C506&amp;E506,AvgAge!$A$5:$A$10)</f>
        <v>4</v>
      </c>
      <c r="Q506" s="22">
        <f>+IF($P506=Q$2,$B506,0)</f>
        <v>0</v>
      </c>
      <c r="R506" s="22">
        <f>+IF($P506=R$2,$B506,0)</f>
        <v>0</v>
      </c>
      <c r="S506" s="22">
        <f>+IF($P506=S$2,$B506,0)</f>
        <v>0</v>
      </c>
      <c r="T506" s="22">
        <f>+IF($P506=T$2,$B506,0)</f>
        <v>1</v>
      </c>
      <c r="U506" s="22">
        <f>+IF($P506=U$2,$B506,0)</f>
        <v>0</v>
      </c>
      <c r="V506" s="22">
        <f>+IF($P506=V$2,$B506,0)</f>
        <v>0</v>
      </c>
    </row>
    <row r="507" spans="1:22" x14ac:dyDescent="0.25">
      <c r="A507">
        <v>818</v>
      </c>
      <c r="B507">
        <v>0</v>
      </c>
      <c r="C507">
        <v>2</v>
      </c>
      <c r="D507" t="s">
        <v>1129</v>
      </c>
      <c r="E507" t="s">
        <v>13</v>
      </c>
      <c r="F507">
        <f>+IF(E507="male",1,2)</f>
        <v>1</v>
      </c>
      <c r="G507">
        <v>31</v>
      </c>
      <c r="H507" s="4">
        <f>+IF(G507="",VLOOKUP(B507&amp;C507&amp;E507,AvgAge!$B$5:$AA$16,6,0),G507)</f>
        <v>31</v>
      </c>
      <c r="I507">
        <v>1</v>
      </c>
      <c r="J507">
        <v>1</v>
      </c>
      <c r="K507" t="s">
        <v>1130</v>
      </c>
      <c r="L507">
        <v>37.004199999999997</v>
      </c>
      <c r="N507" t="s">
        <v>20</v>
      </c>
      <c r="O507">
        <f>+IF(N507="S",1,IF(N507="Q",2,3))</f>
        <v>3</v>
      </c>
      <c r="P507">
        <f>+MATCH(C507&amp;E507,AvgAge!$A$5:$A$10)</f>
        <v>4</v>
      </c>
      <c r="Q507" s="22">
        <f>+IF($P507=Q$2,$B507,0)</f>
        <v>0</v>
      </c>
      <c r="R507" s="22">
        <f>+IF($P507=R$2,$B507,0)</f>
        <v>0</v>
      </c>
      <c r="S507" s="22">
        <f>+IF($P507=S$2,$B507,0)</f>
        <v>0</v>
      </c>
      <c r="T507" s="22">
        <f>+IF($P507=T$2,$B507,0)</f>
        <v>0</v>
      </c>
      <c r="U507" s="22">
        <f>+IF($P507=U$2,$B507,0)</f>
        <v>0</v>
      </c>
      <c r="V507" s="22">
        <f>+IF($P507=V$2,$B507,0)</f>
        <v>0</v>
      </c>
    </row>
    <row r="508" spans="1:22" x14ac:dyDescent="0.25">
      <c r="A508">
        <v>419</v>
      </c>
      <c r="B508">
        <v>0</v>
      </c>
      <c r="C508">
        <v>2</v>
      </c>
      <c r="D508" t="s">
        <v>608</v>
      </c>
      <c r="E508" t="s">
        <v>13</v>
      </c>
      <c r="F508">
        <f>+IF(E508="male",1,2)</f>
        <v>1</v>
      </c>
      <c r="G508">
        <v>30</v>
      </c>
      <c r="H508" s="4">
        <f>+IF(G508="",VLOOKUP(B508&amp;C508&amp;E508,AvgAge!$B$5:$AA$16,6,0),G508)</f>
        <v>30</v>
      </c>
      <c r="I508">
        <v>0</v>
      </c>
      <c r="J508">
        <v>0</v>
      </c>
      <c r="K508">
        <v>28228</v>
      </c>
      <c r="L508">
        <v>13</v>
      </c>
      <c r="N508" t="s">
        <v>15</v>
      </c>
      <c r="O508">
        <f>+IF(N508="S",1,IF(N508="Q",2,3))</f>
        <v>1</v>
      </c>
      <c r="P508">
        <f>+MATCH(C508&amp;E508,AvgAge!$A$5:$A$10)</f>
        <v>4</v>
      </c>
      <c r="Q508" s="22">
        <f>+IF($P508=Q$2,$B508,0)</f>
        <v>0</v>
      </c>
      <c r="R508" s="22">
        <f>+IF($P508=R$2,$B508,0)</f>
        <v>0</v>
      </c>
      <c r="S508" s="22">
        <f>+IF($P508=S$2,$B508,0)</f>
        <v>0</v>
      </c>
      <c r="T508" s="22">
        <f>+IF($P508=T$2,$B508,0)</f>
        <v>0</v>
      </c>
      <c r="U508" s="22">
        <f>+IF($P508=U$2,$B508,0)</f>
        <v>0</v>
      </c>
      <c r="V508" s="22">
        <f>+IF($P508=V$2,$B508,0)</f>
        <v>0</v>
      </c>
    </row>
    <row r="509" spans="1:22" x14ac:dyDescent="0.25">
      <c r="A509">
        <v>398</v>
      </c>
      <c r="B509">
        <v>0</v>
      </c>
      <c r="C509">
        <v>2</v>
      </c>
      <c r="D509" t="s">
        <v>585</v>
      </c>
      <c r="E509" t="s">
        <v>13</v>
      </c>
      <c r="F509">
        <f>+IF(E509="male",1,2)</f>
        <v>1</v>
      </c>
      <c r="G509">
        <v>46</v>
      </c>
      <c r="H509" s="4">
        <f>+IF(G509="",VLOOKUP(B509&amp;C509&amp;E509,AvgAge!$B$5:$AA$16,6,0),G509)</f>
        <v>46</v>
      </c>
      <c r="I509">
        <v>0</v>
      </c>
      <c r="J509">
        <v>0</v>
      </c>
      <c r="K509">
        <v>28403</v>
      </c>
      <c r="L509">
        <v>26</v>
      </c>
      <c r="N509" t="s">
        <v>15</v>
      </c>
      <c r="O509">
        <f>+IF(N509="S",1,IF(N509="Q",2,3))</f>
        <v>1</v>
      </c>
      <c r="P509">
        <f>+MATCH(C509&amp;E509,AvgAge!$A$5:$A$10)</f>
        <v>4</v>
      </c>
      <c r="Q509" s="22">
        <f>+IF($P509=Q$2,$B509,0)</f>
        <v>0</v>
      </c>
      <c r="R509" s="22">
        <f>+IF($P509=R$2,$B509,0)</f>
        <v>0</v>
      </c>
      <c r="S509" s="22">
        <f>+IF($P509=S$2,$B509,0)</f>
        <v>0</v>
      </c>
      <c r="T509" s="22">
        <f>+IF($P509=T$2,$B509,0)</f>
        <v>0</v>
      </c>
      <c r="U509" s="22">
        <f>+IF($P509=U$2,$B509,0)</f>
        <v>0</v>
      </c>
      <c r="V509" s="22">
        <f>+IF($P509=V$2,$B509,0)</f>
        <v>0</v>
      </c>
    </row>
    <row r="510" spans="1:22" x14ac:dyDescent="0.25">
      <c r="A510">
        <v>227</v>
      </c>
      <c r="B510">
        <v>1</v>
      </c>
      <c r="C510">
        <v>2</v>
      </c>
      <c r="D510" t="s">
        <v>345</v>
      </c>
      <c r="E510" t="s">
        <v>13</v>
      </c>
      <c r="F510">
        <f>+IF(E510="male",1,2)</f>
        <v>1</v>
      </c>
      <c r="G510">
        <v>19</v>
      </c>
      <c r="H510" s="4">
        <f>+IF(G510="",VLOOKUP(B510&amp;C510&amp;E510,AvgAge!$B$5:$AA$16,6,0),G510)</f>
        <v>19</v>
      </c>
      <c r="I510">
        <v>0</v>
      </c>
      <c r="J510">
        <v>0</v>
      </c>
      <c r="K510" t="s">
        <v>346</v>
      </c>
      <c r="L510">
        <v>10.5</v>
      </c>
      <c r="N510" t="s">
        <v>15</v>
      </c>
      <c r="O510">
        <f>+IF(N510="S",1,IF(N510="Q",2,3))</f>
        <v>1</v>
      </c>
      <c r="P510">
        <f>+MATCH(C510&amp;E510,AvgAge!$A$5:$A$10)</f>
        <v>4</v>
      </c>
      <c r="Q510" s="22">
        <f>+IF($P510=Q$2,$B510,0)</f>
        <v>0</v>
      </c>
      <c r="R510" s="22">
        <f>+IF($P510=R$2,$B510,0)</f>
        <v>0</v>
      </c>
      <c r="S510" s="22">
        <f>+IF($P510=S$2,$B510,0)</f>
        <v>0</v>
      </c>
      <c r="T510" s="22">
        <f>+IF($P510=T$2,$B510,0)</f>
        <v>1</v>
      </c>
      <c r="U510" s="22">
        <f>+IF($P510=U$2,$B510,0)</f>
        <v>0</v>
      </c>
      <c r="V510" s="22">
        <f>+IF($P510=V$2,$B510,0)</f>
        <v>0</v>
      </c>
    </row>
    <row r="511" spans="1:22" x14ac:dyDescent="0.25">
      <c r="A511">
        <v>809</v>
      </c>
      <c r="B511">
        <v>0</v>
      </c>
      <c r="C511">
        <v>2</v>
      </c>
      <c r="D511" t="s">
        <v>1118</v>
      </c>
      <c r="E511" t="s">
        <v>13</v>
      </c>
      <c r="F511">
        <f>+IF(E511="male",1,2)</f>
        <v>1</v>
      </c>
      <c r="G511">
        <v>39</v>
      </c>
      <c r="H511" s="4">
        <f>+IF(G511="",VLOOKUP(B511&amp;C511&amp;E511,AvgAge!$B$5:$AA$16,6,0),G511)</f>
        <v>39</v>
      </c>
      <c r="I511">
        <v>0</v>
      </c>
      <c r="J511">
        <v>0</v>
      </c>
      <c r="K511">
        <v>248723</v>
      </c>
      <c r="L511">
        <v>13</v>
      </c>
      <c r="N511" t="s">
        <v>15</v>
      </c>
      <c r="O511">
        <f>+IF(N511="S",1,IF(N511="Q",2,3))</f>
        <v>1</v>
      </c>
      <c r="P511">
        <f>+MATCH(C511&amp;E511,AvgAge!$A$5:$A$10)</f>
        <v>4</v>
      </c>
      <c r="Q511" s="22">
        <f>+IF($P511=Q$2,$B511,0)</f>
        <v>0</v>
      </c>
      <c r="R511" s="22">
        <f>+IF($P511=R$2,$B511,0)</f>
        <v>0</v>
      </c>
      <c r="S511" s="22">
        <f>+IF($P511=S$2,$B511,0)</f>
        <v>0</v>
      </c>
      <c r="T511" s="22">
        <f>+IF($P511=T$2,$B511,0)</f>
        <v>0</v>
      </c>
      <c r="U511" s="22">
        <f>+IF($P511=U$2,$B511,0)</f>
        <v>0</v>
      </c>
      <c r="V511" s="22">
        <f>+IF($P511=V$2,$B511,0)</f>
        <v>0</v>
      </c>
    </row>
    <row r="512" spans="1:22" x14ac:dyDescent="0.25">
      <c r="A512">
        <v>464</v>
      </c>
      <c r="B512">
        <v>0</v>
      </c>
      <c r="C512">
        <v>2</v>
      </c>
      <c r="D512" t="s">
        <v>671</v>
      </c>
      <c r="E512" t="s">
        <v>13</v>
      </c>
      <c r="F512">
        <f>+IF(E512="male",1,2)</f>
        <v>1</v>
      </c>
      <c r="G512">
        <v>48</v>
      </c>
      <c r="H512" s="4">
        <f>+IF(G512="",VLOOKUP(B512&amp;C512&amp;E512,AvgAge!$B$5:$AA$16,6,0),G512)</f>
        <v>48</v>
      </c>
      <c r="I512">
        <v>0</v>
      </c>
      <c r="J512">
        <v>0</v>
      </c>
      <c r="K512">
        <v>234360</v>
      </c>
      <c r="L512">
        <v>13</v>
      </c>
      <c r="N512" t="s">
        <v>15</v>
      </c>
      <c r="O512">
        <f>+IF(N512="S",1,IF(N512="Q",2,3))</f>
        <v>1</v>
      </c>
      <c r="P512">
        <f>+MATCH(C512&amp;E512,AvgAge!$A$5:$A$10)</f>
        <v>4</v>
      </c>
      <c r="Q512" s="22">
        <f>+IF($P512=Q$2,$B512,0)</f>
        <v>0</v>
      </c>
      <c r="R512" s="22">
        <f>+IF($P512=R$2,$B512,0)</f>
        <v>0</v>
      </c>
      <c r="S512" s="22">
        <f>+IF($P512=S$2,$B512,0)</f>
        <v>0</v>
      </c>
      <c r="T512" s="22">
        <f>+IF($P512=T$2,$B512,0)</f>
        <v>0</v>
      </c>
      <c r="U512" s="22">
        <f>+IF($P512=U$2,$B512,0)</f>
        <v>0</v>
      </c>
      <c r="V512" s="22">
        <f>+IF($P512=V$2,$B512,0)</f>
        <v>0</v>
      </c>
    </row>
    <row r="513" spans="1:22" x14ac:dyDescent="0.25">
      <c r="A513">
        <v>673</v>
      </c>
      <c r="B513">
        <v>0</v>
      </c>
      <c r="C513">
        <v>2</v>
      </c>
      <c r="D513" t="s">
        <v>948</v>
      </c>
      <c r="E513" t="s">
        <v>13</v>
      </c>
      <c r="F513">
        <f>+IF(E513="male",1,2)</f>
        <v>1</v>
      </c>
      <c r="G513">
        <v>70</v>
      </c>
      <c r="H513" s="4">
        <f>+IF(G513="",VLOOKUP(B513&amp;C513&amp;E513,AvgAge!$B$5:$AA$16,6,0),G513)</f>
        <v>70</v>
      </c>
      <c r="I513">
        <v>0</v>
      </c>
      <c r="J513">
        <v>0</v>
      </c>
      <c r="K513" t="s">
        <v>949</v>
      </c>
      <c r="L513">
        <v>10.5</v>
      </c>
      <c r="N513" t="s">
        <v>15</v>
      </c>
      <c r="O513">
        <f>+IF(N513="S",1,IF(N513="Q",2,3))</f>
        <v>1</v>
      </c>
      <c r="P513">
        <f>+MATCH(C513&amp;E513,AvgAge!$A$5:$A$10)</f>
        <v>4</v>
      </c>
      <c r="Q513" s="22">
        <f>+IF($P513=Q$2,$B513,0)</f>
        <v>0</v>
      </c>
      <c r="R513" s="22">
        <f>+IF($P513=R$2,$B513,0)</f>
        <v>0</v>
      </c>
      <c r="S513" s="22">
        <f>+IF($P513=S$2,$B513,0)</f>
        <v>0</v>
      </c>
      <c r="T513" s="22">
        <f>+IF($P513=T$2,$B513,0)</f>
        <v>0</v>
      </c>
      <c r="U513" s="22">
        <f>+IF($P513=U$2,$B513,0)</f>
        <v>0</v>
      </c>
      <c r="V513" s="22">
        <f>+IF($P513=V$2,$B513,0)</f>
        <v>0</v>
      </c>
    </row>
    <row r="514" spans="1:22" x14ac:dyDescent="0.25">
      <c r="A514">
        <v>887</v>
      </c>
      <c r="B514">
        <v>0</v>
      </c>
      <c r="C514">
        <v>2</v>
      </c>
      <c r="D514" t="s">
        <v>1215</v>
      </c>
      <c r="E514" t="s">
        <v>13</v>
      </c>
      <c r="F514">
        <f>+IF(E514="male",1,2)</f>
        <v>1</v>
      </c>
      <c r="G514">
        <v>27</v>
      </c>
      <c r="H514" s="4">
        <f>+IF(G514="",VLOOKUP(B514&amp;C514&amp;E514,AvgAge!$B$5:$AA$16,6,0),G514)</f>
        <v>27</v>
      </c>
      <c r="I514">
        <v>0</v>
      </c>
      <c r="J514">
        <v>0</v>
      </c>
      <c r="K514">
        <v>211536</v>
      </c>
      <c r="L514">
        <v>13</v>
      </c>
      <c r="N514" t="s">
        <v>15</v>
      </c>
      <c r="O514">
        <f>+IF(N514="S",1,IF(N514="Q",2,3))</f>
        <v>1</v>
      </c>
      <c r="P514">
        <f>+MATCH(C514&amp;E514,AvgAge!$A$5:$A$10)</f>
        <v>4</v>
      </c>
      <c r="Q514" s="22">
        <f>+IF($P514=Q$2,$B514,0)</f>
        <v>0</v>
      </c>
      <c r="R514" s="22">
        <f>+IF($P514=R$2,$B514,0)</f>
        <v>0</v>
      </c>
      <c r="S514" s="22">
        <f>+IF($P514=S$2,$B514,0)</f>
        <v>0</v>
      </c>
      <c r="T514" s="22">
        <f>+IF($P514=T$2,$B514,0)</f>
        <v>0</v>
      </c>
      <c r="U514" s="22">
        <f>+IF($P514=U$2,$B514,0)</f>
        <v>0</v>
      </c>
      <c r="V514" s="22">
        <f>+IF($P514=V$2,$B514,0)</f>
        <v>0</v>
      </c>
    </row>
    <row r="515" spans="1:22" x14ac:dyDescent="0.25">
      <c r="A515">
        <v>318</v>
      </c>
      <c r="B515">
        <v>0</v>
      </c>
      <c r="C515">
        <v>2</v>
      </c>
      <c r="D515" t="s">
        <v>480</v>
      </c>
      <c r="E515" t="s">
        <v>13</v>
      </c>
      <c r="F515">
        <f>+IF(E515="male",1,2)</f>
        <v>1</v>
      </c>
      <c r="G515">
        <v>54</v>
      </c>
      <c r="H515" s="4">
        <f>+IF(G515="",VLOOKUP(B515&amp;C515&amp;E515,AvgAge!$B$5:$AA$16,6,0),G515)</f>
        <v>54</v>
      </c>
      <c r="I515">
        <v>0</v>
      </c>
      <c r="J515">
        <v>0</v>
      </c>
      <c r="K515">
        <v>29011</v>
      </c>
      <c r="L515">
        <v>14</v>
      </c>
      <c r="N515" t="s">
        <v>15</v>
      </c>
      <c r="O515">
        <f>+IF(N515="S",1,IF(N515="Q",2,3))</f>
        <v>1</v>
      </c>
      <c r="P515">
        <f>+MATCH(C515&amp;E515,AvgAge!$A$5:$A$10)</f>
        <v>4</v>
      </c>
      <c r="Q515" s="22">
        <f>+IF($P515=Q$2,$B515,0)</f>
        <v>0</v>
      </c>
      <c r="R515" s="22">
        <f>+IF($P515=R$2,$B515,0)</f>
        <v>0</v>
      </c>
      <c r="S515" s="22">
        <f>+IF($P515=S$2,$B515,0)</f>
        <v>0</v>
      </c>
      <c r="T515" s="22">
        <f>+IF($P515=T$2,$B515,0)</f>
        <v>0</v>
      </c>
      <c r="U515" s="22">
        <f>+IF($P515=U$2,$B515,0)</f>
        <v>0</v>
      </c>
      <c r="V515" s="22">
        <f>+IF($P515=V$2,$B515,0)</f>
        <v>0</v>
      </c>
    </row>
    <row r="516" spans="1:22" x14ac:dyDescent="0.25">
      <c r="A516">
        <v>706</v>
      </c>
      <c r="B516">
        <v>0</v>
      </c>
      <c r="C516">
        <v>2</v>
      </c>
      <c r="D516" t="s">
        <v>990</v>
      </c>
      <c r="E516" t="s">
        <v>13</v>
      </c>
      <c r="F516">
        <f>+IF(E516="male",1,2)</f>
        <v>1</v>
      </c>
      <c r="G516">
        <v>39</v>
      </c>
      <c r="H516" s="4">
        <f>+IF(G516="",VLOOKUP(B516&amp;C516&amp;E516,AvgAge!$B$5:$AA$16,6,0),G516)</f>
        <v>39</v>
      </c>
      <c r="I516">
        <v>0</v>
      </c>
      <c r="J516">
        <v>0</v>
      </c>
      <c r="K516">
        <v>250655</v>
      </c>
      <c r="L516">
        <v>26</v>
      </c>
      <c r="N516" t="s">
        <v>15</v>
      </c>
      <c r="O516">
        <f>+IF(N516="S",1,IF(N516="Q",2,3))</f>
        <v>1</v>
      </c>
      <c r="P516">
        <f>+MATCH(C516&amp;E516,AvgAge!$A$5:$A$10)</f>
        <v>4</v>
      </c>
      <c r="Q516" s="22">
        <f>+IF($P516=Q$2,$B516,0)</f>
        <v>0</v>
      </c>
      <c r="R516" s="22">
        <f>+IF($P516=R$2,$B516,0)</f>
        <v>0</v>
      </c>
      <c r="S516" s="22">
        <f>+IF($P516=S$2,$B516,0)</f>
        <v>0</v>
      </c>
      <c r="T516" s="22">
        <f>+IF($P516=T$2,$B516,0)</f>
        <v>0</v>
      </c>
      <c r="U516" s="22">
        <f>+IF($P516=U$2,$B516,0)</f>
        <v>0</v>
      </c>
      <c r="V516" s="22">
        <f>+IF($P516=V$2,$B516,0)</f>
        <v>0</v>
      </c>
    </row>
    <row r="517" spans="1:22" x14ac:dyDescent="0.25">
      <c r="A517">
        <v>842</v>
      </c>
      <c r="B517">
        <v>0</v>
      </c>
      <c r="C517">
        <v>2</v>
      </c>
      <c r="D517" t="s">
        <v>1160</v>
      </c>
      <c r="E517" t="s">
        <v>13</v>
      </c>
      <c r="F517">
        <f>+IF(E517="male",1,2)</f>
        <v>1</v>
      </c>
      <c r="G517">
        <v>16</v>
      </c>
      <c r="H517" s="4">
        <f>+IF(G517="",VLOOKUP(B517&amp;C517&amp;E517,AvgAge!$B$5:$AA$16,6,0),G517)</f>
        <v>16</v>
      </c>
      <c r="I517">
        <v>0</v>
      </c>
      <c r="J517">
        <v>0</v>
      </c>
      <c r="K517" t="s">
        <v>1072</v>
      </c>
      <c r="L517">
        <v>10.5</v>
      </c>
      <c r="N517" t="s">
        <v>15</v>
      </c>
      <c r="O517">
        <f>+IF(N517="S",1,IF(N517="Q",2,3))</f>
        <v>1</v>
      </c>
      <c r="P517">
        <f>+MATCH(C517&amp;E517,AvgAge!$A$5:$A$10)</f>
        <v>4</v>
      </c>
      <c r="Q517" s="22">
        <f>+IF($P517=Q$2,$B517,0)</f>
        <v>0</v>
      </c>
      <c r="R517" s="22">
        <f>+IF($P517=R$2,$B517,0)</f>
        <v>0</v>
      </c>
      <c r="S517" s="22">
        <f>+IF($P517=S$2,$B517,0)</f>
        <v>0</v>
      </c>
      <c r="T517" s="22">
        <f>+IF($P517=T$2,$B517,0)</f>
        <v>0</v>
      </c>
      <c r="U517" s="22">
        <f>+IF($P517=U$2,$B517,0)</f>
        <v>0</v>
      </c>
      <c r="V517" s="22">
        <f>+IF($P517=V$2,$B517,0)</f>
        <v>0</v>
      </c>
    </row>
    <row r="518" spans="1:22" x14ac:dyDescent="0.25">
      <c r="A518">
        <v>123</v>
      </c>
      <c r="B518">
        <v>0</v>
      </c>
      <c r="C518">
        <v>2</v>
      </c>
      <c r="D518" t="s">
        <v>193</v>
      </c>
      <c r="E518" t="s">
        <v>13</v>
      </c>
      <c r="F518">
        <f>+IF(E518="male",1,2)</f>
        <v>1</v>
      </c>
      <c r="G518">
        <v>32.5</v>
      </c>
      <c r="H518" s="4">
        <f>+IF(G518="",VLOOKUP(B518&amp;C518&amp;E518,AvgAge!$B$5:$AA$16,6,0),G518)</f>
        <v>32.5</v>
      </c>
      <c r="I518">
        <v>1</v>
      </c>
      <c r="J518">
        <v>0</v>
      </c>
      <c r="K518">
        <v>237736</v>
      </c>
      <c r="L518">
        <v>30.070799999999998</v>
      </c>
      <c r="N518" t="s">
        <v>20</v>
      </c>
      <c r="O518">
        <f>+IF(N518="S",1,IF(N518="Q",2,3))</f>
        <v>3</v>
      </c>
      <c r="P518">
        <f>+MATCH(C518&amp;E518,AvgAge!$A$5:$A$10)</f>
        <v>4</v>
      </c>
      <c r="Q518" s="22">
        <f>+IF($P518=Q$2,$B518,0)</f>
        <v>0</v>
      </c>
      <c r="R518" s="22">
        <f>+IF($P518=R$2,$B518,0)</f>
        <v>0</v>
      </c>
      <c r="S518" s="22">
        <f>+IF($P518=S$2,$B518,0)</f>
        <v>0</v>
      </c>
      <c r="T518" s="22">
        <f>+IF($P518=T$2,$B518,0)</f>
        <v>0</v>
      </c>
      <c r="U518" s="22">
        <f>+IF($P518=U$2,$B518,0)</f>
        <v>0</v>
      </c>
      <c r="V518" s="22">
        <f>+IF($P518=V$2,$B518,0)</f>
        <v>0</v>
      </c>
    </row>
    <row r="519" spans="1:22" x14ac:dyDescent="0.25">
      <c r="A519">
        <v>341</v>
      </c>
      <c r="B519">
        <v>1</v>
      </c>
      <c r="C519">
        <v>2</v>
      </c>
      <c r="D519" t="s">
        <v>513</v>
      </c>
      <c r="E519" t="s">
        <v>13</v>
      </c>
      <c r="F519">
        <f>+IF(E519="male",1,2)</f>
        <v>1</v>
      </c>
      <c r="G519">
        <v>2</v>
      </c>
      <c r="H519" s="4">
        <f>+IF(G519="",VLOOKUP(B519&amp;C519&amp;E519,AvgAge!$B$5:$AA$16,6,0),G519)</f>
        <v>2</v>
      </c>
      <c r="I519">
        <v>1</v>
      </c>
      <c r="J519">
        <v>1</v>
      </c>
      <c r="K519">
        <v>230080</v>
      </c>
      <c r="L519">
        <v>26</v>
      </c>
      <c r="M519" t="s">
        <v>232</v>
      </c>
      <c r="N519" t="s">
        <v>15</v>
      </c>
      <c r="O519">
        <f>+IF(N519="S",1,IF(N519="Q",2,3))</f>
        <v>1</v>
      </c>
      <c r="P519">
        <f>+MATCH(C519&amp;E519,AvgAge!$A$5:$A$10)</f>
        <v>4</v>
      </c>
      <c r="Q519" s="22">
        <f>+IF($P519=Q$2,$B519,0)</f>
        <v>0</v>
      </c>
      <c r="R519" s="22">
        <f>+IF($P519=R$2,$B519,0)</f>
        <v>0</v>
      </c>
      <c r="S519" s="22">
        <f>+IF($P519=S$2,$B519,0)</f>
        <v>0</v>
      </c>
      <c r="T519" s="22">
        <f>+IF($P519=T$2,$B519,0)</f>
        <v>1</v>
      </c>
      <c r="U519" s="22">
        <f>+IF($P519=U$2,$B519,0)</f>
        <v>0</v>
      </c>
      <c r="V519" s="22">
        <f>+IF($P519=V$2,$B519,0)</f>
        <v>0</v>
      </c>
    </row>
    <row r="520" spans="1:22" x14ac:dyDescent="0.25">
      <c r="A520">
        <v>194</v>
      </c>
      <c r="B520">
        <v>1</v>
      </c>
      <c r="C520">
        <v>2</v>
      </c>
      <c r="D520" t="s">
        <v>297</v>
      </c>
      <c r="E520" t="s">
        <v>13</v>
      </c>
      <c r="F520">
        <f>+IF(E520="male",1,2)</f>
        <v>1</v>
      </c>
      <c r="G520">
        <v>3</v>
      </c>
      <c r="H520" s="4">
        <f>+IF(G520="",VLOOKUP(B520&amp;C520&amp;E520,AvgAge!$B$5:$AA$16,6,0),G520)</f>
        <v>3</v>
      </c>
      <c r="I520">
        <v>1</v>
      </c>
      <c r="J520">
        <v>1</v>
      </c>
      <c r="K520">
        <v>230080</v>
      </c>
      <c r="L520">
        <v>26</v>
      </c>
      <c r="M520" t="s">
        <v>232</v>
      </c>
      <c r="N520" t="s">
        <v>15</v>
      </c>
      <c r="O520">
        <f>+IF(N520="S",1,IF(N520="Q",2,3))</f>
        <v>1</v>
      </c>
      <c r="P520">
        <f>+MATCH(C520&amp;E520,AvgAge!$A$5:$A$10)</f>
        <v>4</v>
      </c>
      <c r="Q520" s="22">
        <f>+IF($P520=Q$2,$B520,0)</f>
        <v>0</v>
      </c>
      <c r="R520" s="22">
        <f>+IF($P520=R$2,$B520,0)</f>
        <v>0</v>
      </c>
      <c r="S520" s="22">
        <f>+IF($P520=S$2,$B520,0)</f>
        <v>0</v>
      </c>
      <c r="T520" s="22">
        <f>+IF($P520=T$2,$B520,0)</f>
        <v>1</v>
      </c>
      <c r="U520" s="22">
        <f>+IF($P520=U$2,$B520,0)</f>
        <v>0</v>
      </c>
      <c r="V520" s="22">
        <f>+IF($P520=V$2,$B520,0)</f>
        <v>0</v>
      </c>
    </row>
    <row r="521" spans="1:22" x14ac:dyDescent="0.25">
      <c r="A521">
        <v>149</v>
      </c>
      <c r="B521">
        <v>0</v>
      </c>
      <c r="C521">
        <v>2</v>
      </c>
      <c r="D521" t="s">
        <v>231</v>
      </c>
      <c r="E521" t="s">
        <v>13</v>
      </c>
      <c r="F521">
        <f>+IF(E521="male",1,2)</f>
        <v>1</v>
      </c>
      <c r="G521">
        <v>36.5</v>
      </c>
      <c r="H521" s="4">
        <f>+IF(G521="",VLOOKUP(B521&amp;C521&amp;E521,AvgAge!$B$5:$AA$16,6,0),G521)</f>
        <v>36.5</v>
      </c>
      <c r="I521">
        <v>0</v>
      </c>
      <c r="J521">
        <v>2</v>
      </c>
      <c r="K521">
        <v>230080</v>
      </c>
      <c r="L521">
        <v>26</v>
      </c>
      <c r="M521" t="s">
        <v>232</v>
      </c>
      <c r="N521" t="s">
        <v>15</v>
      </c>
      <c r="O521">
        <f>+IF(N521="S",1,IF(N521="Q",2,3))</f>
        <v>1</v>
      </c>
      <c r="P521">
        <f>+MATCH(C521&amp;E521,AvgAge!$A$5:$A$10)</f>
        <v>4</v>
      </c>
      <c r="Q521" s="22">
        <f>+IF($P521=Q$2,$B521,0)</f>
        <v>0</v>
      </c>
      <c r="R521" s="22">
        <f>+IF($P521=R$2,$B521,0)</f>
        <v>0</v>
      </c>
      <c r="S521" s="22">
        <f>+IF($P521=S$2,$B521,0)</f>
        <v>0</v>
      </c>
      <c r="T521" s="22">
        <f>+IF($P521=T$2,$B521,0)</f>
        <v>0</v>
      </c>
      <c r="U521" s="22">
        <f>+IF($P521=U$2,$B521,0)</f>
        <v>0</v>
      </c>
      <c r="V521" s="22">
        <f>+IF($P521=V$2,$B521,0)</f>
        <v>0</v>
      </c>
    </row>
    <row r="522" spans="1:22" x14ac:dyDescent="0.25">
      <c r="A522">
        <v>146</v>
      </c>
      <c r="B522">
        <v>0</v>
      </c>
      <c r="C522">
        <v>2</v>
      </c>
      <c r="D522" t="s">
        <v>227</v>
      </c>
      <c r="E522" t="s">
        <v>13</v>
      </c>
      <c r="F522">
        <f>+IF(E522="male",1,2)</f>
        <v>1</v>
      </c>
      <c r="G522">
        <v>19</v>
      </c>
      <c r="H522" s="4">
        <f>+IF(G522="",VLOOKUP(B522&amp;C522&amp;E522,AvgAge!$B$5:$AA$16,6,0),G522)</f>
        <v>19</v>
      </c>
      <c r="I522">
        <v>1</v>
      </c>
      <c r="J522">
        <v>1</v>
      </c>
      <c r="K522" t="s">
        <v>228</v>
      </c>
      <c r="L522">
        <v>36.75</v>
      </c>
      <c r="N522" t="s">
        <v>15</v>
      </c>
      <c r="O522">
        <f>+IF(N522="S",1,IF(N522="Q",2,3))</f>
        <v>1</v>
      </c>
      <c r="P522">
        <f>+MATCH(C522&amp;E522,AvgAge!$A$5:$A$10)</f>
        <v>4</v>
      </c>
      <c r="Q522" s="22">
        <f>+IF($P522=Q$2,$B522,0)</f>
        <v>0</v>
      </c>
      <c r="R522" s="22">
        <f>+IF($P522=R$2,$B522,0)</f>
        <v>0</v>
      </c>
      <c r="S522" s="22">
        <f>+IF($P522=S$2,$B522,0)</f>
        <v>0</v>
      </c>
      <c r="T522" s="22">
        <f>+IF($P522=T$2,$B522,0)</f>
        <v>0</v>
      </c>
      <c r="U522" s="22">
        <f>+IF($P522=U$2,$B522,0)</f>
        <v>0</v>
      </c>
      <c r="V522" s="22">
        <f>+IF($P522=V$2,$B522,0)</f>
        <v>0</v>
      </c>
    </row>
    <row r="523" spans="1:22" x14ac:dyDescent="0.25">
      <c r="A523">
        <v>563</v>
      </c>
      <c r="B523">
        <v>0</v>
      </c>
      <c r="C523">
        <v>2</v>
      </c>
      <c r="D523" t="s">
        <v>804</v>
      </c>
      <c r="E523" t="s">
        <v>13</v>
      </c>
      <c r="F523">
        <f>+IF(E523="male",1,2)</f>
        <v>1</v>
      </c>
      <c r="G523">
        <v>28</v>
      </c>
      <c r="H523" s="4">
        <f>+IF(G523="",VLOOKUP(B523&amp;C523&amp;E523,AvgAge!$B$5:$AA$16,6,0),G523)</f>
        <v>28</v>
      </c>
      <c r="I523">
        <v>0</v>
      </c>
      <c r="J523">
        <v>0</v>
      </c>
      <c r="K523">
        <v>218629</v>
      </c>
      <c r="L523">
        <v>13.5</v>
      </c>
      <c r="N523" t="s">
        <v>15</v>
      </c>
      <c r="O523">
        <f>+IF(N523="S",1,IF(N523="Q",2,3))</f>
        <v>1</v>
      </c>
      <c r="P523">
        <f>+MATCH(C523&amp;E523,AvgAge!$A$5:$A$10)</f>
        <v>4</v>
      </c>
      <c r="Q523" s="22">
        <f>+IF($P523=Q$2,$B523,0)</f>
        <v>0</v>
      </c>
      <c r="R523" s="22">
        <f>+IF($P523=R$2,$B523,0)</f>
        <v>0</v>
      </c>
      <c r="S523" s="22">
        <f>+IF($P523=S$2,$B523,0)</f>
        <v>0</v>
      </c>
      <c r="T523" s="22">
        <f>+IF($P523=T$2,$B523,0)</f>
        <v>0</v>
      </c>
      <c r="U523" s="22">
        <f>+IF($P523=U$2,$B523,0)</f>
        <v>0</v>
      </c>
      <c r="V523" s="22">
        <f>+IF($P523=V$2,$B523,0)</f>
        <v>0</v>
      </c>
    </row>
    <row r="524" spans="1:22" x14ac:dyDescent="0.25">
      <c r="A524">
        <v>796</v>
      </c>
      <c r="B524">
        <v>0</v>
      </c>
      <c r="C524">
        <v>2</v>
      </c>
      <c r="D524" t="s">
        <v>1103</v>
      </c>
      <c r="E524" t="s">
        <v>13</v>
      </c>
      <c r="F524">
        <f>+IF(E524="male",1,2)</f>
        <v>1</v>
      </c>
      <c r="G524">
        <v>39</v>
      </c>
      <c r="H524" s="4">
        <f>+IF(G524="",VLOOKUP(B524&amp;C524&amp;E524,AvgAge!$B$5:$AA$16,6,0),G524)</f>
        <v>39</v>
      </c>
      <c r="I524">
        <v>0</v>
      </c>
      <c r="J524">
        <v>0</v>
      </c>
      <c r="K524">
        <v>28213</v>
      </c>
      <c r="L524">
        <v>13</v>
      </c>
      <c r="N524" t="s">
        <v>15</v>
      </c>
      <c r="O524">
        <f>+IF(N524="S",1,IF(N524="Q",2,3))</f>
        <v>1</v>
      </c>
      <c r="P524">
        <f>+MATCH(C524&amp;E524,AvgAge!$A$5:$A$10)</f>
        <v>4</v>
      </c>
      <c r="Q524" s="22">
        <f>+IF($P524=Q$2,$B524,0)</f>
        <v>0</v>
      </c>
      <c r="R524" s="22">
        <f>+IF($P524=R$2,$B524,0)</f>
        <v>0</v>
      </c>
      <c r="S524" s="22">
        <f>+IF($P524=S$2,$B524,0)</f>
        <v>0</v>
      </c>
      <c r="T524" s="22">
        <f>+IF($P524=T$2,$B524,0)</f>
        <v>0</v>
      </c>
      <c r="U524" s="22">
        <f>+IF($P524=U$2,$B524,0)</f>
        <v>0</v>
      </c>
      <c r="V524" s="22">
        <f>+IF($P524=V$2,$B524,0)</f>
        <v>0</v>
      </c>
    </row>
    <row r="525" spans="1:22" x14ac:dyDescent="0.25">
      <c r="A525">
        <v>548</v>
      </c>
      <c r="B525">
        <v>1</v>
      </c>
      <c r="C525">
        <v>2</v>
      </c>
      <c r="D525" t="s">
        <v>786</v>
      </c>
      <c r="E525" t="s">
        <v>13</v>
      </c>
      <c r="F525">
        <f>+IF(E525="male",1,2)</f>
        <v>1</v>
      </c>
      <c r="H525" s="4">
        <f>+IF(G525="",VLOOKUP(B525&amp;C525&amp;E525,AvgAge!$B$5:$AA$16,6,0),G525)</f>
        <v>16.022000000000002</v>
      </c>
      <c r="I525">
        <v>0</v>
      </c>
      <c r="J525">
        <v>0</v>
      </c>
      <c r="K525" t="s">
        <v>787</v>
      </c>
      <c r="L525">
        <v>13.862500000000001</v>
      </c>
      <c r="N525" t="s">
        <v>20</v>
      </c>
      <c r="O525">
        <f>+IF(N525="S",1,IF(N525="Q",2,3))</f>
        <v>3</v>
      </c>
      <c r="P525">
        <f>+MATCH(C525&amp;E525,AvgAge!$A$5:$A$10)</f>
        <v>4</v>
      </c>
      <c r="Q525" s="22">
        <f>+IF($P525=Q$2,$B525,0)</f>
        <v>0</v>
      </c>
      <c r="R525" s="22">
        <f>+IF($P525=R$2,$B525,0)</f>
        <v>0</v>
      </c>
      <c r="S525" s="22">
        <f>+IF($P525=S$2,$B525,0)</f>
        <v>0</v>
      </c>
      <c r="T525" s="22">
        <f>+IF($P525=T$2,$B525,0)</f>
        <v>1</v>
      </c>
      <c r="U525" s="22">
        <f>+IF($P525=U$2,$B525,0)</f>
        <v>0</v>
      </c>
      <c r="V525" s="22">
        <f>+IF($P525=V$2,$B525,0)</f>
        <v>0</v>
      </c>
    </row>
    <row r="526" spans="1:22" x14ac:dyDescent="0.25">
      <c r="A526">
        <v>399</v>
      </c>
      <c r="B526">
        <v>0</v>
      </c>
      <c r="C526">
        <v>2</v>
      </c>
      <c r="D526" t="s">
        <v>586</v>
      </c>
      <c r="E526" t="s">
        <v>13</v>
      </c>
      <c r="F526">
        <f>+IF(E526="male",1,2)</f>
        <v>1</v>
      </c>
      <c r="G526">
        <v>23</v>
      </c>
      <c r="H526" s="4">
        <f>+IF(G526="",VLOOKUP(B526&amp;C526&amp;E526,AvgAge!$B$5:$AA$16,6,0),G526)</f>
        <v>23</v>
      </c>
      <c r="I526">
        <v>0</v>
      </c>
      <c r="J526">
        <v>0</v>
      </c>
      <c r="K526">
        <v>244278</v>
      </c>
      <c r="L526">
        <v>10.5</v>
      </c>
      <c r="N526" t="s">
        <v>15</v>
      </c>
      <c r="O526">
        <f>+IF(N526="S",1,IF(N526="Q",2,3))</f>
        <v>1</v>
      </c>
      <c r="P526">
        <f>+MATCH(C526&amp;E526,AvgAge!$A$5:$A$10)</f>
        <v>4</v>
      </c>
      <c r="Q526" s="22">
        <f>+IF($P526=Q$2,$B526,0)</f>
        <v>0</v>
      </c>
      <c r="R526" s="22">
        <f>+IF($P526=R$2,$B526,0)</f>
        <v>0</v>
      </c>
      <c r="S526" s="22">
        <f>+IF($P526=S$2,$B526,0)</f>
        <v>0</v>
      </c>
      <c r="T526" s="22">
        <f>+IF($P526=T$2,$B526,0)</f>
        <v>0</v>
      </c>
      <c r="U526" s="22">
        <f>+IF($P526=U$2,$B526,0)</f>
        <v>0</v>
      </c>
      <c r="V526" s="22">
        <f>+IF($P526=V$2,$B526,0)</f>
        <v>0</v>
      </c>
    </row>
    <row r="527" spans="1:22" x14ac:dyDescent="0.25">
      <c r="A527">
        <v>278</v>
      </c>
      <c r="B527">
        <v>0</v>
      </c>
      <c r="C527">
        <v>2</v>
      </c>
      <c r="D527" t="s">
        <v>421</v>
      </c>
      <c r="E527" t="s">
        <v>13</v>
      </c>
      <c r="F527">
        <f>+IF(E527="male",1,2)</f>
        <v>1</v>
      </c>
      <c r="H527" s="4">
        <f>+IF(G527="",VLOOKUP(B527&amp;C527&amp;E527,AvgAge!$B$5:$AA$16,6,0),G527)</f>
        <v>33.36904761904762</v>
      </c>
      <c r="I527">
        <v>0</v>
      </c>
      <c r="J527">
        <v>0</v>
      </c>
      <c r="K527">
        <v>239853</v>
      </c>
      <c r="L527">
        <v>0</v>
      </c>
      <c r="N527" t="s">
        <v>15</v>
      </c>
      <c r="O527">
        <f>+IF(N527="S",1,IF(N527="Q",2,3))</f>
        <v>1</v>
      </c>
      <c r="P527">
        <f>+MATCH(C527&amp;E527,AvgAge!$A$5:$A$10)</f>
        <v>4</v>
      </c>
      <c r="Q527" s="22">
        <f>+IF($P527=Q$2,$B527,0)</f>
        <v>0</v>
      </c>
      <c r="R527" s="22">
        <f>+IF($P527=R$2,$B527,0)</f>
        <v>0</v>
      </c>
      <c r="S527" s="22">
        <f>+IF($P527=S$2,$B527,0)</f>
        <v>0</v>
      </c>
      <c r="T527" s="22">
        <f>+IF($P527=T$2,$B527,0)</f>
        <v>0</v>
      </c>
      <c r="U527" s="22">
        <f>+IF($P527=U$2,$B527,0)</f>
        <v>0</v>
      </c>
      <c r="V527" s="22">
        <f>+IF($P527=V$2,$B527,0)</f>
        <v>0</v>
      </c>
    </row>
    <row r="528" spans="1:22" x14ac:dyDescent="0.25">
      <c r="A528">
        <v>239</v>
      </c>
      <c r="B528">
        <v>0</v>
      </c>
      <c r="C528">
        <v>2</v>
      </c>
      <c r="D528" t="s">
        <v>362</v>
      </c>
      <c r="E528" t="s">
        <v>13</v>
      </c>
      <c r="F528">
        <f>+IF(E528="male",1,2)</f>
        <v>1</v>
      </c>
      <c r="G528">
        <v>19</v>
      </c>
      <c r="H528" s="4">
        <f>+IF(G528="",VLOOKUP(B528&amp;C528&amp;E528,AvgAge!$B$5:$AA$16,6,0),G528)</f>
        <v>19</v>
      </c>
      <c r="I528">
        <v>0</v>
      </c>
      <c r="J528">
        <v>0</v>
      </c>
      <c r="K528">
        <v>28665</v>
      </c>
      <c r="L528">
        <v>10.5</v>
      </c>
      <c r="N528" t="s">
        <v>15</v>
      </c>
      <c r="O528">
        <f>+IF(N528="S",1,IF(N528="Q",2,3))</f>
        <v>1</v>
      </c>
      <c r="P528">
        <f>+MATCH(C528&amp;E528,AvgAge!$A$5:$A$10)</f>
        <v>4</v>
      </c>
      <c r="Q528" s="22">
        <f>+IF($P528=Q$2,$B528,0)</f>
        <v>0</v>
      </c>
      <c r="R528" s="22">
        <f>+IF($P528=R$2,$B528,0)</f>
        <v>0</v>
      </c>
      <c r="S528" s="22">
        <f>+IF($P528=S$2,$B528,0)</f>
        <v>0</v>
      </c>
      <c r="T528" s="22">
        <f>+IF($P528=T$2,$B528,0)</f>
        <v>0</v>
      </c>
      <c r="U528" s="22">
        <f>+IF($P528=U$2,$B528,0)</f>
        <v>0</v>
      </c>
      <c r="V528" s="22">
        <f>+IF($P528=V$2,$B528,0)</f>
        <v>0</v>
      </c>
    </row>
    <row r="529" spans="1:22" x14ac:dyDescent="0.25">
      <c r="A529">
        <v>182</v>
      </c>
      <c r="B529">
        <v>0</v>
      </c>
      <c r="C529">
        <v>2</v>
      </c>
      <c r="D529" t="s">
        <v>282</v>
      </c>
      <c r="E529" t="s">
        <v>13</v>
      </c>
      <c r="F529">
        <f>+IF(E529="male",1,2)</f>
        <v>1</v>
      </c>
      <c r="H529" s="4">
        <f>+IF(G529="",VLOOKUP(B529&amp;C529&amp;E529,AvgAge!$B$5:$AA$16,6,0),G529)</f>
        <v>33.36904761904762</v>
      </c>
      <c r="I529">
        <v>0</v>
      </c>
      <c r="J529">
        <v>0</v>
      </c>
      <c r="K529" t="s">
        <v>283</v>
      </c>
      <c r="L529">
        <v>15.05</v>
      </c>
      <c r="N529" t="s">
        <v>20</v>
      </c>
      <c r="O529">
        <f>+IF(N529="S",1,IF(N529="Q",2,3))</f>
        <v>3</v>
      </c>
      <c r="P529">
        <f>+MATCH(C529&amp;E529,AvgAge!$A$5:$A$10)</f>
        <v>4</v>
      </c>
      <c r="Q529" s="22">
        <f>+IF($P529=Q$2,$B529,0)</f>
        <v>0</v>
      </c>
      <c r="R529" s="22">
        <f>+IF($P529=R$2,$B529,0)</f>
        <v>0</v>
      </c>
      <c r="S529" s="22">
        <f>+IF($P529=S$2,$B529,0)</f>
        <v>0</v>
      </c>
      <c r="T529" s="22">
        <f>+IF($P529=T$2,$B529,0)</f>
        <v>0</v>
      </c>
      <c r="U529" s="22">
        <f>+IF($P529=U$2,$B529,0)</f>
        <v>0</v>
      </c>
      <c r="V529" s="22">
        <f>+IF($P529=V$2,$B529,0)</f>
        <v>0</v>
      </c>
    </row>
    <row r="530" spans="1:22" x14ac:dyDescent="0.25">
      <c r="A530">
        <v>801</v>
      </c>
      <c r="B530">
        <v>0</v>
      </c>
      <c r="C530">
        <v>2</v>
      </c>
      <c r="D530" t="s">
        <v>1109</v>
      </c>
      <c r="E530" t="s">
        <v>13</v>
      </c>
      <c r="F530">
        <f>+IF(E530="male",1,2)</f>
        <v>1</v>
      </c>
      <c r="G530">
        <v>34</v>
      </c>
      <c r="H530" s="4">
        <f>+IF(G530="",VLOOKUP(B530&amp;C530&amp;E530,AvgAge!$B$5:$AA$16,6,0),G530)</f>
        <v>34</v>
      </c>
      <c r="I530">
        <v>0</v>
      </c>
      <c r="J530">
        <v>0</v>
      </c>
      <c r="K530">
        <v>250647</v>
      </c>
      <c r="L530">
        <v>13</v>
      </c>
      <c r="N530" t="s">
        <v>15</v>
      </c>
      <c r="O530">
        <f>+IF(N530="S",1,IF(N530="Q",2,3))</f>
        <v>1</v>
      </c>
      <c r="P530">
        <f>+MATCH(C530&amp;E530,AvgAge!$A$5:$A$10)</f>
        <v>4</v>
      </c>
      <c r="Q530" s="22">
        <f>+IF($P530=Q$2,$B530,0)</f>
        <v>0</v>
      </c>
      <c r="R530" s="22">
        <f>+IF($P530=R$2,$B530,0)</f>
        <v>0</v>
      </c>
      <c r="S530" s="22">
        <f>+IF($P530=S$2,$B530,0)</f>
        <v>0</v>
      </c>
      <c r="T530" s="22">
        <f>+IF($P530=T$2,$B530,0)</f>
        <v>0</v>
      </c>
      <c r="U530" s="22">
        <f>+IF($P530=U$2,$B530,0)</f>
        <v>0</v>
      </c>
      <c r="V530" s="22">
        <f>+IF($P530=V$2,$B530,0)</f>
        <v>0</v>
      </c>
    </row>
    <row r="531" spans="1:22" x14ac:dyDescent="0.25">
      <c r="A531">
        <v>266</v>
      </c>
      <c r="B531">
        <v>0</v>
      </c>
      <c r="C531">
        <v>2</v>
      </c>
      <c r="D531" t="s">
        <v>401</v>
      </c>
      <c r="E531" t="s">
        <v>13</v>
      </c>
      <c r="F531">
        <f>+IF(E531="male",1,2)</f>
        <v>1</v>
      </c>
      <c r="G531">
        <v>36</v>
      </c>
      <c r="H531" s="4">
        <f>+IF(G531="",VLOOKUP(B531&amp;C531&amp;E531,AvgAge!$B$5:$AA$16,6,0),G531)</f>
        <v>36</v>
      </c>
      <c r="I531">
        <v>0</v>
      </c>
      <c r="J531">
        <v>0</v>
      </c>
      <c r="K531" t="s">
        <v>402</v>
      </c>
      <c r="L531">
        <v>10.5</v>
      </c>
      <c r="N531" t="s">
        <v>15</v>
      </c>
      <c r="O531">
        <f>+IF(N531="S",1,IF(N531="Q",2,3))</f>
        <v>1</v>
      </c>
      <c r="P531">
        <f>+MATCH(C531&amp;E531,AvgAge!$A$5:$A$10)</f>
        <v>4</v>
      </c>
      <c r="Q531" s="22">
        <f>+IF($P531=Q$2,$B531,0)</f>
        <v>0</v>
      </c>
      <c r="R531" s="22">
        <f>+IF($P531=R$2,$B531,0)</f>
        <v>0</v>
      </c>
      <c r="S531" s="22">
        <f>+IF($P531=S$2,$B531,0)</f>
        <v>0</v>
      </c>
      <c r="T531" s="22">
        <f>+IF($P531=T$2,$B531,0)</f>
        <v>0</v>
      </c>
      <c r="U531" s="22">
        <f>+IF($P531=U$2,$B531,0)</f>
        <v>0</v>
      </c>
      <c r="V531" s="22">
        <f>+IF($P531=V$2,$B531,0)</f>
        <v>0</v>
      </c>
    </row>
    <row r="532" spans="1:22" x14ac:dyDescent="0.25">
      <c r="A532">
        <v>477</v>
      </c>
      <c r="B532">
        <v>0</v>
      </c>
      <c r="C532">
        <v>2</v>
      </c>
      <c r="D532" t="s">
        <v>688</v>
      </c>
      <c r="E532" t="s">
        <v>13</v>
      </c>
      <c r="F532">
        <f>+IF(E532="male",1,2)</f>
        <v>1</v>
      </c>
      <c r="G532">
        <v>34</v>
      </c>
      <c r="H532" s="4">
        <f>+IF(G532="",VLOOKUP(B532&amp;C532&amp;E532,AvgAge!$B$5:$AA$16,6,0),G532)</f>
        <v>34</v>
      </c>
      <c r="I532">
        <v>1</v>
      </c>
      <c r="J532">
        <v>0</v>
      </c>
      <c r="K532">
        <v>31027</v>
      </c>
      <c r="L532">
        <v>21</v>
      </c>
      <c r="N532" t="s">
        <v>15</v>
      </c>
      <c r="O532">
        <f>+IF(N532="S",1,IF(N532="Q",2,3))</f>
        <v>1</v>
      </c>
      <c r="P532">
        <f>+MATCH(C532&amp;E532,AvgAge!$A$5:$A$10)</f>
        <v>4</v>
      </c>
      <c r="Q532" s="22">
        <f>+IF($P532=Q$2,$B532,0)</f>
        <v>0</v>
      </c>
      <c r="R532" s="22">
        <f>+IF($P532=R$2,$B532,0)</f>
        <v>0</v>
      </c>
      <c r="S532" s="22">
        <f>+IF($P532=S$2,$B532,0)</f>
        <v>0</v>
      </c>
      <c r="T532" s="22">
        <f>+IF($P532=T$2,$B532,0)</f>
        <v>0</v>
      </c>
      <c r="U532" s="22">
        <f>+IF($P532=U$2,$B532,0)</f>
        <v>0</v>
      </c>
      <c r="V532" s="22">
        <f>+IF($P532=V$2,$B532,0)</f>
        <v>0</v>
      </c>
    </row>
    <row r="533" spans="1:22" x14ac:dyDescent="0.25">
      <c r="A533">
        <v>136</v>
      </c>
      <c r="B533">
        <v>0</v>
      </c>
      <c r="C533">
        <v>2</v>
      </c>
      <c r="D533" t="s">
        <v>212</v>
      </c>
      <c r="E533" t="s">
        <v>13</v>
      </c>
      <c r="F533">
        <f>+IF(E533="male",1,2)</f>
        <v>1</v>
      </c>
      <c r="G533">
        <v>23</v>
      </c>
      <c r="H533" s="4">
        <f>+IF(G533="",VLOOKUP(B533&amp;C533&amp;E533,AvgAge!$B$5:$AA$16,6,0),G533)</f>
        <v>23</v>
      </c>
      <c r="I533">
        <v>0</v>
      </c>
      <c r="J533">
        <v>0</v>
      </c>
      <c r="K533" t="s">
        <v>213</v>
      </c>
      <c r="L533">
        <v>15.0458</v>
      </c>
      <c r="N533" t="s">
        <v>20</v>
      </c>
      <c r="O533">
        <f>+IF(N533="S",1,IF(N533="Q",2,3))</f>
        <v>3</v>
      </c>
      <c r="P533">
        <f>+MATCH(C533&amp;E533,AvgAge!$A$5:$A$10)</f>
        <v>4</v>
      </c>
      <c r="Q533" s="22">
        <f>+IF($P533=Q$2,$B533,0)</f>
        <v>0</v>
      </c>
      <c r="R533" s="22">
        <f>+IF($P533=R$2,$B533,0)</f>
        <v>0</v>
      </c>
      <c r="S533" s="22">
        <f>+IF($P533=S$2,$B533,0)</f>
        <v>0</v>
      </c>
      <c r="T533" s="22">
        <f>+IF($P533=T$2,$B533,0)</f>
        <v>0</v>
      </c>
      <c r="U533" s="22">
        <f>+IF($P533=U$2,$B533,0)</f>
        <v>0</v>
      </c>
      <c r="V533" s="22">
        <f>+IF($P533=V$2,$B533,0)</f>
        <v>0</v>
      </c>
    </row>
    <row r="534" spans="1:22" x14ac:dyDescent="0.25">
      <c r="A534">
        <v>832</v>
      </c>
      <c r="B534">
        <v>1</v>
      </c>
      <c r="C534">
        <v>2</v>
      </c>
      <c r="D534" t="s">
        <v>1146</v>
      </c>
      <c r="E534" t="s">
        <v>13</v>
      </c>
      <c r="F534">
        <f>+IF(E534="male",1,2)</f>
        <v>1</v>
      </c>
      <c r="G534">
        <v>0.83</v>
      </c>
      <c r="H534" s="4">
        <f>+IF(G534="",VLOOKUP(B534&amp;C534&amp;E534,AvgAge!$B$5:$AA$16,6,0),G534)</f>
        <v>0.83</v>
      </c>
      <c r="I534">
        <v>1</v>
      </c>
      <c r="J534">
        <v>1</v>
      </c>
      <c r="K534">
        <v>29106</v>
      </c>
      <c r="L534">
        <v>18.75</v>
      </c>
      <c r="N534" t="s">
        <v>15</v>
      </c>
      <c r="O534">
        <f>+IF(N534="S",1,IF(N534="Q",2,3))</f>
        <v>1</v>
      </c>
      <c r="P534">
        <f>+MATCH(C534&amp;E534,AvgAge!$A$5:$A$10)</f>
        <v>4</v>
      </c>
      <c r="Q534" s="22">
        <f>+IF($P534=Q$2,$B534,0)</f>
        <v>0</v>
      </c>
      <c r="R534" s="22">
        <f>+IF($P534=R$2,$B534,0)</f>
        <v>0</v>
      </c>
      <c r="S534" s="22">
        <f>+IF($P534=S$2,$B534,0)</f>
        <v>0</v>
      </c>
      <c r="T534" s="22">
        <f>+IF($P534=T$2,$B534,0)</f>
        <v>1</v>
      </c>
      <c r="U534" s="22">
        <f>+IF($P534=U$2,$B534,0)</f>
        <v>0</v>
      </c>
      <c r="V534" s="22">
        <f>+IF($P534=V$2,$B534,0)</f>
        <v>0</v>
      </c>
    </row>
    <row r="535" spans="1:22" x14ac:dyDescent="0.25">
      <c r="A535">
        <v>408</v>
      </c>
      <c r="B535">
        <v>1</v>
      </c>
      <c r="C535">
        <v>2</v>
      </c>
      <c r="D535" t="s">
        <v>596</v>
      </c>
      <c r="E535" t="s">
        <v>13</v>
      </c>
      <c r="F535">
        <f>+IF(E535="male",1,2)</f>
        <v>1</v>
      </c>
      <c r="G535">
        <v>3</v>
      </c>
      <c r="H535" s="4">
        <f>+IF(G535="",VLOOKUP(B535&amp;C535&amp;E535,AvgAge!$B$5:$AA$16,6,0),G535)</f>
        <v>3</v>
      </c>
      <c r="I535">
        <v>1</v>
      </c>
      <c r="J535">
        <v>1</v>
      </c>
      <c r="K535">
        <v>29106</v>
      </c>
      <c r="L535">
        <v>18.75</v>
      </c>
      <c r="N535" t="s">
        <v>15</v>
      </c>
      <c r="O535">
        <f>+IF(N535="S",1,IF(N535="Q",2,3))</f>
        <v>1</v>
      </c>
      <c r="P535">
        <f>+MATCH(C535&amp;E535,AvgAge!$A$5:$A$10)</f>
        <v>4</v>
      </c>
      <c r="Q535" s="22">
        <f>+IF($P535=Q$2,$B535,0)</f>
        <v>0</v>
      </c>
      <c r="R535" s="22">
        <f>+IF($P535=R$2,$B535,0)</f>
        <v>0</v>
      </c>
      <c r="S535" s="22">
        <f>+IF($P535=S$2,$B535,0)</f>
        <v>0</v>
      </c>
      <c r="T535" s="22">
        <f>+IF($P535=T$2,$B535,0)</f>
        <v>1</v>
      </c>
      <c r="U535" s="22">
        <f>+IF($P535=U$2,$B535,0)</f>
        <v>0</v>
      </c>
      <c r="V535" s="22">
        <f>+IF($P535=V$2,$B535,0)</f>
        <v>0</v>
      </c>
    </row>
    <row r="536" spans="1:22" x14ac:dyDescent="0.25">
      <c r="A536">
        <v>344</v>
      </c>
      <c r="B536">
        <v>0</v>
      </c>
      <c r="C536">
        <v>2</v>
      </c>
      <c r="D536" t="s">
        <v>516</v>
      </c>
      <c r="E536" t="s">
        <v>13</v>
      </c>
      <c r="F536">
        <f>+IF(E536="male",1,2)</f>
        <v>1</v>
      </c>
      <c r="G536">
        <v>25</v>
      </c>
      <c r="H536" s="4">
        <f>+IF(G536="",VLOOKUP(B536&amp;C536&amp;E536,AvgAge!$B$5:$AA$16,6,0),G536)</f>
        <v>25</v>
      </c>
      <c r="I536">
        <v>0</v>
      </c>
      <c r="J536">
        <v>0</v>
      </c>
      <c r="K536">
        <v>244361</v>
      </c>
      <c r="L536">
        <v>13</v>
      </c>
      <c r="N536" t="s">
        <v>15</v>
      </c>
      <c r="O536">
        <f>+IF(N536="S",1,IF(N536="Q",2,3))</f>
        <v>1</v>
      </c>
      <c r="P536">
        <f>+MATCH(C536&amp;E536,AvgAge!$A$5:$A$10)</f>
        <v>4</v>
      </c>
      <c r="Q536" s="22">
        <f>+IF($P536=Q$2,$B536,0)</f>
        <v>0</v>
      </c>
      <c r="R536" s="22">
        <f>+IF($P536=R$2,$B536,0)</f>
        <v>0</v>
      </c>
      <c r="S536" s="22">
        <f>+IF($P536=S$2,$B536,0)</f>
        <v>0</v>
      </c>
      <c r="T536" s="22">
        <f>+IF($P536=T$2,$B536,0)</f>
        <v>0</v>
      </c>
      <c r="U536" s="22">
        <f>+IF($P536=U$2,$B536,0)</f>
        <v>0</v>
      </c>
      <c r="V536" s="22">
        <f>+IF($P536=V$2,$B536,0)</f>
        <v>0</v>
      </c>
    </row>
    <row r="537" spans="1:22" x14ac:dyDescent="0.25">
      <c r="A537">
        <v>552</v>
      </c>
      <c r="B537">
        <v>0</v>
      </c>
      <c r="C537">
        <v>2</v>
      </c>
      <c r="D537" t="s">
        <v>792</v>
      </c>
      <c r="E537" t="s">
        <v>13</v>
      </c>
      <c r="F537">
        <f>+IF(E537="male",1,2)</f>
        <v>1</v>
      </c>
      <c r="G537">
        <v>27</v>
      </c>
      <c r="H537" s="4">
        <f>+IF(G537="",VLOOKUP(B537&amp;C537&amp;E537,AvgAge!$B$5:$AA$16,6,0),G537)</f>
        <v>27</v>
      </c>
      <c r="I537">
        <v>0</v>
      </c>
      <c r="J537">
        <v>0</v>
      </c>
      <c r="K537">
        <v>244358</v>
      </c>
      <c r="L537">
        <v>26</v>
      </c>
      <c r="N537" t="s">
        <v>15</v>
      </c>
      <c r="O537">
        <f>+IF(N537="S",1,IF(N537="Q",2,3))</f>
        <v>1</v>
      </c>
      <c r="P537">
        <f>+MATCH(C537&amp;E537,AvgAge!$A$5:$A$10)</f>
        <v>4</v>
      </c>
      <c r="Q537" s="22">
        <f>+IF($P537=Q$2,$B537,0)</f>
        <v>0</v>
      </c>
      <c r="R537" s="22">
        <f>+IF($P537=R$2,$B537,0)</f>
        <v>0</v>
      </c>
      <c r="S537" s="22">
        <f>+IF($P537=S$2,$B537,0)</f>
        <v>0</v>
      </c>
      <c r="T537" s="22">
        <f>+IF($P537=T$2,$B537,0)</f>
        <v>0</v>
      </c>
      <c r="U537" s="22">
        <f>+IF($P537=U$2,$B537,0)</f>
        <v>0</v>
      </c>
      <c r="V537" s="22">
        <f>+IF($P537=V$2,$B537,0)</f>
        <v>0</v>
      </c>
    </row>
    <row r="538" spans="1:22" x14ac:dyDescent="0.25">
      <c r="A538">
        <v>233</v>
      </c>
      <c r="B538">
        <v>0</v>
      </c>
      <c r="C538">
        <v>2</v>
      </c>
      <c r="D538" t="s">
        <v>353</v>
      </c>
      <c r="E538" t="s">
        <v>13</v>
      </c>
      <c r="F538">
        <f>+IF(E538="male",1,2)</f>
        <v>1</v>
      </c>
      <c r="G538">
        <v>59</v>
      </c>
      <c r="H538" s="4">
        <f>+IF(G538="",VLOOKUP(B538&amp;C538&amp;E538,AvgAge!$B$5:$AA$16,6,0),G538)</f>
        <v>59</v>
      </c>
      <c r="I538">
        <v>0</v>
      </c>
      <c r="J538">
        <v>0</v>
      </c>
      <c r="K538">
        <v>237442</v>
      </c>
      <c r="L538">
        <v>13.5</v>
      </c>
      <c r="N538" t="s">
        <v>15</v>
      </c>
      <c r="O538">
        <f>+IF(N538="S",1,IF(N538="Q",2,3))</f>
        <v>1</v>
      </c>
      <c r="P538">
        <f>+MATCH(C538&amp;E538,AvgAge!$A$5:$A$10)</f>
        <v>4</v>
      </c>
      <c r="Q538" s="22">
        <f>+IF($P538=Q$2,$B538,0)</f>
        <v>0</v>
      </c>
      <c r="R538" s="22">
        <f>+IF($P538=R$2,$B538,0)</f>
        <v>0</v>
      </c>
      <c r="S538" s="22">
        <f>+IF($P538=S$2,$B538,0)</f>
        <v>0</v>
      </c>
      <c r="T538" s="22">
        <f>+IF($P538=T$2,$B538,0)</f>
        <v>0</v>
      </c>
      <c r="U538" s="22">
        <f>+IF($P538=U$2,$B538,0)</f>
        <v>0</v>
      </c>
      <c r="V538" s="22">
        <f>+IF($P538=V$2,$B538,0)</f>
        <v>0</v>
      </c>
    </row>
    <row r="539" spans="1:22" x14ac:dyDescent="0.25">
      <c r="A539">
        <v>813</v>
      </c>
      <c r="B539">
        <v>0</v>
      </c>
      <c r="C539">
        <v>2</v>
      </c>
      <c r="D539" t="s">
        <v>1122</v>
      </c>
      <c r="E539" t="s">
        <v>13</v>
      </c>
      <c r="F539">
        <f>+IF(E539="male",1,2)</f>
        <v>1</v>
      </c>
      <c r="G539">
        <v>35</v>
      </c>
      <c r="H539" s="4">
        <f>+IF(G539="",VLOOKUP(B539&amp;C539&amp;E539,AvgAge!$B$5:$AA$16,6,0),G539)</f>
        <v>35</v>
      </c>
      <c r="I539">
        <v>0</v>
      </c>
      <c r="J539">
        <v>0</v>
      </c>
      <c r="K539">
        <v>28206</v>
      </c>
      <c r="L539">
        <v>10.5</v>
      </c>
      <c r="N539" t="s">
        <v>15</v>
      </c>
      <c r="O539">
        <f>+IF(N539="S",1,IF(N539="Q",2,3))</f>
        <v>1</v>
      </c>
      <c r="P539">
        <f>+MATCH(C539&amp;E539,AvgAge!$A$5:$A$10)</f>
        <v>4</v>
      </c>
      <c r="Q539" s="22">
        <f>+IF($P539=Q$2,$B539,0)</f>
        <v>0</v>
      </c>
      <c r="R539" s="22">
        <f>+IF($P539=R$2,$B539,0)</f>
        <v>0</v>
      </c>
      <c r="S539" s="22">
        <f>+IF($P539=S$2,$B539,0)</f>
        <v>0</v>
      </c>
      <c r="T539" s="22">
        <f>+IF($P539=T$2,$B539,0)</f>
        <v>0</v>
      </c>
      <c r="U539" s="22">
        <f>+IF($P539=U$2,$B539,0)</f>
        <v>0</v>
      </c>
      <c r="V539" s="22">
        <f>+IF($P539=V$2,$B539,0)</f>
        <v>0</v>
      </c>
    </row>
    <row r="540" spans="1:22" x14ac:dyDescent="0.25">
      <c r="A540">
        <v>135</v>
      </c>
      <c r="B540">
        <v>0</v>
      </c>
      <c r="C540">
        <v>2</v>
      </c>
      <c r="D540" t="s">
        <v>210</v>
      </c>
      <c r="E540" t="s">
        <v>13</v>
      </c>
      <c r="F540">
        <f>+IF(E540="male",1,2)</f>
        <v>1</v>
      </c>
      <c r="G540">
        <v>25</v>
      </c>
      <c r="H540" s="4">
        <f>+IF(G540="",VLOOKUP(B540&amp;C540&amp;E540,AvgAge!$B$5:$AA$16,6,0),G540)</f>
        <v>25</v>
      </c>
      <c r="I540">
        <v>0</v>
      </c>
      <c r="J540">
        <v>0</v>
      </c>
      <c r="K540" t="s">
        <v>211</v>
      </c>
      <c r="L540">
        <v>13</v>
      </c>
      <c r="N540" t="s">
        <v>15</v>
      </c>
      <c r="O540">
        <f>+IF(N540="S",1,IF(N540="Q",2,3))</f>
        <v>1</v>
      </c>
      <c r="P540">
        <f>+MATCH(C540&amp;E540,AvgAge!$A$5:$A$10)</f>
        <v>4</v>
      </c>
      <c r="Q540" s="22">
        <f>+IF($P540=Q$2,$B540,0)</f>
        <v>0</v>
      </c>
      <c r="R540" s="22">
        <f>+IF($P540=R$2,$B540,0)</f>
        <v>0</v>
      </c>
      <c r="S540" s="22">
        <f>+IF($P540=S$2,$B540,0)</f>
        <v>0</v>
      </c>
      <c r="T540" s="22">
        <f>+IF($P540=T$2,$B540,0)</f>
        <v>0</v>
      </c>
      <c r="U540" s="22">
        <f>+IF($P540=U$2,$B540,0)</f>
        <v>0</v>
      </c>
      <c r="V540" s="22">
        <f>+IF($P540=V$2,$B540,0)</f>
        <v>0</v>
      </c>
    </row>
    <row r="541" spans="1:22" x14ac:dyDescent="0.25">
      <c r="A541">
        <v>735</v>
      </c>
      <c r="B541">
        <v>0</v>
      </c>
      <c r="C541">
        <v>2</v>
      </c>
      <c r="D541" t="s">
        <v>1025</v>
      </c>
      <c r="E541" t="s">
        <v>13</v>
      </c>
      <c r="F541">
        <f>+IF(E541="male",1,2)</f>
        <v>1</v>
      </c>
      <c r="G541">
        <v>23</v>
      </c>
      <c r="H541" s="4">
        <f>+IF(G541="",VLOOKUP(B541&amp;C541&amp;E541,AvgAge!$B$5:$AA$16,6,0),G541)</f>
        <v>23</v>
      </c>
      <c r="I541">
        <v>0</v>
      </c>
      <c r="J541">
        <v>0</v>
      </c>
      <c r="K541">
        <v>233639</v>
      </c>
      <c r="L541">
        <v>13</v>
      </c>
      <c r="N541" t="s">
        <v>15</v>
      </c>
      <c r="O541">
        <f>+IF(N541="S",1,IF(N541="Q",2,3))</f>
        <v>1</v>
      </c>
      <c r="P541">
        <f>+MATCH(C541&amp;E541,AvgAge!$A$5:$A$10)</f>
        <v>4</v>
      </c>
      <c r="Q541" s="22">
        <f>+IF($P541=Q$2,$B541,0)</f>
        <v>0</v>
      </c>
      <c r="R541" s="22">
        <f>+IF($P541=R$2,$B541,0)</f>
        <v>0</v>
      </c>
      <c r="S541" s="22">
        <f>+IF($P541=S$2,$B541,0)</f>
        <v>0</v>
      </c>
      <c r="T541" s="22">
        <f>+IF($P541=T$2,$B541,0)</f>
        <v>0</v>
      </c>
      <c r="U541" s="22">
        <f>+IF($P541=U$2,$B541,0)</f>
        <v>0</v>
      </c>
      <c r="V541" s="22">
        <f>+IF($P541=V$2,$B541,0)</f>
        <v>0</v>
      </c>
    </row>
    <row r="542" spans="1:22" x14ac:dyDescent="0.25">
      <c r="A542">
        <v>118</v>
      </c>
      <c r="B542">
        <v>0</v>
      </c>
      <c r="C542">
        <v>2</v>
      </c>
      <c r="D542" t="s">
        <v>185</v>
      </c>
      <c r="E542" t="s">
        <v>13</v>
      </c>
      <c r="F542">
        <f>+IF(E542="male",1,2)</f>
        <v>1</v>
      </c>
      <c r="G542">
        <v>29</v>
      </c>
      <c r="H542" s="4">
        <f>+IF(G542="",VLOOKUP(B542&amp;C542&amp;E542,AvgAge!$B$5:$AA$16,6,0),G542)</f>
        <v>29</v>
      </c>
      <c r="I542">
        <v>1</v>
      </c>
      <c r="J542">
        <v>0</v>
      </c>
      <c r="K542">
        <v>11668</v>
      </c>
      <c r="L542">
        <v>21</v>
      </c>
      <c r="N542" t="s">
        <v>15</v>
      </c>
      <c r="O542">
        <f>+IF(N542="S",1,IF(N542="Q",2,3))</f>
        <v>1</v>
      </c>
      <c r="P542">
        <f>+MATCH(C542&amp;E542,AvgAge!$A$5:$A$10)</f>
        <v>4</v>
      </c>
      <c r="Q542" s="22">
        <f>+IF($P542=Q$2,$B542,0)</f>
        <v>0</v>
      </c>
      <c r="R542" s="22">
        <f>+IF($P542=R$2,$B542,0)</f>
        <v>0</v>
      </c>
      <c r="S542" s="22">
        <f>+IF($P542=S$2,$B542,0)</f>
        <v>0</v>
      </c>
      <c r="T542" s="22">
        <f>+IF($P542=T$2,$B542,0)</f>
        <v>0</v>
      </c>
      <c r="U542" s="22">
        <f>+IF($P542=U$2,$B542,0)</f>
        <v>0</v>
      </c>
      <c r="V542" s="22">
        <f>+IF($P542=V$2,$B542,0)</f>
        <v>0</v>
      </c>
    </row>
    <row r="543" spans="1:22" x14ac:dyDescent="0.25">
      <c r="A543">
        <v>675</v>
      </c>
      <c r="B543">
        <v>0</v>
      </c>
      <c r="C543">
        <v>2</v>
      </c>
      <c r="D543" t="s">
        <v>951</v>
      </c>
      <c r="E543" t="s">
        <v>13</v>
      </c>
      <c r="F543">
        <f>+IF(E543="male",1,2)</f>
        <v>1</v>
      </c>
      <c r="H543" s="4">
        <f>+IF(G543="",VLOOKUP(B543&amp;C543&amp;E543,AvgAge!$B$5:$AA$16,6,0),G543)</f>
        <v>33.36904761904762</v>
      </c>
      <c r="I543">
        <v>0</v>
      </c>
      <c r="J543">
        <v>0</v>
      </c>
      <c r="K543">
        <v>239856</v>
      </c>
      <c r="L543">
        <v>0</v>
      </c>
      <c r="N543" t="s">
        <v>15</v>
      </c>
      <c r="O543">
        <f>+IF(N543="S",1,IF(N543="Q",2,3))</f>
        <v>1</v>
      </c>
      <c r="P543">
        <f>+MATCH(C543&amp;E543,AvgAge!$A$5:$A$10)</f>
        <v>4</v>
      </c>
      <c r="Q543" s="22">
        <f>+IF($P543=Q$2,$B543,0)</f>
        <v>0</v>
      </c>
      <c r="R543" s="22">
        <f>+IF($P543=R$2,$B543,0)</f>
        <v>0</v>
      </c>
      <c r="S543" s="22">
        <f>+IF($P543=S$2,$B543,0)</f>
        <v>0</v>
      </c>
      <c r="T543" s="22">
        <f>+IF($P543=T$2,$B543,0)</f>
        <v>0</v>
      </c>
      <c r="U543" s="22">
        <f>+IF($P543=U$2,$B543,0)</f>
        <v>0</v>
      </c>
      <c r="V543" s="22">
        <f>+IF($P543=V$2,$B543,0)</f>
        <v>0</v>
      </c>
    </row>
    <row r="544" spans="1:22" x14ac:dyDescent="0.25">
      <c r="A544">
        <v>451</v>
      </c>
      <c r="B544">
        <v>0</v>
      </c>
      <c r="C544">
        <v>2</v>
      </c>
      <c r="D544" t="s">
        <v>650</v>
      </c>
      <c r="E544" t="s">
        <v>13</v>
      </c>
      <c r="F544">
        <f>+IF(E544="male",1,2)</f>
        <v>1</v>
      </c>
      <c r="G544">
        <v>36</v>
      </c>
      <c r="H544" s="4">
        <f>+IF(G544="",VLOOKUP(B544&amp;C544&amp;E544,AvgAge!$B$5:$AA$16,6,0),G544)</f>
        <v>36</v>
      </c>
      <c r="I544">
        <v>1</v>
      </c>
      <c r="J544">
        <v>2</v>
      </c>
      <c r="K544" t="s">
        <v>103</v>
      </c>
      <c r="L544">
        <v>27.75</v>
      </c>
      <c r="N544" t="s">
        <v>15</v>
      </c>
      <c r="O544">
        <f>+IF(N544="S",1,IF(N544="Q",2,3))</f>
        <v>1</v>
      </c>
      <c r="P544">
        <f>+MATCH(C544&amp;E544,AvgAge!$A$5:$A$10)</f>
        <v>4</v>
      </c>
      <c r="Q544" s="22">
        <f>+IF($P544=Q$2,$B544,0)</f>
        <v>0</v>
      </c>
      <c r="R544" s="22">
        <f>+IF($P544=R$2,$B544,0)</f>
        <v>0</v>
      </c>
      <c r="S544" s="22">
        <f>+IF($P544=S$2,$B544,0)</f>
        <v>0</v>
      </c>
      <c r="T544" s="22">
        <f>+IF($P544=T$2,$B544,0)</f>
        <v>0</v>
      </c>
      <c r="U544" s="22">
        <f>+IF($P544=U$2,$B544,0)</f>
        <v>0</v>
      </c>
      <c r="V544" s="22">
        <f>+IF($P544=V$2,$B544,0)</f>
        <v>0</v>
      </c>
    </row>
    <row r="545" spans="1:22" x14ac:dyDescent="0.25">
      <c r="A545">
        <v>34</v>
      </c>
      <c r="B545">
        <v>0</v>
      </c>
      <c r="C545">
        <v>2</v>
      </c>
      <c r="D545" t="s">
        <v>66</v>
      </c>
      <c r="E545" t="s">
        <v>13</v>
      </c>
      <c r="F545">
        <f>+IF(E545="male",1,2)</f>
        <v>1</v>
      </c>
      <c r="G545">
        <v>66</v>
      </c>
      <c r="H545" s="4">
        <f>+IF(G545="",VLOOKUP(B545&amp;C545&amp;E545,AvgAge!$B$5:$AA$16,6,0),G545)</f>
        <v>66</v>
      </c>
      <c r="I545">
        <v>0</v>
      </c>
      <c r="J545">
        <v>0</v>
      </c>
      <c r="K545" t="s">
        <v>67</v>
      </c>
      <c r="L545">
        <v>10.5</v>
      </c>
      <c r="N545" t="s">
        <v>15</v>
      </c>
      <c r="O545">
        <f>+IF(N545="S",1,IF(N545="Q",2,3))</f>
        <v>1</v>
      </c>
      <c r="P545">
        <f>+MATCH(C545&amp;E545,AvgAge!$A$5:$A$10)</f>
        <v>4</v>
      </c>
      <c r="Q545" s="22">
        <f>+IF($P545=Q$2,$B545,0)</f>
        <v>0</v>
      </c>
      <c r="R545" s="22">
        <f>+IF($P545=R$2,$B545,0)</f>
        <v>0</v>
      </c>
      <c r="S545" s="22">
        <f>+IF($P545=S$2,$B545,0)</f>
        <v>0</v>
      </c>
      <c r="T545" s="22">
        <f>+IF($P545=T$2,$B545,0)</f>
        <v>0</v>
      </c>
      <c r="U545" s="22">
        <f>+IF($P545=U$2,$B545,0)</f>
        <v>0</v>
      </c>
      <c r="V545" s="22">
        <f>+IF($P545=V$2,$B545,0)</f>
        <v>0</v>
      </c>
    </row>
    <row r="546" spans="1:22" x14ac:dyDescent="0.25">
      <c r="A546">
        <v>674</v>
      </c>
      <c r="B546">
        <v>1</v>
      </c>
      <c r="C546">
        <v>2</v>
      </c>
      <c r="D546" t="s">
        <v>950</v>
      </c>
      <c r="E546" t="s">
        <v>13</v>
      </c>
      <c r="F546">
        <f>+IF(E546="male",1,2)</f>
        <v>1</v>
      </c>
      <c r="G546">
        <v>31</v>
      </c>
      <c r="H546" s="4">
        <f>+IF(G546="",VLOOKUP(B546&amp;C546&amp;E546,AvgAge!$B$5:$AA$16,6,0),G546)</f>
        <v>31</v>
      </c>
      <c r="I546">
        <v>0</v>
      </c>
      <c r="J546">
        <v>0</v>
      </c>
      <c r="K546">
        <v>244270</v>
      </c>
      <c r="L546">
        <v>13</v>
      </c>
      <c r="N546" t="s">
        <v>15</v>
      </c>
      <c r="O546">
        <f>+IF(N546="S",1,IF(N546="Q",2,3))</f>
        <v>1</v>
      </c>
      <c r="P546">
        <f>+MATCH(C546&amp;E546,AvgAge!$A$5:$A$10)</f>
        <v>4</v>
      </c>
      <c r="Q546" s="22">
        <f>+IF($P546=Q$2,$B546,0)</f>
        <v>0</v>
      </c>
      <c r="R546" s="22">
        <f>+IF($P546=R$2,$B546,0)</f>
        <v>0</v>
      </c>
      <c r="S546" s="22">
        <f>+IF($P546=S$2,$B546,0)</f>
        <v>0</v>
      </c>
      <c r="T546" s="22">
        <f>+IF($P546=T$2,$B546,0)</f>
        <v>1</v>
      </c>
      <c r="U546" s="22">
        <f>+IF($P546=U$2,$B546,0)</f>
        <v>0</v>
      </c>
      <c r="V546" s="22">
        <f>+IF($P546=V$2,$B546,0)</f>
        <v>0</v>
      </c>
    </row>
    <row r="547" spans="1:22" x14ac:dyDescent="0.25">
      <c r="A547">
        <v>18</v>
      </c>
      <c r="B547">
        <v>1</v>
      </c>
      <c r="C547">
        <v>2</v>
      </c>
      <c r="D547" t="s">
        <v>44</v>
      </c>
      <c r="E547" t="s">
        <v>13</v>
      </c>
      <c r="F547">
        <f>+IF(E547="male",1,2)</f>
        <v>1</v>
      </c>
      <c r="H547" s="4">
        <f>+IF(G547="",VLOOKUP(B547&amp;C547&amp;E547,AvgAge!$B$5:$AA$16,6,0),G547)</f>
        <v>16.022000000000002</v>
      </c>
      <c r="I547">
        <v>0</v>
      </c>
      <c r="J547">
        <v>0</v>
      </c>
      <c r="K547">
        <v>244373</v>
      </c>
      <c r="L547">
        <v>13</v>
      </c>
      <c r="N547" t="s">
        <v>15</v>
      </c>
      <c r="O547">
        <f>+IF(N547="S",1,IF(N547="Q",2,3))</f>
        <v>1</v>
      </c>
      <c r="P547">
        <f>+MATCH(C547&amp;E547,AvgAge!$A$5:$A$10)</f>
        <v>4</v>
      </c>
      <c r="Q547" s="22">
        <f>+IF($P547=Q$2,$B547,0)</f>
        <v>0</v>
      </c>
      <c r="R547" s="22">
        <f>+IF($P547=R$2,$B547,0)</f>
        <v>0</v>
      </c>
      <c r="S547" s="22">
        <f>+IF($P547=S$2,$B547,0)</f>
        <v>0</v>
      </c>
      <c r="T547" s="22">
        <f>+IF($P547=T$2,$B547,0)</f>
        <v>1</v>
      </c>
      <c r="U547" s="22">
        <f>+IF($P547=U$2,$B547,0)</f>
        <v>0</v>
      </c>
      <c r="V547" s="22">
        <f>+IF($P547=V$2,$B547,0)</f>
        <v>0</v>
      </c>
    </row>
    <row r="548" spans="1:22" x14ac:dyDescent="0.25">
      <c r="A548">
        <v>846</v>
      </c>
      <c r="B548">
        <v>0</v>
      </c>
      <c r="C548">
        <v>3</v>
      </c>
      <c r="D548" t="s">
        <v>1164</v>
      </c>
      <c r="E548" t="s">
        <v>13</v>
      </c>
      <c r="F548">
        <f>+IF(E548="male",1,2)</f>
        <v>1</v>
      </c>
      <c r="G548">
        <v>42</v>
      </c>
      <c r="H548" s="4">
        <f>+IF(G548="",VLOOKUP(B548&amp;C548&amp;E548,AvgAge!$B$5:$AA$16,6,0),G548)</f>
        <v>42</v>
      </c>
      <c r="I548">
        <v>0</v>
      </c>
      <c r="J548">
        <v>0</v>
      </c>
      <c r="K548" t="s">
        <v>1165</v>
      </c>
      <c r="L548">
        <v>7.55</v>
      </c>
      <c r="N548" t="s">
        <v>15</v>
      </c>
      <c r="O548">
        <f>+IF(N548="S",1,IF(N548="Q",2,3))</f>
        <v>1</v>
      </c>
      <c r="P548">
        <f>+MATCH(C548&amp;E548,AvgAge!$A$5:$A$10)</f>
        <v>6</v>
      </c>
      <c r="Q548" s="22">
        <f>+IF($P548=Q$2,$B548,0)</f>
        <v>0</v>
      </c>
      <c r="R548" s="22">
        <f>+IF($P548=R$2,$B548,0)</f>
        <v>0</v>
      </c>
      <c r="S548" s="22">
        <f>+IF($P548=S$2,$B548,0)</f>
        <v>0</v>
      </c>
      <c r="T548" s="22">
        <f>+IF($P548=T$2,$B548,0)</f>
        <v>0</v>
      </c>
      <c r="U548" s="22">
        <f>+IF($P548=U$2,$B548,0)</f>
        <v>0</v>
      </c>
      <c r="V548" s="22">
        <f>+IF($P548=V$2,$B548,0)</f>
        <v>0</v>
      </c>
    </row>
    <row r="549" spans="1:22" x14ac:dyDescent="0.25">
      <c r="A549">
        <v>747</v>
      </c>
      <c r="B549">
        <v>0</v>
      </c>
      <c r="C549">
        <v>3</v>
      </c>
      <c r="D549" t="s">
        <v>1041</v>
      </c>
      <c r="E549" t="s">
        <v>13</v>
      </c>
      <c r="F549">
        <f>+IF(E549="male",1,2)</f>
        <v>1</v>
      </c>
      <c r="G549">
        <v>16</v>
      </c>
      <c r="H549" s="4">
        <f>+IF(G549="",VLOOKUP(B549&amp;C549&amp;E549,AvgAge!$B$5:$AA$16,6,0),G549)</f>
        <v>16</v>
      </c>
      <c r="I549">
        <v>1</v>
      </c>
      <c r="J549">
        <v>1</v>
      </c>
      <c r="K549" t="s">
        <v>424</v>
      </c>
      <c r="L549">
        <v>20.25</v>
      </c>
      <c r="N549" t="s">
        <v>15</v>
      </c>
      <c r="O549">
        <f>+IF(N549="S",1,IF(N549="Q",2,3))</f>
        <v>1</v>
      </c>
      <c r="P549">
        <f>+MATCH(C549&amp;E549,AvgAge!$A$5:$A$10)</f>
        <v>6</v>
      </c>
      <c r="Q549" s="22">
        <f>+IF($P549=Q$2,$B549,0)</f>
        <v>0</v>
      </c>
      <c r="R549" s="22">
        <f>+IF($P549=R$2,$B549,0)</f>
        <v>0</v>
      </c>
      <c r="S549" s="22">
        <f>+IF($P549=S$2,$B549,0)</f>
        <v>0</v>
      </c>
      <c r="T549" s="22">
        <f>+IF($P549=T$2,$B549,0)</f>
        <v>0</v>
      </c>
      <c r="U549" s="22">
        <f>+IF($P549=U$2,$B549,0)</f>
        <v>0</v>
      </c>
      <c r="V549" s="22">
        <f>+IF($P549=V$2,$B549,0)</f>
        <v>0</v>
      </c>
    </row>
    <row r="550" spans="1:22" x14ac:dyDescent="0.25">
      <c r="A550">
        <v>366</v>
      </c>
      <c r="B550">
        <v>0</v>
      </c>
      <c r="C550">
        <v>3</v>
      </c>
      <c r="D550" t="s">
        <v>542</v>
      </c>
      <c r="E550" t="s">
        <v>13</v>
      </c>
      <c r="F550">
        <f>+IF(E550="male",1,2)</f>
        <v>1</v>
      </c>
      <c r="G550">
        <v>30</v>
      </c>
      <c r="H550" s="4">
        <f>+IF(G550="",VLOOKUP(B550&amp;C550&amp;E550,AvgAge!$B$5:$AA$16,6,0),G550)</f>
        <v>30</v>
      </c>
      <c r="I550">
        <v>0</v>
      </c>
      <c r="J550">
        <v>0</v>
      </c>
      <c r="K550" t="s">
        <v>543</v>
      </c>
      <c r="L550">
        <v>7.25</v>
      </c>
      <c r="N550" t="s">
        <v>15</v>
      </c>
      <c r="O550">
        <f>+IF(N550="S",1,IF(N550="Q",2,3))</f>
        <v>1</v>
      </c>
      <c r="P550">
        <f>+MATCH(C550&amp;E550,AvgAge!$A$5:$A$10)</f>
        <v>6</v>
      </c>
      <c r="Q550" s="22">
        <f>+IF($P550=Q$2,$B550,0)</f>
        <v>0</v>
      </c>
      <c r="R550" s="22">
        <f>+IF($P550=R$2,$B550,0)</f>
        <v>0</v>
      </c>
      <c r="S550" s="22">
        <f>+IF($P550=S$2,$B550,0)</f>
        <v>0</v>
      </c>
      <c r="T550" s="22">
        <f>+IF($P550=T$2,$B550,0)</f>
        <v>0</v>
      </c>
      <c r="U550" s="22">
        <f>+IF($P550=U$2,$B550,0)</f>
        <v>0</v>
      </c>
      <c r="V550" s="22">
        <f>+IF($P550=V$2,$B550,0)</f>
        <v>0</v>
      </c>
    </row>
    <row r="551" spans="1:22" x14ac:dyDescent="0.25">
      <c r="A551">
        <v>402</v>
      </c>
      <c r="B551">
        <v>0</v>
      </c>
      <c r="C551">
        <v>3</v>
      </c>
      <c r="D551" t="s">
        <v>590</v>
      </c>
      <c r="E551" t="s">
        <v>13</v>
      </c>
      <c r="F551">
        <f>+IF(E551="male",1,2)</f>
        <v>1</v>
      </c>
      <c r="G551">
        <v>26</v>
      </c>
      <c r="H551" s="4">
        <f>+IF(G551="",VLOOKUP(B551&amp;C551&amp;E551,AvgAge!$B$5:$AA$16,6,0),G551)</f>
        <v>26</v>
      </c>
      <c r="I551">
        <v>0</v>
      </c>
      <c r="J551">
        <v>0</v>
      </c>
      <c r="K551">
        <v>341826</v>
      </c>
      <c r="L551">
        <v>8.0500000000000007</v>
      </c>
      <c r="N551" t="s">
        <v>15</v>
      </c>
      <c r="O551">
        <f>+IF(N551="S",1,IF(N551="Q",2,3))</f>
        <v>1</v>
      </c>
      <c r="P551">
        <f>+MATCH(C551&amp;E551,AvgAge!$A$5:$A$10)</f>
        <v>6</v>
      </c>
      <c r="Q551" s="22">
        <f>+IF($P551=Q$2,$B551,0)</f>
        <v>0</v>
      </c>
      <c r="R551" s="22">
        <f>+IF($P551=R$2,$B551,0)</f>
        <v>0</v>
      </c>
      <c r="S551" s="22">
        <f>+IF($P551=S$2,$B551,0)</f>
        <v>0</v>
      </c>
      <c r="T551" s="22">
        <f>+IF($P551=T$2,$B551,0)</f>
        <v>0</v>
      </c>
      <c r="U551" s="22">
        <f>+IF($P551=U$2,$B551,0)</f>
        <v>0</v>
      </c>
      <c r="V551" s="22">
        <f>+IF($P551=V$2,$B551,0)</f>
        <v>0</v>
      </c>
    </row>
    <row r="552" spans="1:22" x14ac:dyDescent="0.25">
      <c r="A552">
        <v>208</v>
      </c>
      <c r="B552">
        <v>1</v>
      </c>
      <c r="C552">
        <v>3</v>
      </c>
      <c r="D552" t="s">
        <v>315</v>
      </c>
      <c r="E552" t="s">
        <v>13</v>
      </c>
      <c r="F552">
        <f>+IF(E552="male",1,2)</f>
        <v>1</v>
      </c>
      <c r="G552">
        <v>26</v>
      </c>
      <c r="H552" s="4">
        <f>+IF(G552="",VLOOKUP(B552&amp;C552&amp;E552,AvgAge!$B$5:$AA$16,6,0),G552)</f>
        <v>26</v>
      </c>
      <c r="I552">
        <v>0</v>
      </c>
      <c r="J552">
        <v>0</v>
      </c>
      <c r="K552">
        <v>2699</v>
      </c>
      <c r="L552">
        <v>18.787500000000001</v>
      </c>
      <c r="N552" t="s">
        <v>20</v>
      </c>
      <c r="O552">
        <f>+IF(N552="S",1,IF(N552="Q",2,3))</f>
        <v>3</v>
      </c>
      <c r="P552">
        <f>+MATCH(C552&amp;E552,AvgAge!$A$5:$A$10)</f>
        <v>6</v>
      </c>
      <c r="Q552" s="22">
        <f>+IF($P552=Q$2,$B552,0)</f>
        <v>0</v>
      </c>
      <c r="R552" s="22">
        <f>+IF($P552=R$2,$B552,0)</f>
        <v>0</v>
      </c>
      <c r="S552" s="22">
        <f>+IF($P552=S$2,$B552,0)</f>
        <v>0</v>
      </c>
      <c r="T552" s="22">
        <f>+IF($P552=T$2,$B552,0)</f>
        <v>0</v>
      </c>
      <c r="U552" s="22">
        <f>+IF($P552=U$2,$B552,0)</f>
        <v>0</v>
      </c>
      <c r="V552" s="22">
        <f>+IF($P552=V$2,$B552,0)</f>
        <v>1</v>
      </c>
    </row>
    <row r="553" spans="1:22" x14ac:dyDescent="0.25">
      <c r="A553">
        <v>811</v>
      </c>
      <c r="B553">
        <v>0</v>
      </c>
      <c r="C553">
        <v>3</v>
      </c>
      <c r="D553" t="s">
        <v>1120</v>
      </c>
      <c r="E553" t="s">
        <v>13</v>
      </c>
      <c r="F553">
        <f>+IF(E553="male",1,2)</f>
        <v>1</v>
      </c>
      <c r="G553">
        <v>26</v>
      </c>
      <c r="H553" s="4">
        <f>+IF(G553="",VLOOKUP(B553&amp;C553&amp;E553,AvgAge!$B$5:$AA$16,6,0),G553)</f>
        <v>26</v>
      </c>
      <c r="I553">
        <v>0</v>
      </c>
      <c r="J553">
        <v>0</v>
      </c>
      <c r="K553">
        <v>3474</v>
      </c>
      <c r="L553">
        <v>7.8875000000000002</v>
      </c>
      <c r="N553" t="s">
        <v>15</v>
      </c>
      <c r="O553">
        <f>+IF(N553="S",1,IF(N553="Q",2,3))</f>
        <v>1</v>
      </c>
      <c r="P553">
        <f>+MATCH(C553&amp;E553,AvgAge!$A$5:$A$10)</f>
        <v>6</v>
      </c>
      <c r="Q553" s="22">
        <f>+IF($P553=Q$2,$B553,0)</f>
        <v>0</v>
      </c>
      <c r="R553" s="22">
        <f>+IF($P553=R$2,$B553,0)</f>
        <v>0</v>
      </c>
      <c r="S553" s="22">
        <f>+IF($P553=S$2,$B553,0)</f>
        <v>0</v>
      </c>
      <c r="T553" s="22">
        <f>+IF($P553=T$2,$B553,0)</f>
        <v>0</v>
      </c>
      <c r="U553" s="22">
        <f>+IF($P553=U$2,$B553,0)</f>
        <v>0</v>
      </c>
      <c r="V553" s="22">
        <f>+IF($P553=V$2,$B553,0)</f>
        <v>0</v>
      </c>
    </row>
    <row r="554" spans="1:22" x14ac:dyDescent="0.25">
      <c r="A554">
        <v>841</v>
      </c>
      <c r="B554">
        <v>0</v>
      </c>
      <c r="C554">
        <v>3</v>
      </c>
      <c r="D554" t="s">
        <v>1158</v>
      </c>
      <c r="E554" t="s">
        <v>13</v>
      </c>
      <c r="F554">
        <f>+IF(E554="male",1,2)</f>
        <v>1</v>
      </c>
      <c r="G554">
        <v>20</v>
      </c>
      <c r="H554" s="4">
        <f>+IF(G554="",VLOOKUP(B554&amp;C554&amp;E554,AvgAge!$B$5:$AA$16,6,0),G554)</f>
        <v>20</v>
      </c>
      <c r="I554">
        <v>0</v>
      </c>
      <c r="J554">
        <v>0</v>
      </c>
      <c r="K554" t="s">
        <v>1159</v>
      </c>
      <c r="L554">
        <v>7.9249999999999998</v>
      </c>
      <c r="N554" t="s">
        <v>15</v>
      </c>
      <c r="O554">
        <f>+IF(N554="S",1,IF(N554="Q",2,3))</f>
        <v>1</v>
      </c>
      <c r="P554">
        <f>+MATCH(C554&amp;E554,AvgAge!$A$5:$A$10)</f>
        <v>6</v>
      </c>
      <c r="Q554" s="22">
        <f>+IF($P554=Q$2,$B554,0)</f>
        <v>0</v>
      </c>
      <c r="R554" s="22">
        <f>+IF($P554=R$2,$B554,0)</f>
        <v>0</v>
      </c>
      <c r="S554" s="22">
        <f>+IF($P554=S$2,$B554,0)</f>
        <v>0</v>
      </c>
      <c r="T554" s="22">
        <f>+IF($P554=T$2,$B554,0)</f>
        <v>0</v>
      </c>
      <c r="U554" s="22">
        <f>+IF($P554=U$2,$B554,0)</f>
        <v>0</v>
      </c>
      <c r="V554" s="22">
        <f>+IF($P554=V$2,$B554,0)</f>
        <v>0</v>
      </c>
    </row>
    <row r="555" spans="1:22" x14ac:dyDescent="0.25">
      <c r="A555">
        <v>211</v>
      </c>
      <c r="B555">
        <v>0</v>
      </c>
      <c r="C555">
        <v>3</v>
      </c>
      <c r="D555" t="s">
        <v>319</v>
      </c>
      <c r="E555" t="s">
        <v>13</v>
      </c>
      <c r="F555">
        <f>+IF(E555="male",1,2)</f>
        <v>1</v>
      </c>
      <c r="G555">
        <v>24</v>
      </c>
      <c r="H555" s="4">
        <f>+IF(G555="",VLOOKUP(B555&amp;C555&amp;E555,AvgAge!$B$5:$AA$16,6,0),G555)</f>
        <v>24</v>
      </c>
      <c r="I555">
        <v>0</v>
      </c>
      <c r="J555">
        <v>0</v>
      </c>
      <c r="K555" t="s">
        <v>320</v>
      </c>
      <c r="L555">
        <v>7.05</v>
      </c>
      <c r="N555" t="s">
        <v>15</v>
      </c>
      <c r="O555">
        <f>+IF(N555="S",1,IF(N555="Q",2,3))</f>
        <v>1</v>
      </c>
      <c r="P555">
        <f>+MATCH(C555&amp;E555,AvgAge!$A$5:$A$10)</f>
        <v>6</v>
      </c>
      <c r="Q555" s="22">
        <f>+IF($P555=Q$2,$B555,0)</f>
        <v>0</v>
      </c>
      <c r="R555" s="22">
        <f>+IF($P555=R$2,$B555,0)</f>
        <v>0</v>
      </c>
      <c r="S555" s="22">
        <f>+IF($P555=S$2,$B555,0)</f>
        <v>0</v>
      </c>
      <c r="T555" s="22">
        <f>+IF($P555=T$2,$B555,0)</f>
        <v>0</v>
      </c>
      <c r="U555" s="22">
        <f>+IF($P555=U$2,$B555,0)</f>
        <v>0</v>
      </c>
      <c r="V555" s="22">
        <f>+IF($P555=V$2,$B555,0)</f>
        <v>0</v>
      </c>
    </row>
    <row r="556" spans="1:22" x14ac:dyDescent="0.25">
      <c r="A556">
        <v>785</v>
      </c>
      <c r="B556">
        <v>0</v>
      </c>
      <c r="C556">
        <v>3</v>
      </c>
      <c r="D556" t="s">
        <v>1089</v>
      </c>
      <c r="E556" t="s">
        <v>13</v>
      </c>
      <c r="F556">
        <f>+IF(E556="male",1,2)</f>
        <v>1</v>
      </c>
      <c r="G556">
        <v>25</v>
      </c>
      <c r="H556" s="4">
        <f>+IF(G556="",VLOOKUP(B556&amp;C556&amp;E556,AvgAge!$B$5:$AA$16,6,0),G556)</f>
        <v>25</v>
      </c>
      <c r="I556">
        <v>0</v>
      </c>
      <c r="J556">
        <v>0</v>
      </c>
      <c r="K556" t="s">
        <v>1090</v>
      </c>
      <c r="L556">
        <v>7.05</v>
      </c>
      <c r="N556" t="s">
        <v>15</v>
      </c>
      <c r="O556">
        <f>+IF(N556="S",1,IF(N556="Q",2,3))</f>
        <v>1</v>
      </c>
      <c r="P556">
        <f>+MATCH(C556&amp;E556,AvgAge!$A$5:$A$10)</f>
        <v>6</v>
      </c>
      <c r="Q556" s="22">
        <f>+IF($P556=Q$2,$B556,0)</f>
        <v>0</v>
      </c>
      <c r="R556" s="22">
        <f>+IF($P556=R$2,$B556,0)</f>
        <v>0</v>
      </c>
      <c r="S556" s="22">
        <f>+IF($P556=S$2,$B556,0)</f>
        <v>0</v>
      </c>
      <c r="T556" s="22">
        <f>+IF($P556=T$2,$B556,0)</f>
        <v>0</v>
      </c>
      <c r="U556" s="22">
        <f>+IF($P556=U$2,$B556,0)</f>
        <v>0</v>
      </c>
      <c r="V556" s="22">
        <f>+IF($P556=V$2,$B556,0)</f>
        <v>0</v>
      </c>
    </row>
    <row r="557" spans="1:22" x14ac:dyDescent="0.25">
      <c r="A557">
        <v>5</v>
      </c>
      <c r="B557">
        <v>0</v>
      </c>
      <c r="C557">
        <v>3</v>
      </c>
      <c r="D557" t="s">
        <v>25</v>
      </c>
      <c r="E557" t="s">
        <v>13</v>
      </c>
      <c r="F557">
        <f>+IF(E557="male",1,2)</f>
        <v>1</v>
      </c>
      <c r="G557">
        <v>35</v>
      </c>
      <c r="H557" s="4">
        <f>+IF(G557="",VLOOKUP(B557&amp;C557&amp;E557,AvgAge!$B$5:$AA$16,6,0),G557)</f>
        <v>35</v>
      </c>
      <c r="I557">
        <v>0</v>
      </c>
      <c r="J557">
        <v>0</v>
      </c>
      <c r="K557">
        <v>373450</v>
      </c>
      <c r="L557">
        <v>8.0500000000000007</v>
      </c>
      <c r="N557" t="s">
        <v>15</v>
      </c>
      <c r="O557">
        <f>+IF(N557="S",1,IF(N557="Q",2,3))</f>
        <v>1</v>
      </c>
      <c r="P557">
        <f>+MATCH(C557&amp;E557,AvgAge!$A$5:$A$10)</f>
        <v>6</v>
      </c>
      <c r="Q557" s="22">
        <f>+IF($P557=Q$2,$B557,0)</f>
        <v>0</v>
      </c>
      <c r="R557" s="22">
        <f>+IF($P557=R$2,$B557,0)</f>
        <v>0</v>
      </c>
      <c r="S557" s="22">
        <f>+IF($P557=S$2,$B557,0)</f>
        <v>0</v>
      </c>
      <c r="T557" s="22">
        <f>+IF($P557=T$2,$B557,0)</f>
        <v>0</v>
      </c>
      <c r="U557" s="22">
        <f>+IF($P557=U$2,$B557,0)</f>
        <v>0</v>
      </c>
      <c r="V557" s="22">
        <f>+IF($P557=V$2,$B557,0)</f>
        <v>0</v>
      </c>
    </row>
    <row r="558" spans="1:22" x14ac:dyDescent="0.25">
      <c r="A558">
        <v>835</v>
      </c>
      <c r="B558">
        <v>0</v>
      </c>
      <c r="C558">
        <v>3</v>
      </c>
      <c r="D558" t="s">
        <v>1149</v>
      </c>
      <c r="E558" t="s">
        <v>13</v>
      </c>
      <c r="F558">
        <f>+IF(E558="male",1,2)</f>
        <v>1</v>
      </c>
      <c r="G558">
        <v>18</v>
      </c>
      <c r="H558" s="4">
        <f>+IF(G558="",VLOOKUP(B558&amp;C558&amp;E558,AvgAge!$B$5:$AA$16,6,0),G558)</f>
        <v>18</v>
      </c>
      <c r="I558">
        <v>0</v>
      </c>
      <c r="J558">
        <v>0</v>
      </c>
      <c r="K558">
        <v>2223</v>
      </c>
      <c r="L558">
        <v>8.3000000000000007</v>
      </c>
      <c r="N558" t="s">
        <v>15</v>
      </c>
      <c r="O558">
        <f>+IF(N558="S",1,IF(N558="Q",2,3))</f>
        <v>1</v>
      </c>
      <c r="P558">
        <f>+MATCH(C558&amp;E558,AvgAge!$A$5:$A$10)</f>
        <v>6</v>
      </c>
      <c r="Q558" s="22">
        <f>+IF($P558=Q$2,$B558,0)</f>
        <v>0</v>
      </c>
      <c r="R558" s="22">
        <f>+IF($P558=R$2,$B558,0)</f>
        <v>0</v>
      </c>
      <c r="S558" s="22">
        <f>+IF($P558=S$2,$B558,0)</f>
        <v>0</v>
      </c>
      <c r="T558" s="22">
        <f>+IF($P558=T$2,$B558,0)</f>
        <v>0</v>
      </c>
      <c r="U558" s="22">
        <f>+IF($P558=U$2,$B558,0)</f>
        <v>0</v>
      </c>
      <c r="V558" s="22">
        <f>+IF($P558=V$2,$B558,0)</f>
        <v>0</v>
      </c>
    </row>
    <row r="559" spans="1:22" x14ac:dyDescent="0.25">
      <c r="A559">
        <v>851</v>
      </c>
      <c r="B559">
        <v>0</v>
      </c>
      <c r="C559">
        <v>3</v>
      </c>
      <c r="D559" t="s">
        <v>1170</v>
      </c>
      <c r="E559" t="s">
        <v>13</v>
      </c>
      <c r="F559">
        <f>+IF(E559="male",1,2)</f>
        <v>1</v>
      </c>
      <c r="G559">
        <v>4</v>
      </c>
      <c r="H559" s="4">
        <f>+IF(G559="",VLOOKUP(B559&amp;C559&amp;E559,AvgAge!$B$5:$AA$16,6,0),G559)</f>
        <v>4</v>
      </c>
      <c r="I559">
        <v>4</v>
      </c>
      <c r="J559">
        <v>2</v>
      </c>
      <c r="K559">
        <v>347082</v>
      </c>
      <c r="L559">
        <v>31.274999999999999</v>
      </c>
      <c r="N559" t="s">
        <v>15</v>
      </c>
      <c r="O559">
        <f>+IF(N559="S",1,IF(N559="Q",2,3))</f>
        <v>1</v>
      </c>
      <c r="P559">
        <f>+MATCH(C559&amp;E559,AvgAge!$A$5:$A$10)</f>
        <v>6</v>
      </c>
      <c r="Q559" s="22">
        <f>+IF($P559=Q$2,$B559,0)</f>
        <v>0</v>
      </c>
      <c r="R559" s="22">
        <f>+IF($P559=R$2,$B559,0)</f>
        <v>0</v>
      </c>
      <c r="S559" s="22">
        <f>+IF($P559=S$2,$B559,0)</f>
        <v>0</v>
      </c>
      <c r="T559" s="22">
        <f>+IF($P559=T$2,$B559,0)</f>
        <v>0</v>
      </c>
      <c r="U559" s="22">
        <f>+IF($P559=U$2,$B559,0)</f>
        <v>0</v>
      </c>
      <c r="V559" s="22">
        <f>+IF($P559=V$2,$B559,0)</f>
        <v>0</v>
      </c>
    </row>
    <row r="560" spans="1:22" x14ac:dyDescent="0.25">
      <c r="A560">
        <v>14</v>
      </c>
      <c r="B560">
        <v>0</v>
      </c>
      <c r="C560">
        <v>3</v>
      </c>
      <c r="D560" t="s">
        <v>40</v>
      </c>
      <c r="E560" t="s">
        <v>13</v>
      </c>
      <c r="F560">
        <f>+IF(E560="male",1,2)</f>
        <v>1</v>
      </c>
      <c r="G560">
        <v>39</v>
      </c>
      <c r="H560" s="4">
        <f>+IF(G560="",VLOOKUP(B560&amp;C560&amp;E560,AvgAge!$B$5:$AA$16,6,0),G560)</f>
        <v>39</v>
      </c>
      <c r="I560">
        <v>1</v>
      </c>
      <c r="J560">
        <v>5</v>
      </c>
      <c r="K560">
        <v>347082</v>
      </c>
      <c r="L560">
        <v>31.274999999999999</v>
      </c>
      <c r="N560" t="s">
        <v>15</v>
      </c>
      <c r="O560">
        <f>+IF(N560="S",1,IF(N560="Q",2,3))</f>
        <v>1</v>
      </c>
      <c r="P560">
        <f>+MATCH(C560&amp;E560,AvgAge!$A$5:$A$10)</f>
        <v>6</v>
      </c>
      <c r="Q560" s="22">
        <f>+IF($P560=Q$2,$B560,0)</f>
        <v>0</v>
      </c>
      <c r="R560" s="22">
        <f>+IF($P560=R$2,$B560,0)</f>
        <v>0</v>
      </c>
      <c r="S560" s="22">
        <f>+IF($P560=S$2,$B560,0)</f>
        <v>0</v>
      </c>
      <c r="T560" s="22">
        <f>+IF($P560=T$2,$B560,0)</f>
        <v>0</v>
      </c>
      <c r="U560" s="22">
        <f>+IF($P560=U$2,$B560,0)</f>
        <v>0</v>
      </c>
      <c r="V560" s="22">
        <f>+IF($P560=V$2,$B560,0)</f>
        <v>0</v>
      </c>
    </row>
    <row r="561" spans="1:22" x14ac:dyDescent="0.25">
      <c r="A561">
        <v>147</v>
      </c>
      <c r="B561">
        <v>1</v>
      </c>
      <c r="C561">
        <v>3</v>
      </c>
      <c r="D561" t="s">
        <v>229</v>
      </c>
      <c r="E561" t="s">
        <v>13</v>
      </c>
      <c r="F561">
        <f>+IF(E561="male",1,2)</f>
        <v>1</v>
      </c>
      <c r="G561">
        <v>27</v>
      </c>
      <c r="H561" s="4">
        <f>+IF(G561="",VLOOKUP(B561&amp;C561&amp;E561,AvgAge!$B$5:$AA$16,6,0),G561)</f>
        <v>27</v>
      </c>
      <c r="I561">
        <v>0</v>
      </c>
      <c r="J561">
        <v>0</v>
      </c>
      <c r="K561">
        <v>350043</v>
      </c>
      <c r="L561">
        <v>7.7957999999999998</v>
      </c>
      <c r="N561" t="s">
        <v>15</v>
      </c>
      <c r="O561">
        <f>+IF(N561="S",1,IF(N561="Q",2,3))</f>
        <v>1</v>
      </c>
      <c r="P561">
        <f>+MATCH(C561&amp;E561,AvgAge!$A$5:$A$10)</f>
        <v>6</v>
      </c>
      <c r="Q561" s="22">
        <f>+IF($P561=Q$2,$B561,0)</f>
        <v>0</v>
      </c>
      <c r="R561" s="22">
        <f>+IF($P561=R$2,$B561,0)</f>
        <v>0</v>
      </c>
      <c r="S561" s="22">
        <f>+IF($P561=S$2,$B561,0)</f>
        <v>0</v>
      </c>
      <c r="T561" s="22">
        <f>+IF($P561=T$2,$B561,0)</f>
        <v>0</v>
      </c>
      <c r="U561" s="22">
        <f>+IF($P561=U$2,$B561,0)</f>
        <v>0</v>
      </c>
      <c r="V561" s="22">
        <f>+IF($P561=V$2,$B561,0)</f>
        <v>1</v>
      </c>
    </row>
    <row r="562" spans="1:22" x14ac:dyDescent="0.25">
      <c r="A562">
        <v>92</v>
      </c>
      <c r="B562">
        <v>0</v>
      </c>
      <c r="C562">
        <v>3</v>
      </c>
      <c r="D562" t="s">
        <v>149</v>
      </c>
      <c r="E562" t="s">
        <v>13</v>
      </c>
      <c r="F562">
        <f>+IF(E562="male",1,2)</f>
        <v>1</v>
      </c>
      <c r="G562">
        <v>20</v>
      </c>
      <c r="H562" s="4">
        <f>+IF(G562="",VLOOKUP(B562&amp;C562&amp;E562,AvgAge!$B$5:$AA$16,6,0),G562)</f>
        <v>20</v>
      </c>
      <c r="I562">
        <v>0</v>
      </c>
      <c r="J562">
        <v>0</v>
      </c>
      <c r="K562">
        <v>347466</v>
      </c>
      <c r="L562">
        <v>7.8541999999999996</v>
      </c>
      <c r="N562" t="s">
        <v>15</v>
      </c>
      <c r="O562">
        <f>+IF(N562="S",1,IF(N562="Q",2,3))</f>
        <v>1</v>
      </c>
      <c r="P562">
        <f>+MATCH(C562&amp;E562,AvgAge!$A$5:$A$10)</f>
        <v>6</v>
      </c>
      <c r="Q562" s="22">
        <f>+IF($P562=Q$2,$B562,0)</f>
        <v>0</v>
      </c>
      <c r="R562" s="22">
        <f>+IF($P562=R$2,$B562,0)</f>
        <v>0</v>
      </c>
      <c r="S562" s="22">
        <f>+IF($P562=S$2,$B562,0)</f>
        <v>0</v>
      </c>
      <c r="T562" s="22">
        <f>+IF($P562=T$2,$B562,0)</f>
        <v>0</v>
      </c>
      <c r="U562" s="22">
        <f>+IF($P562=U$2,$B562,0)</f>
        <v>0</v>
      </c>
      <c r="V562" s="22">
        <f>+IF($P562=V$2,$B562,0)</f>
        <v>0</v>
      </c>
    </row>
    <row r="563" spans="1:22" x14ac:dyDescent="0.25">
      <c r="A563">
        <v>354</v>
      </c>
      <c r="B563">
        <v>0</v>
      </c>
      <c r="C563">
        <v>3</v>
      </c>
      <c r="D563" t="s">
        <v>528</v>
      </c>
      <c r="E563" t="s">
        <v>13</v>
      </c>
      <c r="F563">
        <f>+IF(E563="male",1,2)</f>
        <v>1</v>
      </c>
      <c r="G563">
        <v>25</v>
      </c>
      <c r="H563" s="4">
        <f>+IF(G563="",VLOOKUP(B563&amp;C563&amp;E563,AvgAge!$B$5:$AA$16,6,0),G563)</f>
        <v>25</v>
      </c>
      <c r="I563">
        <v>1</v>
      </c>
      <c r="J563">
        <v>0</v>
      </c>
      <c r="K563">
        <v>349237</v>
      </c>
      <c r="L563">
        <v>17.8</v>
      </c>
      <c r="N563" t="s">
        <v>15</v>
      </c>
      <c r="O563">
        <f>+IF(N563="S",1,IF(N563="Q",2,3))</f>
        <v>1</v>
      </c>
      <c r="P563">
        <f>+MATCH(C563&amp;E563,AvgAge!$A$5:$A$10)</f>
        <v>6</v>
      </c>
      <c r="Q563" s="22">
        <f>+IF($P563=Q$2,$B563,0)</f>
        <v>0</v>
      </c>
      <c r="R563" s="22">
        <f>+IF($P563=R$2,$B563,0)</f>
        <v>0</v>
      </c>
      <c r="S563" s="22">
        <f>+IF($P563=S$2,$B563,0)</f>
        <v>0</v>
      </c>
      <c r="T563" s="22">
        <f>+IF($P563=T$2,$B563,0)</f>
        <v>0</v>
      </c>
      <c r="U563" s="22">
        <f>+IF($P563=U$2,$B563,0)</f>
        <v>0</v>
      </c>
      <c r="V563" s="22">
        <f>+IF($P563=V$2,$B563,0)</f>
        <v>0</v>
      </c>
    </row>
    <row r="564" spans="1:22" x14ac:dyDescent="0.25">
      <c r="A564">
        <v>364</v>
      </c>
      <c r="B564">
        <v>0</v>
      </c>
      <c r="C564">
        <v>3</v>
      </c>
      <c r="D564" t="s">
        <v>539</v>
      </c>
      <c r="E564" t="s">
        <v>13</v>
      </c>
      <c r="F564">
        <f>+IF(E564="male",1,2)</f>
        <v>1</v>
      </c>
      <c r="G564">
        <v>35</v>
      </c>
      <c r="H564" s="4">
        <f>+IF(G564="",VLOOKUP(B564&amp;C564&amp;E564,AvgAge!$B$5:$AA$16,6,0),G564)</f>
        <v>35</v>
      </c>
      <c r="I564">
        <v>0</v>
      </c>
      <c r="J564">
        <v>0</v>
      </c>
      <c r="K564" t="s">
        <v>540</v>
      </c>
      <c r="L564">
        <v>7.05</v>
      </c>
      <c r="N564" t="s">
        <v>15</v>
      </c>
      <c r="O564">
        <f>+IF(N564="S",1,IF(N564="Q",2,3))</f>
        <v>1</v>
      </c>
      <c r="P564">
        <f>+MATCH(C564&amp;E564,AvgAge!$A$5:$A$10)</f>
        <v>6</v>
      </c>
      <c r="Q564" s="22">
        <f>+IF($P564=Q$2,$B564,0)</f>
        <v>0</v>
      </c>
      <c r="R564" s="22">
        <f>+IF($P564=R$2,$B564,0)</f>
        <v>0</v>
      </c>
      <c r="S564" s="22">
        <f>+IF($P564=S$2,$B564,0)</f>
        <v>0</v>
      </c>
      <c r="T564" s="22">
        <f>+IF($P564=T$2,$B564,0)</f>
        <v>0</v>
      </c>
      <c r="U564" s="22">
        <f>+IF($P564=U$2,$B564,0)</f>
        <v>0</v>
      </c>
      <c r="V564" s="22">
        <f>+IF($P564=V$2,$B564,0)</f>
        <v>0</v>
      </c>
    </row>
    <row r="565" spans="1:22" x14ac:dyDescent="0.25">
      <c r="A565">
        <v>183</v>
      </c>
      <c r="B565">
        <v>0</v>
      </c>
      <c r="C565">
        <v>3</v>
      </c>
      <c r="D565" t="s">
        <v>284</v>
      </c>
      <c r="E565" t="s">
        <v>13</v>
      </c>
      <c r="F565">
        <f>+IF(E565="male",1,2)</f>
        <v>1</v>
      </c>
      <c r="G565">
        <v>9</v>
      </c>
      <c r="H565" s="4">
        <f>+IF(G565="",VLOOKUP(B565&amp;C565&amp;E565,AvgAge!$B$5:$AA$16,6,0),G565)</f>
        <v>9</v>
      </c>
      <c r="I565">
        <v>4</v>
      </c>
      <c r="J565">
        <v>2</v>
      </c>
      <c r="K565">
        <v>347077</v>
      </c>
      <c r="L565">
        <v>31.387499999999999</v>
      </c>
      <c r="N565" t="s">
        <v>15</v>
      </c>
      <c r="O565">
        <f>+IF(N565="S",1,IF(N565="Q",2,3))</f>
        <v>1</v>
      </c>
      <c r="P565">
        <f>+MATCH(C565&amp;E565,AvgAge!$A$5:$A$10)</f>
        <v>6</v>
      </c>
      <c r="Q565" s="22">
        <f>+IF($P565=Q$2,$B565,0)</f>
        <v>0</v>
      </c>
      <c r="R565" s="22">
        <f>+IF($P565=R$2,$B565,0)</f>
        <v>0</v>
      </c>
      <c r="S565" s="22">
        <f>+IF($P565=S$2,$B565,0)</f>
        <v>0</v>
      </c>
      <c r="T565" s="22">
        <f>+IF($P565=T$2,$B565,0)</f>
        <v>0</v>
      </c>
      <c r="U565" s="22">
        <f>+IF($P565=U$2,$B565,0)</f>
        <v>0</v>
      </c>
      <c r="V565" s="22">
        <f>+IF($P565=V$2,$B565,0)</f>
        <v>0</v>
      </c>
    </row>
    <row r="566" spans="1:22" x14ac:dyDescent="0.25">
      <c r="A566">
        <v>262</v>
      </c>
      <c r="B566">
        <v>1</v>
      </c>
      <c r="C566">
        <v>3</v>
      </c>
      <c r="D566" t="s">
        <v>395</v>
      </c>
      <c r="E566" t="s">
        <v>13</v>
      </c>
      <c r="F566">
        <f>+IF(E566="male",1,2)</f>
        <v>1</v>
      </c>
      <c r="G566">
        <v>3</v>
      </c>
      <c r="H566" s="4">
        <f>+IF(G566="",VLOOKUP(B566&amp;C566&amp;E566,AvgAge!$B$5:$AA$16,6,0),G566)</f>
        <v>3</v>
      </c>
      <c r="I566">
        <v>4</v>
      </c>
      <c r="J566">
        <v>2</v>
      </c>
      <c r="K566">
        <v>347077</v>
      </c>
      <c r="L566">
        <v>31.387499999999999</v>
      </c>
      <c r="N566" t="s">
        <v>15</v>
      </c>
      <c r="O566">
        <f>+IF(N566="S",1,IF(N566="Q",2,3))</f>
        <v>1</v>
      </c>
      <c r="P566">
        <f>+MATCH(C566&amp;E566,AvgAge!$A$5:$A$10)</f>
        <v>6</v>
      </c>
      <c r="Q566" s="22">
        <f>+IF($P566=Q$2,$B566,0)</f>
        <v>0</v>
      </c>
      <c r="R566" s="22">
        <f>+IF($P566=R$2,$B566,0)</f>
        <v>0</v>
      </c>
      <c r="S566" s="22">
        <f>+IF($P566=S$2,$B566,0)</f>
        <v>0</v>
      </c>
      <c r="T566" s="22">
        <f>+IF($P566=T$2,$B566,0)</f>
        <v>0</v>
      </c>
      <c r="U566" s="22">
        <f>+IF($P566=U$2,$B566,0)</f>
        <v>0</v>
      </c>
      <c r="V566" s="22">
        <f>+IF($P566=V$2,$B566,0)</f>
        <v>1</v>
      </c>
    </row>
    <row r="567" spans="1:22" x14ac:dyDescent="0.25">
      <c r="A567">
        <v>245</v>
      </c>
      <c r="B567">
        <v>0</v>
      </c>
      <c r="C567">
        <v>3</v>
      </c>
      <c r="D567" t="s">
        <v>371</v>
      </c>
      <c r="E567" t="s">
        <v>13</v>
      </c>
      <c r="F567">
        <f>+IF(E567="male",1,2)</f>
        <v>1</v>
      </c>
      <c r="G567">
        <v>30</v>
      </c>
      <c r="H567" s="4">
        <f>+IF(G567="",VLOOKUP(B567&amp;C567&amp;E567,AvgAge!$B$5:$AA$16,6,0),G567)</f>
        <v>30</v>
      </c>
      <c r="I567">
        <v>0</v>
      </c>
      <c r="J567">
        <v>0</v>
      </c>
      <c r="K567">
        <v>2694</v>
      </c>
      <c r="L567">
        <v>7.2249999999999996</v>
      </c>
      <c r="N567" t="s">
        <v>20</v>
      </c>
      <c r="O567">
        <f>+IF(N567="S",1,IF(N567="Q",2,3))</f>
        <v>3</v>
      </c>
      <c r="P567">
        <f>+MATCH(C567&amp;E567,AvgAge!$A$5:$A$10)</f>
        <v>6</v>
      </c>
      <c r="Q567" s="22">
        <f>+IF($P567=Q$2,$B567,0)</f>
        <v>0</v>
      </c>
      <c r="R567" s="22">
        <f>+IF($P567=R$2,$B567,0)</f>
        <v>0</v>
      </c>
      <c r="S567" s="22">
        <f>+IF($P567=S$2,$B567,0)</f>
        <v>0</v>
      </c>
      <c r="T567" s="22">
        <f>+IF($P567=T$2,$B567,0)</f>
        <v>0</v>
      </c>
      <c r="U567" s="22">
        <f>+IF($P567=U$2,$B567,0)</f>
        <v>0</v>
      </c>
      <c r="V567" s="22">
        <f>+IF($P567=V$2,$B567,0)</f>
        <v>0</v>
      </c>
    </row>
    <row r="568" spans="1:22" x14ac:dyDescent="0.25">
      <c r="A568">
        <v>834</v>
      </c>
      <c r="B568">
        <v>0</v>
      </c>
      <c r="C568">
        <v>3</v>
      </c>
      <c r="D568" t="s">
        <v>1148</v>
      </c>
      <c r="E568" t="s">
        <v>13</v>
      </c>
      <c r="F568">
        <f>+IF(E568="male",1,2)</f>
        <v>1</v>
      </c>
      <c r="G568">
        <v>23</v>
      </c>
      <c r="H568" s="4">
        <f>+IF(G568="",VLOOKUP(B568&amp;C568&amp;E568,AvgAge!$B$5:$AA$16,6,0),G568)</f>
        <v>23</v>
      </c>
      <c r="I568">
        <v>0</v>
      </c>
      <c r="J568">
        <v>0</v>
      </c>
      <c r="K568">
        <v>347468</v>
      </c>
      <c r="L568">
        <v>7.8541999999999996</v>
      </c>
      <c r="N568" t="s">
        <v>15</v>
      </c>
      <c r="O568">
        <f>+IF(N568="S",1,IF(N568="Q",2,3))</f>
        <v>1</v>
      </c>
      <c r="P568">
        <f>+MATCH(C568&amp;E568,AvgAge!$A$5:$A$10)</f>
        <v>6</v>
      </c>
      <c r="Q568" s="22">
        <f>+IF($P568=Q$2,$B568,0)</f>
        <v>0</v>
      </c>
      <c r="R568" s="22">
        <f>+IF($P568=R$2,$B568,0)</f>
        <v>0</v>
      </c>
      <c r="S568" s="22">
        <f>+IF($P568=S$2,$B568,0)</f>
        <v>0</v>
      </c>
      <c r="T568" s="22">
        <f>+IF($P568=T$2,$B568,0)</f>
        <v>0</v>
      </c>
      <c r="U568" s="22">
        <f>+IF($P568=U$2,$B568,0)</f>
        <v>0</v>
      </c>
      <c r="V568" s="22">
        <f>+IF($P568=V$2,$B568,0)</f>
        <v>0</v>
      </c>
    </row>
    <row r="569" spans="1:22" x14ac:dyDescent="0.25">
      <c r="A569">
        <v>207</v>
      </c>
      <c r="B569">
        <v>0</v>
      </c>
      <c r="C569">
        <v>3</v>
      </c>
      <c r="D569" t="s">
        <v>314</v>
      </c>
      <c r="E569" t="s">
        <v>13</v>
      </c>
      <c r="F569">
        <f>+IF(E569="male",1,2)</f>
        <v>1</v>
      </c>
      <c r="G569">
        <v>32</v>
      </c>
      <c r="H569" s="4">
        <f>+IF(G569="",VLOOKUP(B569&amp;C569&amp;E569,AvgAge!$B$5:$AA$16,6,0),G569)</f>
        <v>32</v>
      </c>
      <c r="I569">
        <v>1</v>
      </c>
      <c r="J569">
        <v>0</v>
      </c>
      <c r="K569">
        <v>3101278</v>
      </c>
      <c r="L569">
        <v>15.85</v>
      </c>
      <c r="N569" t="s">
        <v>15</v>
      </c>
      <c r="O569">
        <f>+IF(N569="S",1,IF(N569="Q",2,3))</f>
        <v>1</v>
      </c>
      <c r="P569">
        <f>+MATCH(C569&amp;E569,AvgAge!$A$5:$A$10)</f>
        <v>6</v>
      </c>
      <c r="Q569" s="22">
        <f>+IF($P569=Q$2,$B569,0)</f>
        <v>0</v>
      </c>
      <c r="R569" s="22">
        <f>+IF($P569=R$2,$B569,0)</f>
        <v>0</v>
      </c>
      <c r="S569" s="22">
        <f>+IF($P569=S$2,$B569,0)</f>
        <v>0</v>
      </c>
      <c r="T569" s="22">
        <f>+IF($P569=T$2,$B569,0)</f>
        <v>0</v>
      </c>
      <c r="U569" s="22">
        <f>+IF($P569=U$2,$B569,0)</f>
        <v>0</v>
      </c>
      <c r="V569" s="22">
        <f>+IF($P569=V$2,$B569,0)</f>
        <v>0</v>
      </c>
    </row>
    <row r="570" spans="1:22" x14ac:dyDescent="0.25">
      <c r="A570">
        <v>662</v>
      </c>
      <c r="B570">
        <v>0</v>
      </c>
      <c r="C570">
        <v>3</v>
      </c>
      <c r="D570" t="s">
        <v>931</v>
      </c>
      <c r="E570" t="s">
        <v>13</v>
      </c>
      <c r="F570">
        <f>+IF(E570="male",1,2)</f>
        <v>1</v>
      </c>
      <c r="G570">
        <v>40</v>
      </c>
      <c r="H570" s="4">
        <f>+IF(G570="",VLOOKUP(B570&amp;C570&amp;E570,AvgAge!$B$5:$AA$16,6,0),G570)</f>
        <v>40</v>
      </c>
      <c r="I570">
        <v>0</v>
      </c>
      <c r="J570">
        <v>0</v>
      </c>
      <c r="K570">
        <v>2623</v>
      </c>
      <c r="L570">
        <v>7.2249999999999996</v>
      </c>
      <c r="N570" t="s">
        <v>20</v>
      </c>
      <c r="O570">
        <f>+IF(N570="S",1,IF(N570="Q",2,3))</f>
        <v>3</v>
      </c>
      <c r="P570">
        <f>+MATCH(C570&amp;E570,AvgAge!$A$5:$A$10)</f>
        <v>6</v>
      </c>
      <c r="Q570" s="22">
        <f>+IF($P570=Q$2,$B570,0)</f>
        <v>0</v>
      </c>
      <c r="R570" s="22">
        <f>+IF($P570=R$2,$B570,0)</f>
        <v>0</v>
      </c>
      <c r="S570" s="22">
        <f>+IF($P570=S$2,$B570,0)</f>
        <v>0</v>
      </c>
      <c r="T570" s="22">
        <f>+IF($P570=T$2,$B570,0)</f>
        <v>0</v>
      </c>
      <c r="U570" s="22">
        <f>+IF($P570=U$2,$B570,0)</f>
        <v>0</v>
      </c>
      <c r="V570" s="22">
        <f>+IF($P570=V$2,$B570,0)</f>
        <v>0</v>
      </c>
    </row>
    <row r="571" spans="1:22" x14ac:dyDescent="0.25">
      <c r="A571">
        <v>871</v>
      </c>
      <c r="B571">
        <v>0</v>
      </c>
      <c r="C571">
        <v>3</v>
      </c>
      <c r="D571" t="s">
        <v>1196</v>
      </c>
      <c r="E571" t="s">
        <v>13</v>
      </c>
      <c r="F571">
        <f>+IF(E571="male",1,2)</f>
        <v>1</v>
      </c>
      <c r="G571">
        <v>26</v>
      </c>
      <c r="H571" s="4">
        <f>+IF(G571="",VLOOKUP(B571&amp;C571&amp;E571,AvgAge!$B$5:$AA$16,6,0),G571)</f>
        <v>26</v>
      </c>
      <c r="I571">
        <v>0</v>
      </c>
      <c r="J571">
        <v>0</v>
      </c>
      <c r="K571">
        <v>349248</v>
      </c>
      <c r="L571">
        <v>7.8958000000000004</v>
      </c>
      <c r="N571" t="s">
        <v>15</v>
      </c>
      <c r="O571">
        <f>+IF(N571="S",1,IF(N571="Q",2,3))</f>
        <v>1</v>
      </c>
      <c r="P571">
        <f>+MATCH(C571&amp;E571,AvgAge!$A$5:$A$10)</f>
        <v>6</v>
      </c>
      <c r="Q571" s="22">
        <f>+IF($P571=Q$2,$B571,0)</f>
        <v>0</v>
      </c>
      <c r="R571" s="22">
        <f>+IF($P571=R$2,$B571,0)</f>
        <v>0</v>
      </c>
      <c r="S571" s="22">
        <f>+IF($P571=S$2,$B571,0)</f>
        <v>0</v>
      </c>
      <c r="T571" s="22">
        <f>+IF($P571=T$2,$B571,0)</f>
        <v>0</v>
      </c>
      <c r="U571" s="22">
        <f>+IF($P571=U$2,$B571,0)</f>
        <v>0</v>
      </c>
      <c r="V571" s="22">
        <f>+IF($P571=V$2,$B571,0)</f>
        <v>0</v>
      </c>
    </row>
    <row r="572" spans="1:22" x14ac:dyDescent="0.25">
      <c r="A572">
        <v>763</v>
      </c>
      <c r="B572">
        <v>1</v>
      </c>
      <c r="C572">
        <v>3</v>
      </c>
      <c r="D572" t="s">
        <v>1060</v>
      </c>
      <c r="E572" t="s">
        <v>13</v>
      </c>
      <c r="F572">
        <f>+IF(E572="male",1,2)</f>
        <v>1</v>
      </c>
      <c r="G572">
        <v>20</v>
      </c>
      <c r="H572" s="4">
        <f>+IF(G572="",VLOOKUP(B572&amp;C572&amp;E572,AvgAge!$B$5:$AA$16,6,0),G572)</f>
        <v>20</v>
      </c>
      <c r="I572">
        <v>0</v>
      </c>
      <c r="J572">
        <v>0</v>
      </c>
      <c r="K572">
        <v>2663</v>
      </c>
      <c r="L572">
        <v>7.2291999999999996</v>
      </c>
      <c r="N572" t="s">
        <v>20</v>
      </c>
      <c r="O572">
        <f>+IF(N572="S",1,IF(N572="Q",2,3))</f>
        <v>3</v>
      </c>
      <c r="P572">
        <f>+MATCH(C572&amp;E572,AvgAge!$A$5:$A$10)</f>
        <v>6</v>
      </c>
      <c r="Q572" s="22">
        <f>+IF($P572=Q$2,$B572,0)</f>
        <v>0</v>
      </c>
      <c r="R572" s="22">
        <f>+IF($P572=R$2,$B572,0)</f>
        <v>0</v>
      </c>
      <c r="S572" s="22">
        <f>+IF($P572=S$2,$B572,0)</f>
        <v>0</v>
      </c>
      <c r="T572" s="22">
        <f>+IF($P572=T$2,$B572,0)</f>
        <v>0</v>
      </c>
      <c r="U572" s="22">
        <f>+IF($P572=U$2,$B572,0)</f>
        <v>0</v>
      </c>
      <c r="V572" s="22">
        <f>+IF($P572=V$2,$B572,0)</f>
        <v>1</v>
      </c>
    </row>
    <row r="573" spans="1:22" x14ac:dyDescent="0.25">
      <c r="A573">
        <v>113</v>
      </c>
      <c r="B573">
        <v>0</v>
      </c>
      <c r="C573">
        <v>3</v>
      </c>
      <c r="D573" t="s">
        <v>179</v>
      </c>
      <c r="E573" t="s">
        <v>13</v>
      </c>
      <c r="F573">
        <f>+IF(E573="male",1,2)</f>
        <v>1</v>
      </c>
      <c r="G573">
        <v>22</v>
      </c>
      <c r="H573" s="4">
        <f>+IF(G573="",VLOOKUP(B573&amp;C573&amp;E573,AvgAge!$B$5:$AA$16,6,0),G573)</f>
        <v>22</v>
      </c>
      <c r="I573">
        <v>0</v>
      </c>
      <c r="J573">
        <v>0</v>
      </c>
      <c r="K573">
        <v>324669</v>
      </c>
      <c r="L573">
        <v>8.0500000000000007</v>
      </c>
      <c r="N573" t="s">
        <v>15</v>
      </c>
      <c r="O573">
        <f>+IF(N573="S",1,IF(N573="Q",2,3))</f>
        <v>1</v>
      </c>
      <c r="P573">
        <f>+MATCH(C573&amp;E573,AvgAge!$A$5:$A$10)</f>
        <v>6</v>
      </c>
      <c r="Q573" s="22">
        <f>+IF($P573=Q$2,$B573,0)</f>
        <v>0</v>
      </c>
      <c r="R573" s="22">
        <f>+IF($P573=R$2,$B573,0)</f>
        <v>0</v>
      </c>
      <c r="S573" s="22">
        <f>+IF($P573=S$2,$B573,0)</f>
        <v>0</v>
      </c>
      <c r="T573" s="22">
        <f>+IF($P573=T$2,$B573,0)</f>
        <v>0</v>
      </c>
      <c r="U573" s="22">
        <f>+IF($P573=U$2,$B573,0)</f>
        <v>0</v>
      </c>
      <c r="V573" s="22">
        <f>+IF($P573=V$2,$B573,0)</f>
        <v>0</v>
      </c>
    </row>
    <row r="574" spans="1:22" x14ac:dyDescent="0.25">
      <c r="A574">
        <v>373</v>
      </c>
      <c r="B574">
        <v>0</v>
      </c>
      <c r="C574">
        <v>3</v>
      </c>
      <c r="D574" t="s">
        <v>554</v>
      </c>
      <c r="E574" t="s">
        <v>13</v>
      </c>
      <c r="F574">
        <f>+IF(E574="male",1,2)</f>
        <v>1</v>
      </c>
      <c r="G574">
        <v>19</v>
      </c>
      <c r="H574" s="4">
        <f>+IF(G574="",VLOOKUP(B574&amp;C574&amp;E574,AvgAge!$B$5:$AA$16,6,0),G574)</f>
        <v>19</v>
      </c>
      <c r="I574">
        <v>0</v>
      </c>
      <c r="J574">
        <v>0</v>
      </c>
      <c r="K574">
        <v>323951</v>
      </c>
      <c r="L574">
        <v>8.0500000000000007</v>
      </c>
      <c r="N574" t="s">
        <v>15</v>
      </c>
      <c r="O574">
        <f>+IF(N574="S",1,IF(N574="Q",2,3))</f>
        <v>1</v>
      </c>
      <c r="P574">
        <f>+MATCH(C574&amp;E574,AvgAge!$A$5:$A$10)</f>
        <v>6</v>
      </c>
      <c r="Q574" s="22">
        <f>+IF($P574=Q$2,$B574,0)</f>
        <v>0</v>
      </c>
      <c r="R574" s="22">
        <f>+IF($P574=R$2,$B574,0)</f>
        <v>0</v>
      </c>
      <c r="S574" s="22">
        <f>+IF($P574=S$2,$B574,0)</f>
        <v>0</v>
      </c>
      <c r="T574" s="22">
        <f>+IF($P574=T$2,$B574,0)</f>
        <v>0</v>
      </c>
      <c r="U574" s="22">
        <f>+IF($P574=U$2,$B574,0)</f>
        <v>0</v>
      </c>
      <c r="V574" s="22">
        <f>+IF($P574=V$2,$B574,0)</f>
        <v>0</v>
      </c>
    </row>
    <row r="575" spans="1:22" x14ac:dyDescent="0.25">
      <c r="A575">
        <v>163</v>
      </c>
      <c r="B575">
        <v>0</v>
      </c>
      <c r="C575">
        <v>3</v>
      </c>
      <c r="D575" t="s">
        <v>255</v>
      </c>
      <c r="E575" t="s">
        <v>13</v>
      </c>
      <c r="F575">
        <f>+IF(E575="male",1,2)</f>
        <v>1</v>
      </c>
      <c r="G575">
        <v>26</v>
      </c>
      <c r="H575" s="4">
        <f>+IF(G575="",VLOOKUP(B575&amp;C575&amp;E575,AvgAge!$B$5:$AA$16,6,0),G575)</f>
        <v>26</v>
      </c>
      <c r="I575">
        <v>0</v>
      </c>
      <c r="J575">
        <v>0</v>
      </c>
      <c r="K575">
        <v>347068</v>
      </c>
      <c r="L575">
        <v>7.7750000000000004</v>
      </c>
      <c r="N575" t="s">
        <v>15</v>
      </c>
      <c r="O575">
        <f>+IF(N575="S",1,IF(N575="Q",2,3))</f>
        <v>1</v>
      </c>
      <c r="P575">
        <f>+MATCH(C575&amp;E575,AvgAge!$A$5:$A$10)</f>
        <v>6</v>
      </c>
      <c r="Q575" s="22">
        <f>+IF($P575=Q$2,$B575,0)</f>
        <v>0</v>
      </c>
      <c r="R575" s="22">
        <f>+IF($P575=R$2,$B575,0)</f>
        <v>0</v>
      </c>
      <c r="S575" s="22">
        <f>+IF($P575=S$2,$B575,0)</f>
        <v>0</v>
      </c>
      <c r="T575" s="22">
        <f>+IF($P575=T$2,$B575,0)</f>
        <v>0</v>
      </c>
      <c r="U575" s="22">
        <f>+IF($P575=U$2,$B575,0)</f>
        <v>0</v>
      </c>
      <c r="V575" s="22">
        <f>+IF($P575=V$2,$B575,0)</f>
        <v>0</v>
      </c>
    </row>
    <row r="576" spans="1:22" x14ac:dyDescent="0.25">
      <c r="A576">
        <v>226</v>
      </c>
      <c r="B576">
        <v>0</v>
      </c>
      <c r="C576">
        <v>3</v>
      </c>
      <c r="D576" t="s">
        <v>343</v>
      </c>
      <c r="E576" t="s">
        <v>13</v>
      </c>
      <c r="F576">
        <f>+IF(E576="male",1,2)</f>
        <v>1</v>
      </c>
      <c r="G576">
        <v>22</v>
      </c>
      <c r="H576" s="4">
        <f>+IF(G576="",VLOOKUP(B576&amp;C576&amp;E576,AvgAge!$B$5:$AA$16,6,0),G576)</f>
        <v>22</v>
      </c>
      <c r="I576">
        <v>0</v>
      </c>
      <c r="J576">
        <v>0</v>
      </c>
      <c r="K576" t="s">
        <v>344</v>
      </c>
      <c r="L576">
        <v>9.35</v>
      </c>
      <c r="N576" t="s">
        <v>15</v>
      </c>
      <c r="O576">
        <f>+IF(N576="S",1,IF(N576="Q",2,3))</f>
        <v>1</v>
      </c>
      <c r="P576">
        <f>+MATCH(C576&amp;E576,AvgAge!$A$5:$A$10)</f>
        <v>6</v>
      </c>
      <c r="Q576" s="22">
        <f>+IF($P576=Q$2,$B576,0)</f>
        <v>0</v>
      </c>
      <c r="R576" s="22">
        <f>+IF($P576=R$2,$B576,0)</f>
        <v>0</v>
      </c>
      <c r="S576" s="22">
        <f>+IF($P576=S$2,$B576,0)</f>
        <v>0</v>
      </c>
      <c r="T576" s="22">
        <f>+IF($P576=T$2,$B576,0)</f>
        <v>0</v>
      </c>
      <c r="U576" s="22">
        <f>+IF($P576=U$2,$B576,0)</f>
        <v>0</v>
      </c>
      <c r="V576" s="22">
        <f>+IF($P576=V$2,$B576,0)</f>
        <v>0</v>
      </c>
    </row>
    <row r="577" spans="1:22" x14ac:dyDescent="0.25">
      <c r="A577">
        <v>379</v>
      </c>
      <c r="B577">
        <v>0</v>
      </c>
      <c r="C577">
        <v>3</v>
      </c>
      <c r="D577" t="s">
        <v>562</v>
      </c>
      <c r="E577" t="s">
        <v>13</v>
      </c>
      <c r="F577">
        <f>+IF(E577="male",1,2)</f>
        <v>1</v>
      </c>
      <c r="G577">
        <v>20</v>
      </c>
      <c r="H577" s="4">
        <f>+IF(G577="",VLOOKUP(B577&amp;C577&amp;E577,AvgAge!$B$5:$AA$16,6,0),G577)</f>
        <v>20</v>
      </c>
      <c r="I577">
        <v>0</v>
      </c>
      <c r="J577">
        <v>0</v>
      </c>
      <c r="K577">
        <v>2648</v>
      </c>
      <c r="L577">
        <v>4.0125000000000002</v>
      </c>
      <c r="N577" t="s">
        <v>20</v>
      </c>
      <c r="O577">
        <f>+IF(N577="S",1,IF(N577="Q",2,3))</f>
        <v>3</v>
      </c>
      <c r="P577">
        <f>+MATCH(C577&amp;E577,AvgAge!$A$5:$A$10)</f>
        <v>6</v>
      </c>
      <c r="Q577" s="22">
        <f>+IF($P577=Q$2,$B577,0)</f>
        <v>0</v>
      </c>
      <c r="R577" s="22">
        <f>+IF($P577=R$2,$B577,0)</f>
        <v>0</v>
      </c>
      <c r="S577" s="22">
        <f>+IF($P577=S$2,$B577,0)</f>
        <v>0</v>
      </c>
      <c r="T577" s="22">
        <f>+IF($P577=T$2,$B577,0)</f>
        <v>0</v>
      </c>
      <c r="U577" s="22">
        <f>+IF($P577=U$2,$B577,0)</f>
        <v>0</v>
      </c>
      <c r="V577" s="22">
        <f>+IF($P577=V$2,$B577,0)</f>
        <v>0</v>
      </c>
    </row>
    <row r="578" spans="1:22" x14ac:dyDescent="0.25">
      <c r="A578">
        <v>75</v>
      </c>
      <c r="B578">
        <v>1</v>
      </c>
      <c r="C578">
        <v>3</v>
      </c>
      <c r="D578" t="s">
        <v>128</v>
      </c>
      <c r="E578" t="s">
        <v>13</v>
      </c>
      <c r="F578">
        <f>+IF(E578="male",1,2)</f>
        <v>1</v>
      </c>
      <c r="G578">
        <v>32</v>
      </c>
      <c r="H578" s="4">
        <f>+IF(G578="",VLOOKUP(B578&amp;C578&amp;E578,AvgAge!$B$5:$AA$16,6,0),G578)</f>
        <v>32</v>
      </c>
      <c r="I578">
        <v>0</v>
      </c>
      <c r="J578">
        <v>0</v>
      </c>
      <c r="K578">
        <v>1601</v>
      </c>
      <c r="L578">
        <v>56.495800000000003</v>
      </c>
      <c r="N578" t="s">
        <v>15</v>
      </c>
      <c r="O578">
        <f>+IF(N578="S",1,IF(N578="Q",2,3))</f>
        <v>1</v>
      </c>
      <c r="P578">
        <f>+MATCH(C578&amp;E578,AvgAge!$A$5:$A$10)</f>
        <v>6</v>
      </c>
      <c r="Q578" s="22">
        <f>+IF($P578=Q$2,$B578,0)</f>
        <v>0</v>
      </c>
      <c r="R578" s="22">
        <f>+IF($P578=R$2,$B578,0)</f>
        <v>0</v>
      </c>
      <c r="S578" s="22">
        <f>+IF($P578=S$2,$B578,0)</f>
        <v>0</v>
      </c>
      <c r="T578" s="22">
        <f>+IF($P578=T$2,$B578,0)</f>
        <v>0</v>
      </c>
      <c r="U578" s="22">
        <f>+IF($P578=U$2,$B578,0)</f>
        <v>0</v>
      </c>
      <c r="V578" s="22">
        <f>+IF($P578=V$2,$B578,0)</f>
        <v>1</v>
      </c>
    </row>
    <row r="579" spans="1:22" x14ac:dyDescent="0.25">
      <c r="A579">
        <v>409</v>
      </c>
      <c r="B579">
        <v>0</v>
      </c>
      <c r="C579">
        <v>3</v>
      </c>
      <c r="D579" t="s">
        <v>597</v>
      </c>
      <c r="E579" t="s">
        <v>13</v>
      </c>
      <c r="F579">
        <f>+IF(E579="male",1,2)</f>
        <v>1</v>
      </c>
      <c r="G579">
        <v>21</v>
      </c>
      <c r="H579" s="4">
        <f>+IF(G579="",VLOOKUP(B579&amp;C579&amp;E579,AvgAge!$B$5:$AA$16,6,0),G579)</f>
        <v>21</v>
      </c>
      <c r="I579">
        <v>0</v>
      </c>
      <c r="J579">
        <v>0</v>
      </c>
      <c r="K579">
        <v>312992</v>
      </c>
      <c r="L579">
        <v>7.7750000000000004</v>
      </c>
      <c r="N579" t="s">
        <v>15</v>
      </c>
      <c r="O579">
        <f>+IF(N579="S",1,IF(N579="Q",2,3))</f>
        <v>1</v>
      </c>
      <c r="P579">
        <f>+MATCH(C579&amp;E579,AvgAge!$A$5:$A$10)</f>
        <v>6</v>
      </c>
      <c r="Q579" s="22">
        <f>+IF($P579=Q$2,$B579,0)</f>
        <v>0</v>
      </c>
      <c r="R579" s="22">
        <f>+IF($P579=R$2,$B579,0)</f>
        <v>0</v>
      </c>
      <c r="S579" s="22">
        <f>+IF($P579=S$2,$B579,0)</f>
        <v>0</v>
      </c>
      <c r="T579" s="22">
        <f>+IF($P579=T$2,$B579,0)</f>
        <v>0</v>
      </c>
      <c r="U579" s="22">
        <f>+IF($P579=U$2,$B579,0)</f>
        <v>0</v>
      </c>
      <c r="V579" s="22">
        <f>+IF($P579=V$2,$B579,0)</f>
        <v>0</v>
      </c>
    </row>
    <row r="580" spans="1:22" x14ac:dyDescent="0.25">
      <c r="A580">
        <v>629</v>
      </c>
      <c r="B580">
        <v>0</v>
      </c>
      <c r="C580">
        <v>3</v>
      </c>
      <c r="D580" t="s">
        <v>891</v>
      </c>
      <c r="E580" t="s">
        <v>13</v>
      </c>
      <c r="F580">
        <f>+IF(E580="male",1,2)</f>
        <v>1</v>
      </c>
      <c r="G580">
        <v>26</v>
      </c>
      <c r="H580" s="4">
        <f>+IF(G580="",VLOOKUP(B580&amp;C580&amp;E580,AvgAge!$B$5:$AA$16,6,0),G580)</f>
        <v>26</v>
      </c>
      <c r="I580">
        <v>0</v>
      </c>
      <c r="J580">
        <v>0</v>
      </c>
      <c r="K580">
        <v>349224</v>
      </c>
      <c r="L580">
        <v>7.8958000000000004</v>
      </c>
      <c r="N580" t="s">
        <v>15</v>
      </c>
      <c r="O580">
        <f>+IF(N580="S",1,IF(N580="Q",2,3))</f>
        <v>1</v>
      </c>
      <c r="P580">
        <f>+MATCH(C580&amp;E580,AvgAge!$A$5:$A$10)</f>
        <v>6</v>
      </c>
      <c r="Q580" s="22">
        <f>+IF($P580=Q$2,$B580,0)</f>
        <v>0</v>
      </c>
      <c r="R580" s="22">
        <f>+IF($P580=R$2,$B580,0)</f>
        <v>0</v>
      </c>
      <c r="S580" s="22">
        <f>+IF($P580=S$2,$B580,0)</f>
        <v>0</v>
      </c>
      <c r="T580" s="22">
        <f>+IF($P580=T$2,$B580,0)</f>
        <v>0</v>
      </c>
      <c r="U580" s="22">
        <f>+IF($P580=U$2,$B580,0)</f>
        <v>0</v>
      </c>
      <c r="V580" s="22">
        <f>+IF($P580=V$2,$B580,0)</f>
        <v>0</v>
      </c>
    </row>
    <row r="581" spans="1:22" x14ac:dyDescent="0.25">
      <c r="A581">
        <v>599</v>
      </c>
      <c r="B581">
        <v>0</v>
      </c>
      <c r="C581">
        <v>3</v>
      </c>
      <c r="D581" t="s">
        <v>856</v>
      </c>
      <c r="E581" t="s">
        <v>13</v>
      </c>
      <c r="F581">
        <f>+IF(E581="male",1,2)</f>
        <v>1</v>
      </c>
      <c r="H581" s="4">
        <f>+IF(G581="",VLOOKUP(B581&amp;C581&amp;E581,AvgAge!$B$5:$AA$16,6,0),G581)</f>
        <v>27.255813953488371</v>
      </c>
      <c r="I581">
        <v>0</v>
      </c>
      <c r="J581">
        <v>0</v>
      </c>
      <c r="K581">
        <v>2664</v>
      </c>
      <c r="L581">
        <v>7.2249999999999996</v>
      </c>
      <c r="N581" t="s">
        <v>20</v>
      </c>
      <c r="O581">
        <f>+IF(N581="S",1,IF(N581="Q",2,3))</f>
        <v>3</v>
      </c>
      <c r="P581">
        <f>+MATCH(C581&amp;E581,AvgAge!$A$5:$A$10)</f>
        <v>6</v>
      </c>
      <c r="Q581" s="22">
        <f>+IF($P581=Q$2,$B581,0)</f>
        <v>0</v>
      </c>
      <c r="R581" s="22">
        <f>+IF($P581=R$2,$B581,0)</f>
        <v>0</v>
      </c>
      <c r="S581" s="22">
        <f>+IF($P581=S$2,$B581,0)</f>
        <v>0</v>
      </c>
      <c r="T581" s="22">
        <f>+IF($P581=T$2,$B581,0)</f>
        <v>0</v>
      </c>
      <c r="U581" s="22">
        <f>+IF($P581=U$2,$B581,0)</f>
        <v>0</v>
      </c>
      <c r="V581" s="22">
        <f>+IF($P581=V$2,$B581,0)</f>
        <v>0</v>
      </c>
    </row>
    <row r="582" spans="1:22" x14ac:dyDescent="0.25">
      <c r="A582">
        <v>189</v>
      </c>
      <c r="B582">
        <v>0</v>
      </c>
      <c r="C582">
        <v>3</v>
      </c>
      <c r="D582" t="s">
        <v>292</v>
      </c>
      <c r="E582" t="s">
        <v>13</v>
      </c>
      <c r="F582">
        <f>+IF(E582="male",1,2)</f>
        <v>1</v>
      </c>
      <c r="G582">
        <v>40</v>
      </c>
      <c r="H582" s="4">
        <f>+IF(G582="",VLOOKUP(B582&amp;C582&amp;E582,AvgAge!$B$5:$AA$16,6,0),G582)</f>
        <v>40</v>
      </c>
      <c r="I582">
        <v>1</v>
      </c>
      <c r="J582">
        <v>1</v>
      </c>
      <c r="K582">
        <v>364849</v>
      </c>
      <c r="L582">
        <v>15.5</v>
      </c>
      <c r="N582" t="s">
        <v>27</v>
      </c>
      <c r="O582">
        <f>+IF(N582="S",1,IF(N582="Q",2,3))</f>
        <v>2</v>
      </c>
      <c r="P582">
        <f>+MATCH(C582&amp;E582,AvgAge!$A$5:$A$10)</f>
        <v>6</v>
      </c>
      <c r="Q582" s="22">
        <f>+IF($P582=Q$2,$B582,0)</f>
        <v>0</v>
      </c>
      <c r="R582" s="22">
        <f>+IF($P582=R$2,$B582,0)</f>
        <v>0</v>
      </c>
      <c r="S582" s="22">
        <f>+IF($P582=S$2,$B582,0)</f>
        <v>0</v>
      </c>
      <c r="T582" s="22">
        <f>+IF($P582=T$2,$B582,0)</f>
        <v>0</v>
      </c>
      <c r="U582" s="22">
        <f>+IF($P582=U$2,$B582,0)</f>
        <v>0</v>
      </c>
      <c r="V582" s="22">
        <f>+IF($P582=V$2,$B582,0)</f>
        <v>0</v>
      </c>
    </row>
    <row r="583" spans="1:22" x14ac:dyDescent="0.25">
      <c r="A583">
        <v>625</v>
      </c>
      <c r="B583">
        <v>0</v>
      </c>
      <c r="C583">
        <v>3</v>
      </c>
      <c r="D583" t="s">
        <v>885</v>
      </c>
      <c r="E583" t="s">
        <v>13</v>
      </c>
      <c r="F583">
        <f>+IF(E583="male",1,2)</f>
        <v>1</v>
      </c>
      <c r="G583">
        <v>21</v>
      </c>
      <c r="H583" s="4">
        <f>+IF(G583="",VLOOKUP(B583&amp;C583&amp;E583,AvgAge!$B$5:$AA$16,6,0),G583)</f>
        <v>21</v>
      </c>
      <c r="I583">
        <v>0</v>
      </c>
      <c r="J583">
        <v>0</v>
      </c>
      <c r="K583">
        <v>54636</v>
      </c>
      <c r="L583">
        <v>16.100000000000001</v>
      </c>
      <c r="N583" t="s">
        <v>15</v>
      </c>
      <c r="O583">
        <f>+IF(N583="S",1,IF(N583="Q",2,3))</f>
        <v>1</v>
      </c>
      <c r="P583">
        <f>+MATCH(C583&amp;E583,AvgAge!$A$5:$A$10)</f>
        <v>6</v>
      </c>
      <c r="Q583" s="22">
        <f>+IF($P583=Q$2,$B583,0)</f>
        <v>0</v>
      </c>
      <c r="R583" s="22">
        <f>+IF($P583=R$2,$B583,0)</f>
        <v>0</v>
      </c>
      <c r="S583" s="22">
        <f>+IF($P583=S$2,$B583,0)</f>
        <v>0</v>
      </c>
      <c r="T583" s="22">
        <f>+IF($P583=T$2,$B583,0)</f>
        <v>0</v>
      </c>
      <c r="U583" s="22">
        <f>+IF($P583=U$2,$B583,0)</f>
        <v>0</v>
      </c>
      <c r="V583" s="22">
        <f>+IF($P583=V$2,$B583,0)</f>
        <v>0</v>
      </c>
    </row>
    <row r="584" spans="1:22" x14ac:dyDescent="0.25">
      <c r="A584">
        <v>478</v>
      </c>
      <c r="B584">
        <v>0</v>
      </c>
      <c r="C584">
        <v>3</v>
      </c>
      <c r="D584" t="s">
        <v>689</v>
      </c>
      <c r="E584" t="s">
        <v>13</v>
      </c>
      <c r="F584">
        <f>+IF(E584="male",1,2)</f>
        <v>1</v>
      </c>
      <c r="G584">
        <v>29</v>
      </c>
      <c r="H584" s="4">
        <f>+IF(G584="",VLOOKUP(B584&amp;C584&amp;E584,AvgAge!$B$5:$AA$16,6,0),G584)</f>
        <v>29</v>
      </c>
      <c r="I584">
        <v>1</v>
      </c>
      <c r="J584">
        <v>0</v>
      </c>
      <c r="K584">
        <v>3460</v>
      </c>
      <c r="L584">
        <v>7.0457999999999998</v>
      </c>
      <c r="N584" t="s">
        <v>15</v>
      </c>
      <c r="O584">
        <f>+IF(N584="S",1,IF(N584="Q",2,3))</f>
        <v>1</v>
      </c>
      <c r="P584">
        <f>+MATCH(C584&amp;E584,AvgAge!$A$5:$A$10)</f>
        <v>6</v>
      </c>
      <c r="Q584" s="22">
        <f>+IF($P584=Q$2,$B584,0)</f>
        <v>0</v>
      </c>
      <c r="R584" s="22">
        <f>+IF($P584=R$2,$B584,0)</f>
        <v>0</v>
      </c>
      <c r="S584" s="22">
        <f>+IF($P584=S$2,$B584,0)</f>
        <v>0</v>
      </c>
      <c r="T584" s="22">
        <f>+IF($P584=T$2,$B584,0)</f>
        <v>0</v>
      </c>
      <c r="U584" s="22">
        <f>+IF($P584=U$2,$B584,0)</f>
        <v>0</v>
      </c>
      <c r="V584" s="22">
        <f>+IF($P584=V$2,$B584,0)</f>
        <v>0</v>
      </c>
    </row>
    <row r="585" spans="1:22" x14ac:dyDescent="0.25">
      <c r="A585">
        <v>1</v>
      </c>
      <c r="B585">
        <v>0</v>
      </c>
      <c r="C585">
        <v>3</v>
      </c>
      <c r="D585" t="s">
        <v>12</v>
      </c>
      <c r="E585" t="s">
        <v>13</v>
      </c>
      <c r="F585">
        <f>+IF(E585="male",1,2)</f>
        <v>1</v>
      </c>
      <c r="G585">
        <v>22</v>
      </c>
      <c r="H585" s="4">
        <f>+IF(G585="",VLOOKUP(B585&amp;C585&amp;E585,AvgAge!$B$5:$AA$16,6,0),G585)</f>
        <v>22</v>
      </c>
      <c r="I585">
        <v>1</v>
      </c>
      <c r="J585">
        <v>0</v>
      </c>
      <c r="K585" t="s">
        <v>14</v>
      </c>
      <c r="L585">
        <v>7.25</v>
      </c>
      <c r="N585" t="s">
        <v>15</v>
      </c>
      <c r="O585">
        <f>+IF(N585="S",1,IF(N585="Q",2,3))</f>
        <v>1</v>
      </c>
      <c r="P585">
        <f>+MATCH(C585&amp;E585,AvgAge!$A$5:$A$10)</f>
        <v>6</v>
      </c>
      <c r="Q585" s="22">
        <f>+IF($P585=Q$2,$B585,0)</f>
        <v>0</v>
      </c>
      <c r="R585" s="22">
        <f>+IF($P585=R$2,$B585,0)</f>
        <v>0</v>
      </c>
      <c r="S585" s="22">
        <f>+IF($P585=S$2,$B585,0)</f>
        <v>0</v>
      </c>
      <c r="T585" s="22">
        <f>+IF($P585=T$2,$B585,0)</f>
        <v>0</v>
      </c>
      <c r="U585" s="22">
        <f>+IF($P585=U$2,$B585,0)</f>
        <v>0</v>
      </c>
      <c r="V585" s="22">
        <f>+IF($P585=V$2,$B585,0)</f>
        <v>0</v>
      </c>
    </row>
    <row r="586" spans="1:22" x14ac:dyDescent="0.25">
      <c r="A586">
        <v>615</v>
      </c>
      <c r="B586">
        <v>0</v>
      </c>
      <c r="C586">
        <v>3</v>
      </c>
      <c r="D586" t="s">
        <v>874</v>
      </c>
      <c r="E586" t="s">
        <v>13</v>
      </c>
      <c r="F586">
        <f>+IF(E586="male",1,2)</f>
        <v>1</v>
      </c>
      <c r="G586">
        <v>35</v>
      </c>
      <c r="H586" s="4">
        <f>+IF(G586="",VLOOKUP(B586&amp;C586&amp;E586,AvgAge!$B$5:$AA$16,6,0),G586)</f>
        <v>35</v>
      </c>
      <c r="I586">
        <v>0</v>
      </c>
      <c r="J586">
        <v>0</v>
      </c>
      <c r="K586">
        <v>364512</v>
      </c>
      <c r="L586">
        <v>8.0500000000000007</v>
      </c>
      <c r="N586" t="s">
        <v>15</v>
      </c>
      <c r="O586">
        <f>+IF(N586="S",1,IF(N586="Q",2,3))</f>
        <v>1</v>
      </c>
      <c r="P586">
        <f>+MATCH(C586&amp;E586,AvgAge!$A$5:$A$10)</f>
        <v>6</v>
      </c>
      <c r="Q586" s="22">
        <f>+IF($P586=Q$2,$B586,0)</f>
        <v>0</v>
      </c>
      <c r="R586" s="22">
        <f>+IF($P586=R$2,$B586,0)</f>
        <v>0</v>
      </c>
      <c r="S586" s="22">
        <f>+IF($P586=S$2,$B586,0)</f>
        <v>0</v>
      </c>
      <c r="T586" s="22">
        <f>+IF($P586=T$2,$B586,0)</f>
        <v>0</v>
      </c>
      <c r="U586" s="22">
        <f>+IF($P586=U$2,$B586,0)</f>
        <v>0</v>
      </c>
      <c r="V586" s="22">
        <f>+IF($P586=V$2,$B586,0)</f>
        <v>0</v>
      </c>
    </row>
    <row r="587" spans="1:22" x14ac:dyDescent="0.25">
      <c r="A587">
        <v>144</v>
      </c>
      <c r="B587">
        <v>0</v>
      </c>
      <c r="C587">
        <v>3</v>
      </c>
      <c r="D587" t="s">
        <v>225</v>
      </c>
      <c r="E587" t="s">
        <v>13</v>
      </c>
      <c r="F587">
        <f>+IF(E587="male",1,2)</f>
        <v>1</v>
      </c>
      <c r="G587">
        <v>19</v>
      </c>
      <c r="H587" s="4">
        <f>+IF(G587="",VLOOKUP(B587&amp;C587&amp;E587,AvgAge!$B$5:$AA$16,6,0),G587)</f>
        <v>19</v>
      </c>
      <c r="I587">
        <v>0</v>
      </c>
      <c r="J587">
        <v>0</v>
      </c>
      <c r="K587">
        <v>365222</v>
      </c>
      <c r="L587">
        <v>6.75</v>
      </c>
      <c r="N587" t="s">
        <v>27</v>
      </c>
      <c r="O587">
        <f>+IF(N587="S",1,IF(N587="Q",2,3))</f>
        <v>2</v>
      </c>
      <c r="P587">
        <f>+MATCH(C587&amp;E587,AvgAge!$A$5:$A$10)</f>
        <v>6</v>
      </c>
      <c r="Q587" s="22">
        <f>+IF($P587=Q$2,$B587,0)</f>
        <v>0</v>
      </c>
      <c r="R587" s="22">
        <f>+IF($P587=R$2,$B587,0)</f>
        <v>0</v>
      </c>
      <c r="S587" s="22">
        <f>+IF($P587=S$2,$B587,0)</f>
        <v>0</v>
      </c>
      <c r="T587" s="22">
        <f>+IF($P587=T$2,$B587,0)</f>
        <v>0</v>
      </c>
      <c r="U587" s="22">
        <f>+IF($P587=U$2,$B587,0)</f>
        <v>0</v>
      </c>
      <c r="V587" s="22">
        <f>+IF($P587=V$2,$B587,0)</f>
        <v>0</v>
      </c>
    </row>
    <row r="588" spans="1:22" x14ac:dyDescent="0.25">
      <c r="A588">
        <v>472</v>
      </c>
      <c r="B588">
        <v>0</v>
      </c>
      <c r="C588">
        <v>3</v>
      </c>
      <c r="D588" t="s">
        <v>681</v>
      </c>
      <c r="E588" t="s">
        <v>13</v>
      </c>
      <c r="F588">
        <f>+IF(E588="male",1,2)</f>
        <v>1</v>
      </c>
      <c r="G588">
        <v>38</v>
      </c>
      <c r="H588" s="4">
        <f>+IF(G588="",VLOOKUP(B588&amp;C588&amp;E588,AvgAge!$B$5:$AA$16,6,0),G588)</f>
        <v>38</v>
      </c>
      <c r="I588">
        <v>0</v>
      </c>
      <c r="J588">
        <v>0</v>
      </c>
      <c r="K588">
        <v>315089</v>
      </c>
      <c r="L588">
        <v>8.6624999999999996</v>
      </c>
      <c r="N588" t="s">
        <v>15</v>
      </c>
      <c r="O588">
        <f>+IF(N588="S",1,IF(N588="Q",2,3))</f>
        <v>1</v>
      </c>
      <c r="P588">
        <f>+MATCH(C588&amp;E588,AvgAge!$A$5:$A$10)</f>
        <v>6</v>
      </c>
      <c r="Q588" s="22">
        <f>+IF($P588=Q$2,$B588,0)</f>
        <v>0</v>
      </c>
      <c r="R588" s="22">
        <f>+IF($P588=R$2,$B588,0)</f>
        <v>0</v>
      </c>
      <c r="S588" s="22">
        <f>+IF($P588=S$2,$B588,0)</f>
        <v>0</v>
      </c>
      <c r="T588" s="22">
        <f>+IF($P588=T$2,$B588,0)</f>
        <v>0</v>
      </c>
      <c r="U588" s="22">
        <f>+IF($P588=U$2,$B588,0)</f>
        <v>0</v>
      </c>
      <c r="V588" s="22">
        <f>+IF($P588=V$2,$B588,0)</f>
        <v>0</v>
      </c>
    </row>
    <row r="589" spans="1:22" x14ac:dyDescent="0.25">
      <c r="A589">
        <v>164</v>
      </c>
      <c r="B589">
        <v>0</v>
      </c>
      <c r="C589">
        <v>3</v>
      </c>
      <c r="D589" t="s">
        <v>256</v>
      </c>
      <c r="E589" t="s">
        <v>13</v>
      </c>
      <c r="F589">
        <f>+IF(E589="male",1,2)</f>
        <v>1</v>
      </c>
      <c r="G589">
        <v>17</v>
      </c>
      <c r="H589" s="4">
        <f>+IF(G589="",VLOOKUP(B589&amp;C589&amp;E589,AvgAge!$B$5:$AA$16,6,0),G589)</f>
        <v>17</v>
      </c>
      <c r="I589">
        <v>0</v>
      </c>
      <c r="J589">
        <v>0</v>
      </c>
      <c r="K589">
        <v>315093</v>
      </c>
      <c r="L589">
        <v>8.6624999999999996</v>
      </c>
      <c r="N589" t="s">
        <v>15</v>
      </c>
      <c r="O589">
        <f>+IF(N589="S",1,IF(N589="Q",2,3))</f>
        <v>1</v>
      </c>
      <c r="P589">
        <f>+MATCH(C589&amp;E589,AvgAge!$A$5:$A$10)</f>
        <v>6</v>
      </c>
      <c r="Q589" s="22">
        <f>+IF($P589=Q$2,$B589,0)</f>
        <v>0</v>
      </c>
      <c r="R589" s="22">
        <f>+IF($P589=R$2,$B589,0)</f>
        <v>0</v>
      </c>
      <c r="S589" s="22">
        <f>+IF($P589=S$2,$B589,0)</f>
        <v>0</v>
      </c>
      <c r="T589" s="22">
        <f>+IF($P589=T$2,$B589,0)</f>
        <v>0</v>
      </c>
      <c r="U589" s="22">
        <f>+IF($P589=U$2,$B589,0)</f>
        <v>0</v>
      </c>
      <c r="V589" s="22">
        <f>+IF($P589=V$2,$B589,0)</f>
        <v>0</v>
      </c>
    </row>
    <row r="590" spans="1:22" x14ac:dyDescent="0.25">
      <c r="A590">
        <v>501</v>
      </c>
      <c r="B590">
        <v>0</v>
      </c>
      <c r="C590">
        <v>3</v>
      </c>
      <c r="D590" t="s">
        <v>721</v>
      </c>
      <c r="E590" t="s">
        <v>13</v>
      </c>
      <c r="F590">
        <f>+IF(E590="male",1,2)</f>
        <v>1</v>
      </c>
      <c r="G590">
        <v>17</v>
      </c>
      <c r="H590" s="4">
        <f>+IF(G590="",VLOOKUP(B590&amp;C590&amp;E590,AvgAge!$B$5:$AA$16,6,0),G590)</f>
        <v>17</v>
      </c>
      <c r="I590">
        <v>0</v>
      </c>
      <c r="J590">
        <v>0</v>
      </c>
      <c r="K590">
        <v>315086</v>
      </c>
      <c r="L590">
        <v>8.6624999999999996</v>
      </c>
      <c r="N590" t="s">
        <v>15</v>
      </c>
      <c r="O590">
        <f>+IF(N590="S",1,IF(N590="Q",2,3))</f>
        <v>1</v>
      </c>
      <c r="P590">
        <f>+MATCH(C590&amp;E590,AvgAge!$A$5:$A$10)</f>
        <v>6</v>
      </c>
      <c r="Q590" s="22">
        <f>+IF($P590=Q$2,$B590,0)</f>
        <v>0</v>
      </c>
      <c r="R590" s="22">
        <f>+IF($P590=R$2,$B590,0)</f>
        <v>0</v>
      </c>
      <c r="S590" s="22">
        <f>+IF($P590=S$2,$B590,0)</f>
        <v>0</v>
      </c>
      <c r="T590" s="22">
        <f>+IF($P590=T$2,$B590,0)</f>
        <v>0</v>
      </c>
      <c r="U590" s="22">
        <f>+IF($P590=U$2,$B590,0)</f>
        <v>0</v>
      </c>
      <c r="V590" s="22">
        <f>+IF($P590=V$2,$B590,0)</f>
        <v>0</v>
      </c>
    </row>
    <row r="591" spans="1:22" x14ac:dyDescent="0.25">
      <c r="A591">
        <v>38</v>
      </c>
      <c r="B591">
        <v>0</v>
      </c>
      <c r="C591">
        <v>3</v>
      </c>
      <c r="D591" t="s">
        <v>72</v>
      </c>
      <c r="E591" t="s">
        <v>13</v>
      </c>
      <c r="F591">
        <f>+IF(E591="male",1,2)</f>
        <v>1</v>
      </c>
      <c r="G591">
        <v>21</v>
      </c>
      <c r="H591" s="4">
        <f>+IF(G591="",VLOOKUP(B591&amp;C591&amp;E591,AvgAge!$B$5:$AA$16,6,0),G591)</f>
        <v>21</v>
      </c>
      <c r="I591">
        <v>0</v>
      </c>
      <c r="J591">
        <v>0</v>
      </c>
      <c r="K591" t="s">
        <v>73</v>
      </c>
      <c r="L591">
        <v>8.0500000000000007</v>
      </c>
      <c r="N591" t="s">
        <v>15</v>
      </c>
      <c r="O591">
        <f>+IF(N591="S",1,IF(N591="Q",2,3))</f>
        <v>1</v>
      </c>
      <c r="P591">
        <f>+MATCH(C591&amp;E591,AvgAge!$A$5:$A$10)</f>
        <v>6</v>
      </c>
      <c r="Q591" s="22">
        <f>+IF($P591=Q$2,$B591,0)</f>
        <v>0</v>
      </c>
      <c r="R591" s="22">
        <f>+IF($P591=R$2,$B591,0)</f>
        <v>0</v>
      </c>
      <c r="S591" s="22">
        <f>+IF($P591=S$2,$B591,0)</f>
        <v>0</v>
      </c>
      <c r="T591" s="22">
        <f>+IF($P591=T$2,$B591,0)</f>
        <v>0</v>
      </c>
      <c r="U591" s="22">
        <f>+IF($P591=U$2,$B591,0)</f>
        <v>0</v>
      </c>
      <c r="V591" s="22">
        <f>+IF($P591=V$2,$B591,0)</f>
        <v>0</v>
      </c>
    </row>
    <row r="592" spans="1:22" x14ac:dyDescent="0.25">
      <c r="A592">
        <v>757</v>
      </c>
      <c r="B592">
        <v>0</v>
      </c>
      <c r="C592">
        <v>3</v>
      </c>
      <c r="D592" t="s">
        <v>1053</v>
      </c>
      <c r="E592" t="s">
        <v>13</v>
      </c>
      <c r="F592">
        <f>+IF(E592="male",1,2)</f>
        <v>1</v>
      </c>
      <c r="G592">
        <v>28</v>
      </c>
      <c r="H592" s="4">
        <f>+IF(G592="",VLOOKUP(B592&amp;C592&amp;E592,AvgAge!$B$5:$AA$16,6,0),G592)</f>
        <v>28</v>
      </c>
      <c r="I592">
        <v>0</v>
      </c>
      <c r="J592">
        <v>0</v>
      </c>
      <c r="K592">
        <v>350042</v>
      </c>
      <c r="L592">
        <v>7.7957999999999998</v>
      </c>
      <c r="N592" t="s">
        <v>15</v>
      </c>
      <c r="O592">
        <f>+IF(N592="S",1,IF(N592="Q",2,3))</f>
        <v>1</v>
      </c>
      <c r="P592">
        <f>+MATCH(C592&amp;E592,AvgAge!$A$5:$A$10)</f>
        <v>6</v>
      </c>
      <c r="Q592" s="22">
        <f>+IF($P592=Q$2,$B592,0)</f>
        <v>0</v>
      </c>
      <c r="R592" s="22">
        <f>+IF($P592=R$2,$B592,0)</f>
        <v>0</v>
      </c>
      <c r="S592" s="22">
        <f>+IF($P592=S$2,$B592,0)</f>
        <v>0</v>
      </c>
      <c r="T592" s="22">
        <f>+IF($P592=T$2,$B592,0)</f>
        <v>0</v>
      </c>
      <c r="U592" s="22">
        <f>+IF($P592=U$2,$B592,0)</f>
        <v>0</v>
      </c>
      <c r="V592" s="22">
        <f>+IF($P592=V$2,$B592,0)</f>
        <v>0</v>
      </c>
    </row>
    <row r="593" spans="1:22" x14ac:dyDescent="0.25">
      <c r="A593">
        <v>90</v>
      </c>
      <c r="B593">
        <v>0</v>
      </c>
      <c r="C593">
        <v>3</v>
      </c>
      <c r="D593" t="s">
        <v>147</v>
      </c>
      <c r="E593" t="s">
        <v>13</v>
      </c>
      <c r="F593">
        <f>+IF(E593="male",1,2)</f>
        <v>1</v>
      </c>
      <c r="G593">
        <v>24</v>
      </c>
      <c r="H593" s="4">
        <f>+IF(G593="",VLOOKUP(B593&amp;C593&amp;E593,AvgAge!$B$5:$AA$16,6,0),G593)</f>
        <v>24</v>
      </c>
      <c r="I593">
        <v>0</v>
      </c>
      <c r="J593">
        <v>0</v>
      </c>
      <c r="K593">
        <v>343275</v>
      </c>
      <c r="L593">
        <v>8.0500000000000007</v>
      </c>
      <c r="N593" t="s">
        <v>15</v>
      </c>
      <c r="O593">
        <f>+IF(N593="S",1,IF(N593="Q",2,3))</f>
        <v>1</v>
      </c>
      <c r="P593">
        <f>+MATCH(C593&amp;E593,AvgAge!$A$5:$A$10)</f>
        <v>6</v>
      </c>
      <c r="Q593" s="22">
        <f>+IF($P593=Q$2,$B593,0)</f>
        <v>0</v>
      </c>
      <c r="R593" s="22">
        <f>+IF($P593=R$2,$B593,0)</f>
        <v>0</v>
      </c>
      <c r="S593" s="22">
        <f>+IF($P593=S$2,$B593,0)</f>
        <v>0</v>
      </c>
      <c r="T593" s="22">
        <f>+IF($P593=T$2,$B593,0)</f>
        <v>0</v>
      </c>
      <c r="U593" s="22">
        <f>+IF($P593=U$2,$B593,0)</f>
        <v>0</v>
      </c>
      <c r="V593" s="22">
        <f>+IF($P593=V$2,$B593,0)</f>
        <v>0</v>
      </c>
    </row>
    <row r="594" spans="1:22" x14ac:dyDescent="0.25">
      <c r="A594">
        <v>422</v>
      </c>
      <c r="B594">
        <v>0</v>
      </c>
      <c r="C594">
        <v>3</v>
      </c>
      <c r="D594" t="s">
        <v>611</v>
      </c>
      <c r="E594" t="s">
        <v>13</v>
      </c>
      <c r="F594">
        <f>+IF(E594="male",1,2)</f>
        <v>1</v>
      </c>
      <c r="G594">
        <v>21</v>
      </c>
      <c r="H594" s="4">
        <f>+IF(G594="",VLOOKUP(B594&amp;C594&amp;E594,AvgAge!$B$5:$AA$16,6,0),G594)</f>
        <v>21</v>
      </c>
      <c r="I594">
        <v>0</v>
      </c>
      <c r="J594">
        <v>0</v>
      </c>
      <c r="K594" t="s">
        <v>612</v>
      </c>
      <c r="L594">
        <v>7.7332999999999998</v>
      </c>
      <c r="N594" t="s">
        <v>27</v>
      </c>
      <c r="O594">
        <f>+IF(N594="S",1,IF(N594="Q",2,3))</f>
        <v>2</v>
      </c>
      <c r="P594">
        <f>+MATCH(C594&amp;E594,AvgAge!$A$5:$A$10)</f>
        <v>6</v>
      </c>
      <c r="Q594" s="22">
        <f>+IF($P594=Q$2,$B594,0)</f>
        <v>0</v>
      </c>
      <c r="R594" s="22">
        <f>+IF($P594=R$2,$B594,0)</f>
        <v>0</v>
      </c>
      <c r="S594" s="22">
        <f>+IF($P594=S$2,$B594,0)</f>
        <v>0</v>
      </c>
      <c r="T594" s="22">
        <f>+IF($P594=T$2,$B594,0)</f>
        <v>0</v>
      </c>
      <c r="U594" s="22">
        <f>+IF($P594=U$2,$B594,0)</f>
        <v>0</v>
      </c>
      <c r="V594" s="22">
        <f>+IF($P594=V$2,$B594,0)</f>
        <v>0</v>
      </c>
    </row>
    <row r="595" spans="1:22" x14ac:dyDescent="0.25">
      <c r="A595">
        <v>839</v>
      </c>
      <c r="B595">
        <v>1</v>
      </c>
      <c r="C595">
        <v>3</v>
      </c>
      <c r="D595" t="s">
        <v>1155</v>
      </c>
      <c r="E595" t="s">
        <v>13</v>
      </c>
      <c r="F595">
        <f>+IF(E595="male",1,2)</f>
        <v>1</v>
      </c>
      <c r="G595">
        <v>32</v>
      </c>
      <c r="H595" s="4">
        <f>+IF(G595="",VLOOKUP(B595&amp;C595&amp;E595,AvgAge!$B$5:$AA$16,6,0),G595)</f>
        <v>32</v>
      </c>
      <c r="I595">
        <v>0</v>
      </c>
      <c r="J595">
        <v>0</v>
      </c>
      <c r="K595">
        <v>1601</v>
      </c>
      <c r="L595">
        <v>56.495800000000003</v>
      </c>
      <c r="N595" t="s">
        <v>15</v>
      </c>
      <c r="O595">
        <f>+IF(N595="S",1,IF(N595="Q",2,3))</f>
        <v>1</v>
      </c>
      <c r="P595">
        <f>+MATCH(C595&amp;E595,AvgAge!$A$5:$A$10)</f>
        <v>6</v>
      </c>
      <c r="Q595" s="22">
        <f>+IF($P595=Q$2,$B595,0)</f>
        <v>0</v>
      </c>
      <c r="R595" s="22">
        <f>+IF($P595=R$2,$B595,0)</f>
        <v>0</v>
      </c>
      <c r="S595" s="22">
        <f>+IF($P595=S$2,$B595,0)</f>
        <v>0</v>
      </c>
      <c r="T595" s="22">
        <f>+IF($P595=T$2,$B595,0)</f>
        <v>0</v>
      </c>
      <c r="U595" s="22">
        <f>+IF($P595=U$2,$B595,0)</f>
        <v>0</v>
      </c>
      <c r="V595" s="22">
        <f>+IF($P595=V$2,$B595,0)</f>
        <v>1</v>
      </c>
    </row>
    <row r="596" spans="1:22" x14ac:dyDescent="0.25">
      <c r="A596">
        <v>91</v>
      </c>
      <c r="B596">
        <v>0</v>
      </c>
      <c r="C596">
        <v>3</v>
      </c>
      <c r="D596" t="s">
        <v>148</v>
      </c>
      <c r="E596" t="s">
        <v>13</v>
      </c>
      <c r="F596">
        <f>+IF(E596="male",1,2)</f>
        <v>1</v>
      </c>
      <c r="G596">
        <v>29</v>
      </c>
      <c r="H596" s="4">
        <f>+IF(G596="",VLOOKUP(B596&amp;C596&amp;E596,AvgAge!$B$5:$AA$16,6,0),G596)</f>
        <v>29</v>
      </c>
      <c r="I596">
        <v>0</v>
      </c>
      <c r="J596">
        <v>0</v>
      </c>
      <c r="K596">
        <v>343276</v>
      </c>
      <c r="L596">
        <v>8.0500000000000007</v>
      </c>
      <c r="N596" t="s">
        <v>15</v>
      </c>
      <c r="O596">
        <f>+IF(N596="S",1,IF(N596="Q",2,3))</f>
        <v>1</v>
      </c>
      <c r="P596">
        <f>+MATCH(C596&amp;E596,AvgAge!$A$5:$A$10)</f>
        <v>6</v>
      </c>
      <c r="Q596" s="22">
        <f>+IF($P596=Q$2,$B596,0)</f>
        <v>0</v>
      </c>
      <c r="R596" s="22">
        <f>+IF($P596=R$2,$B596,0)</f>
        <v>0</v>
      </c>
      <c r="S596" s="22">
        <f>+IF($P596=S$2,$B596,0)</f>
        <v>0</v>
      </c>
      <c r="T596" s="22">
        <f>+IF($P596=T$2,$B596,0)</f>
        <v>0</v>
      </c>
      <c r="U596" s="22">
        <f>+IF($P596=U$2,$B596,0)</f>
        <v>0</v>
      </c>
      <c r="V596" s="22">
        <f>+IF($P596=V$2,$B596,0)</f>
        <v>0</v>
      </c>
    </row>
    <row r="597" spans="1:22" x14ac:dyDescent="0.25">
      <c r="A597">
        <v>74</v>
      </c>
      <c r="B597">
        <v>0</v>
      </c>
      <c r="C597">
        <v>3</v>
      </c>
      <c r="D597" t="s">
        <v>127</v>
      </c>
      <c r="E597" t="s">
        <v>13</v>
      </c>
      <c r="F597">
        <f>+IF(E597="male",1,2)</f>
        <v>1</v>
      </c>
      <c r="G597">
        <v>26</v>
      </c>
      <c r="H597" s="4">
        <f>+IF(G597="",VLOOKUP(B597&amp;C597&amp;E597,AvgAge!$B$5:$AA$16,6,0),G597)</f>
        <v>26</v>
      </c>
      <c r="I597">
        <v>1</v>
      </c>
      <c r="J597">
        <v>0</v>
      </c>
      <c r="K597">
        <v>2680</v>
      </c>
      <c r="L597">
        <v>14.4542</v>
      </c>
      <c r="N597" t="s">
        <v>20</v>
      </c>
      <c r="O597">
        <f>+IF(N597="S",1,IF(N597="Q",2,3))</f>
        <v>3</v>
      </c>
      <c r="P597">
        <f>+MATCH(C597&amp;E597,AvgAge!$A$5:$A$10)</f>
        <v>6</v>
      </c>
      <c r="Q597" s="22">
        <f>+IF($P597=Q$2,$B597,0)</f>
        <v>0</v>
      </c>
      <c r="R597" s="22">
        <f>+IF($P597=R$2,$B597,0)</f>
        <v>0</v>
      </c>
      <c r="S597" s="22">
        <f>+IF($P597=S$2,$B597,0)</f>
        <v>0</v>
      </c>
      <c r="T597" s="22">
        <f>+IF($P597=T$2,$B597,0)</f>
        <v>0</v>
      </c>
      <c r="U597" s="22">
        <f>+IF($P597=U$2,$B597,0)</f>
        <v>0</v>
      </c>
      <c r="V597" s="22">
        <f>+IF($P597=V$2,$B597,0)</f>
        <v>0</v>
      </c>
    </row>
    <row r="598" spans="1:22" x14ac:dyDescent="0.25">
      <c r="A598">
        <v>132</v>
      </c>
      <c r="B598">
        <v>0</v>
      </c>
      <c r="C598">
        <v>3</v>
      </c>
      <c r="D598" t="s">
        <v>205</v>
      </c>
      <c r="E598" t="s">
        <v>13</v>
      </c>
      <c r="F598">
        <f>+IF(E598="male",1,2)</f>
        <v>1</v>
      </c>
      <c r="G598">
        <v>20</v>
      </c>
      <c r="H598" s="4">
        <f>+IF(G598="",VLOOKUP(B598&amp;C598&amp;E598,AvgAge!$B$5:$AA$16,6,0),G598)</f>
        <v>20</v>
      </c>
      <c r="I598">
        <v>0</v>
      </c>
      <c r="J598">
        <v>0</v>
      </c>
      <c r="K598" t="s">
        <v>206</v>
      </c>
      <c r="L598">
        <v>7.05</v>
      </c>
      <c r="N598" t="s">
        <v>15</v>
      </c>
      <c r="O598">
        <f>+IF(N598="S",1,IF(N598="Q",2,3))</f>
        <v>1</v>
      </c>
      <c r="P598">
        <f>+MATCH(C598&amp;E598,AvgAge!$A$5:$A$10)</f>
        <v>6</v>
      </c>
      <c r="Q598" s="22">
        <f>+IF($P598=Q$2,$B598,0)</f>
        <v>0</v>
      </c>
      <c r="R598" s="22">
        <f>+IF($P598=R$2,$B598,0)</f>
        <v>0</v>
      </c>
      <c r="S598" s="22">
        <f>+IF($P598=S$2,$B598,0)</f>
        <v>0</v>
      </c>
      <c r="T598" s="22">
        <f>+IF($P598=T$2,$B598,0)</f>
        <v>0</v>
      </c>
      <c r="U598" s="22">
        <f>+IF($P598=U$2,$B598,0)</f>
        <v>0</v>
      </c>
      <c r="V598" s="22">
        <f>+IF($P598=V$2,$B598,0)</f>
        <v>0</v>
      </c>
    </row>
    <row r="599" spans="1:22" x14ac:dyDescent="0.25">
      <c r="A599">
        <v>205</v>
      </c>
      <c r="B599">
        <v>1</v>
      </c>
      <c r="C599">
        <v>3</v>
      </c>
      <c r="D599" t="s">
        <v>311</v>
      </c>
      <c r="E599" t="s">
        <v>13</v>
      </c>
      <c r="F599">
        <f>+IF(E599="male",1,2)</f>
        <v>1</v>
      </c>
      <c r="G599">
        <v>18</v>
      </c>
      <c r="H599" s="4">
        <f>+IF(G599="",VLOOKUP(B599&amp;C599&amp;E599,AvgAge!$B$5:$AA$16,6,0),G599)</f>
        <v>18</v>
      </c>
      <c r="I599">
        <v>0</v>
      </c>
      <c r="J599">
        <v>0</v>
      </c>
      <c r="K599" t="s">
        <v>312</v>
      </c>
      <c r="L599">
        <v>8.0500000000000007</v>
      </c>
      <c r="N599" t="s">
        <v>15</v>
      </c>
      <c r="O599">
        <f>+IF(N599="S",1,IF(N599="Q",2,3))</f>
        <v>1</v>
      </c>
      <c r="P599">
        <f>+MATCH(C599&amp;E599,AvgAge!$A$5:$A$10)</f>
        <v>6</v>
      </c>
      <c r="Q599" s="22">
        <f>+IF($P599=Q$2,$B599,0)</f>
        <v>0</v>
      </c>
      <c r="R599" s="22">
        <f>+IF($P599=R$2,$B599,0)</f>
        <v>0</v>
      </c>
      <c r="S599" s="22">
        <f>+IF($P599=S$2,$B599,0)</f>
        <v>0</v>
      </c>
      <c r="T599" s="22">
        <f>+IF($P599=T$2,$B599,0)</f>
        <v>0</v>
      </c>
      <c r="U599" s="22">
        <f>+IF($P599=U$2,$B599,0)</f>
        <v>0</v>
      </c>
      <c r="V599" s="22">
        <f>+IF($P599=V$2,$B599,0)</f>
        <v>1</v>
      </c>
    </row>
    <row r="600" spans="1:22" x14ac:dyDescent="0.25">
      <c r="A600">
        <v>664</v>
      </c>
      <c r="B600">
        <v>0</v>
      </c>
      <c r="C600">
        <v>3</v>
      </c>
      <c r="D600" t="s">
        <v>934</v>
      </c>
      <c r="E600" t="s">
        <v>13</v>
      </c>
      <c r="F600">
        <f>+IF(E600="male",1,2)</f>
        <v>1</v>
      </c>
      <c r="G600">
        <v>36</v>
      </c>
      <c r="H600" s="4">
        <f>+IF(G600="",VLOOKUP(B600&amp;C600&amp;E600,AvgAge!$B$5:$AA$16,6,0),G600)</f>
        <v>36</v>
      </c>
      <c r="I600">
        <v>0</v>
      </c>
      <c r="J600">
        <v>0</v>
      </c>
      <c r="K600">
        <v>349210</v>
      </c>
      <c r="L600">
        <v>7.4958</v>
      </c>
      <c r="N600" t="s">
        <v>15</v>
      </c>
      <c r="O600">
        <f>+IF(N600="S",1,IF(N600="Q",2,3))</f>
        <v>1</v>
      </c>
      <c r="P600">
        <f>+MATCH(C600&amp;E600,AvgAge!$A$5:$A$10)</f>
        <v>6</v>
      </c>
      <c r="Q600" s="22">
        <f>+IF($P600=Q$2,$B600,0)</f>
        <v>0</v>
      </c>
      <c r="R600" s="22">
        <f>+IF($P600=R$2,$B600,0)</f>
        <v>0</v>
      </c>
      <c r="S600" s="22">
        <f>+IF($P600=S$2,$B600,0)</f>
        <v>0</v>
      </c>
      <c r="T600" s="22">
        <f>+IF($P600=T$2,$B600,0)</f>
        <v>0</v>
      </c>
      <c r="U600" s="22">
        <f>+IF($P600=U$2,$B600,0)</f>
        <v>0</v>
      </c>
      <c r="V600" s="22">
        <f>+IF($P600=V$2,$B600,0)</f>
        <v>0</v>
      </c>
    </row>
    <row r="601" spans="1:22" x14ac:dyDescent="0.25">
      <c r="A601">
        <v>515</v>
      </c>
      <c r="B601">
        <v>0</v>
      </c>
      <c r="C601">
        <v>3</v>
      </c>
      <c r="D601" t="s">
        <v>741</v>
      </c>
      <c r="E601" t="s">
        <v>13</v>
      </c>
      <c r="F601">
        <f>+IF(E601="male",1,2)</f>
        <v>1</v>
      </c>
      <c r="G601">
        <v>24</v>
      </c>
      <c r="H601" s="4">
        <f>+IF(G601="",VLOOKUP(B601&amp;C601&amp;E601,AvgAge!$B$5:$AA$16,6,0),G601)</f>
        <v>24</v>
      </c>
      <c r="I601">
        <v>0</v>
      </c>
      <c r="J601">
        <v>0</v>
      </c>
      <c r="K601">
        <v>349209</v>
      </c>
      <c r="L601">
        <v>7.4958</v>
      </c>
      <c r="N601" t="s">
        <v>15</v>
      </c>
      <c r="O601">
        <f>+IF(N601="S",1,IF(N601="Q",2,3))</f>
        <v>1</v>
      </c>
      <c r="P601">
        <f>+MATCH(C601&amp;E601,AvgAge!$A$5:$A$10)</f>
        <v>6</v>
      </c>
      <c r="Q601" s="22">
        <f>+IF($P601=Q$2,$B601,0)</f>
        <v>0</v>
      </c>
      <c r="R601" s="22">
        <f>+IF($P601=R$2,$B601,0)</f>
        <v>0</v>
      </c>
      <c r="S601" s="22">
        <f>+IF($P601=S$2,$B601,0)</f>
        <v>0</v>
      </c>
      <c r="T601" s="22">
        <f>+IF($P601=T$2,$B601,0)</f>
        <v>0</v>
      </c>
      <c r="U601" s="22">
        <f>+IF($P601=U$2,$B601,0)</f>
        <v>0</v>
      </c>
      <c r="V601" s="22">
        <f>+IF($P601=V$2,$B601,0)</f>
        <v>0</v>
      </c>
    </row>
    <row r="602" spans="1:22" x14ac:dyDescent="0.25">
      <c r="A602">
        <v>750</v>
      </c>
      <c r="B602">
        <v>0</v>
      </c>
      <c r="C602">
        <v>3</v>
      </c>
      <c r="D602" t="s">
        <v>1045</v>
      </c>
      <c r="E602" t="s">
        <v>13</v>
      </c>
      <c r="F602">
        <f>+IF(E602="male",1,2)</f>
        <v>1</v>
      </c>
      <c r="G602">
        <v>31</v>
      </c>
      <c r="H602" s="4">
        <f>+IF(G602="",VLOOKUP(B602&amp;C602&amp;E602,AvgAge!$B$5:$AA$16,6,0),G602)</f>
        <v>31</v>
      </c>
      <c r="I602">
        <v>0</v>
      </c>
      <c r="J602">
        <v>0</v>
      </c>
      <c r="K602">
        <v>335097</v>
      </c>
      <c r="L602">
        <v>7.75</v>
      </c>
      <c r="N602" t="s">
        <v>27</v>
      </c>
      <c r="O602">
        <f>+IF(N602="S",1,IF(N602="Q",2,3))</f>
        <v>2</v>
      </c>
      <c r="P602">
        <f>+MATCH(C602&amp;E602,AvgAge!$A$5:$A$10)</f>
        <v>6</v>
      </c>
      <c r="Q602" s="22">
        <f>+IF($P602=Q$2,$B602,0)</f>
        <v>0</v>
      </c>
      <c r="R602" s="22">
        <f>+IF($P602=R$2,$B602,0)</f>
        <v>0</v>
      </c>
      <c r="S602" s="22">
        <f>+IF($P602=S$2,$B602,0)</f>
        <v>0</v>
      </c>
      <c r="T602" s="22">
        <f>+IF($P602=T$2,$B602,0)</f>
        <v>0</v>
      </c>
      <c r="U602" s="22">
        <f>+IF($P602=U$2,$B602,0)</f>
        <v>0</v>
      </c>
      <c r="V602" s="22">
        <f>+IF($P602=V$2,$B602,0)</f>
        <v>0</v>
      </c>
    </row>
    <row r="603" spans="1:22" x14ac:dyDescent="0.25">
      <c r="A603">
        <v>117</v>
      </c>
      <c r="B603">
        <v>0</v>
      </c>
      <c r="C603">
        <v>3</v>
      </c>
      <c r="D603" t="s">
        <v>184</v>
      </c>
      <c r="E603" t="s">
        <v>13</v>
      </c>
      <c r="F603">
        <f>+IF(E603="male",1,2)</f>
        <v>1</v>
      </c>
      <c r="G603">
        <v>70.5</v>
      </c>
      <c r="H603" s="4">
        <f>+IF(G603="",VLOOKUP(B603&amp;C603&amp;E603,AvgAge!$B$5:$AA$16,6,0),G603)</f>
        <v>70.5</v>
      </c>
      <c r="I603">
        <v>0</v>
      </c>
      <c r="J603">
        <v>0</v>
      </c>
      <c r="K603">
        <v>370369</v>
      </c>
      <c r="L603">
        <v>7.75</v>
      </c>
      <c r="N603" t="s">
        <v>27</v>
      </c>
      <c r="O603">
        <f>+IF(N603="S",1,IF(N603="Q",2,3))</f>
        <v>2</v>
      </c>
      <c r="P603">
        <f>+MATCH(C603&amp;E603,AvgAge!$A$5:$A$10)</f>
        <v>6</v>
      </c>
      <c r="Q603" s="22">
        <f>+IF($P603=Q$2,$B603,0)</f>
        <v>0</v>
      </c>
      <c r="R603" s="22">
        <f>+IF($P603=R$2,$B603,0)</f>
        <v>0</v>
      </c>
      <c r="S603" s="22">
        <f>+IF($P603=S$2,$B603,0)</f>
        <v>0</v>
      </c>
      <c r="T603" s="22">
        <f>+IF($P603=T$2,$B603,0)</f>
        <v>0</v>
      </c>
      <c r="U603" s="22">
        <f>+IF($P603=U$2,$B603,0)</f>
        <v>0</v>
      </c>
      <c r="V603" s="22">
        <f>+IF($P603=V$2,$B603,0)</f>
        <v>0</v>
      </c>
    </row>
    <row r="604" spans="1:22" x14ac:dyDescent="0.25">
      <c r="A604">
        <v>669</v>
      </c>
      <c r="B604">
        <v>0</v>
      </c>
      <c r="C604">
        <v>3</v>
      </c>
      <c r="D604" t="s">
        <v>940</v>
      </c>
      <c r="E604" t="s">
        <v>13</v>
      </c>
      <c r="F604">
        <f>+IF(E604="male",1,2)</f>
        <v>1</v>
      </c>
      <c r="G604">
        <v>43</v>
      </c>
      <c r="H604" s="4">
        <f>+IF(G604="",VLOOKUP(B604&amp;C604&amp;E604,AvgAge!$B$5:$AA$16,6,0),G604)</f>
        <v>43</v>
      </c>
      <c r="I604">
        <v>0</v>
      </c>
      <c r="J604">
        <v>0</v>
      </c>
      <c r="K604" t="s">
        <v>941</v>
      </c>
      <c r="L604">
        <v>8.0500000000000007</v>
      </c>
      <c r="N604" t="s">
        <v>15</v>
      </c>
      <c r="O604">
        <f>+IF(N604="S",1,IF(N604="Q",2,3))</f>
        <v>1</v>
      </c>
      <c r="P604">
        <f>+MATCH(C604&amp;E604,AvgAge!$A$5:$A$10)</f>
        <v>6</v>
      </c>
      <c r="Q604" s="22">
        <f>+IF($P604=Q$2,$B604,0)</f>
        <v>0</v>
      </c>
      <c r="R604" s="22">
        <f>+IF($P604=R$2,$B604,0)</f>
        <v>0</v>
      </c>
      <c r="S604" s="22">
        <f>+IF($P604=S$2,$B604,0)</f>
        <v>0</v>
      </c>
      <c r="T604" s="22">
        <f>+IF($P604=T$2,$B604,0)</f>
        <v>0</v>
      </c>
      <c r="U604" s="22">
        <f>+IF($P604=U$2,$B604,0)</f>
        <v>0</v>
      </c>
      <c r="V604" s="22">
        <f>+IF($P604=V$2,$B604,0)</f>
        <v>0</v>
      </c>
    </row>
    <row r="605" spans="1:22" x14ac:dyDescent="0.25">
      <c r="A605">
        <v>647</v>
      </c>
      <c r="B605">
        <v>0</v>
      </c>
      <c r="C605">
        <v>3</v>
      </c>
      <c r="D605" t="s">
        <v>912</v>
      </c>
      <c r="E605" t="s">
        <v>13</v>
      </c>
      <c r="F605">
        <f>+IF(E605="male",1,2)</f>
        <v>1</v>
      </c>
      <c r="G605">
        <v>19</v>
      </c>
      <c r="H605" s="4">
        <f>+IF(G605="",VLOOKUP(B605&amp;C605&amp;E605,AvgAge!$B$5:$AA$16,6,0),G605)</f>
        <v>19</v>
      </c>
      <c r="I605">
        <v>0</v>
      </c>
      <c r="J605">
        <v>0</v>
      </c>
      <c r="K605">
        <v>349231</v>
      </c>
      <c r="L605">
        <v>7.8958000000000004</v>
      </c>
      <c r="N605" t="s">
        <v>15</v>
      </c>
      <c r="O605">
        <f>+IF(N605="S",1,IF(N605="Q",2,3))</f>
        <v>1</v>
      </c>
      <c r="P605">
        <f>+MATCH(C605&amp;E605,AvgAge!$A$5:$A$10)</f>
        <v>6</v>
      </c>
      <c r="Q605" s="22">
        <f>+IF($P605=Q$2,$B605,0)</f>
        <v>0</v>
      </c>
      <c r="R605" s="22">
        <f>+IF($P605=R$2,$B605,0)</f>
        <v>0</v>
      </c>
      <c r="S605" s="22">
        <f>+IF($P605=S$2,$B605,0)</f>
        <v>0</v>
      </c>
      <c r="T605" s="22">
        <f>+IF($P605=T$2,$B605,0)</f>
        <v>0</v>
      </c>
      <c r="U605" s="22">
        <f>+IF($P605=U$2,$B605,0)</f>
        <v>0</v>
      </c>
      <c r="V605" s="22">
        <f>+IF($P605=V$2,$B605,0)</f>
        <v>0</v>
      </c>
    </row>
    <row r="606" spans="1:22" x14ac:dyDescent="0.25">
      <c r="A606">
        <v>158</v>
      </c>
      <c r="B606">
        <v>0</v>
      </c>
      <c r="C606">
        <v>3</v>
      </c>
      <c r="D606" t="s">
        <v>247</v>
      </c>
      <c r="E606" t="s">
        <v>13</v>
      </c>
      <c r="F606">
        <f>+IF(E606="male",1,2)</f>
        <v>1</v>
      </c>
      <c r="G606">
        <v>30</v>
      </c>
      <c r="H606" s="4">
        <f>+IF(G606="",VLOOKUP(B606&amp;C606&amp;E606,AvgAge!$B$5:$AA$16,6,0),G606)</f>
        <v>30</v>
      </c>
      <c r="I606">
        <v>0</v>
      </c>
      <c r="J606">
        <v>0</v>
      </c>
      <c r="K606" t="s">
        <v>248</v>
      </c>
      <c r="L606">
        <v>8.0500000000000007</v>
      </c>
      <c r="N606" t="s">
        <v>15</v>
      </c>
      <c r="O606">
        <f>+IF(N606="S",1,IF(N606="Q",2,3))</f>
        <v>1</v>
      </c>
      <c r="P606">
        <f>+MATCH(C606&amp;E606,AvgAge!$A$5:$A$10)</f>
        <v>6</v>
      </c>
      <c r="Q606" s="22">
        <f>+IF($P606=Q$2,$B606,0)</f>
        <v>0</v>
      </c>
      <c r="R606" s="22">
        <f>+IF($P606=R$2,$B606,0)</f>
        <v>0</v>
      </c>
      <c r="S606" s="22">
        <f>+IF($P606=S$2,$B606,0)</f>
        <v>0</v>
      </c>
      <c r="T606" s="22">
        <f>+IF($P606=T$2,$B606,0)</f>
        <v>0</v>
      </c>
      <c r="U606" s="22">
        <f>+IF($P606=U$2,$B606,0)</f>
        <v>0</v>
      </c>
      <c r="V606" s="22">
        <f>+IF($P606=V$2,$B606,0)</f>
        <v>0</v>
      </c>
    </row>
    <row r="607" spans="1:22" x14ac:dyDescent="0.25">
      <c r="A607">
        <v>490</v>
      </c>
      <c r="B607">
        <v>1</v>
      </c>
      <c r="C607">
        <v>3</v>
      </c>
      <c r="D607" t="s">
        <v>704</v>
      </c>
      <c r="E607" t="s">
        <v>13</v>
      </c>
      <c r="F607">
        <f>+IF(E607="male",1,2)</f>
        <v>1</v>
      </c>
      <c r="G607">
        <v>9</v>
      </c>
      <c r="H607" s="4">
        <f>+IF(G607="",VLOOKUP(B607&amp;C607&amp;E607,AvgAge!$B$5:$AA$16,6,0),G607)</f>
        <v>9</v>
      </c>
      <c r="I607">
        <v>1</v>
      </c>
      <c r="J607">
        <v>1</v>
      </c>
      <c r="K607" t="s">
        <v>522</v>
      </c>
      <c r="L607">
        <v>15.9</v>
      </c>
      <c r="N607" t="s">
        <v>15</v>
      </c>
      <c r="O607">
        <f>+IF(N607="S",1,IF(N607="Q",2,3))</f>
        <v>1</v>
      </c>
      <c r="P607">
        <f>+MATCH(C607&amp;E607,AvgAge!$A$5:$A$10)</f>
        <v>6</v>
      </c>
      <c r="Q607" s="22">
        <f>+IF($P607=Q$2,$B607,0)</f>
        <v>0</v>
      </c>
      <c r="R607" s="22">
        <f>+IF($P607=R$2,$B607,0)</f>
        <v>0</v>
      </c>
      <c r="S607" s="22">
        <f>+IF($P607=S$2,$B607,0)</f>
        <v>0</v>
      </c>
      <c r="T607" s="22">
        <f>+IF($P607=T$2,$B607,0)</f>
        <v>0</v>
      </c>
      <c r="U607" s="22">
        <f>+IF($P607=U$2,$B607,0)</f>
        <v>0</v>
      </c>
      <c r="V607" s="22">
        <f>+IF($P607=V$2,$B607,0)</f>
        <v>1</v>
      </c>
    </row>
    <row r="608" spans="1:22" x14ac:dyDescent="0.25">
      <c r="A608">
        <v>349</v>
      </c>
      <c r="B608">
        <v>1</v>
      </c>
      <c r="C608">
        <v>3</v>
      </c>
      <c r="D608" t="s">
        <v>521</v>
      </c>
      <c r="E608" t="s">
        <v>13</v>
      </c>
      <c r="F608">
        <f>+IF(E608="male",1,2)</f>
        <v>1</v>
      </c>
      <c r="G608">
        <v>3</v>
      </c>
      <c r="H608" s="4">
        <f>+IF(G608="",VLOOKUP(B608&amp;C608&amp;E608,AvgAge!$B$5:$AA$16,6,0),G608)</f>
        <v>3</v>
      </c>
      <c r="I608">
        <v>1</v>
      </c>
      <c r="J608">
        <v>1</v>
      </c>
      <c r="K608" t="s">
        <v>522</v>
      </c>
      <c r="L608">
        <v>15.9</v>
      </c>
      <c r="N608" t="s">
        <v>15</v>
      </c>
      <c r="O608">
        <f>+IF(N608="S",1,IF(N608="Q",2,3))</f>
        <v>1</v>
      </c>
      <c r="P608">
        <f>+MATCH(C608&amp;E608,AvgAge!$A$5:$A$10)</f>
        <v>6</v>
      </c>
      <c r="Q608" s="22">
        <f>+IF($P608=Q$2,$B608,0)</f>
        <v>0</v>
      </c>
      <c r="R608" s="22">
        <f>+IF($P608=R$2,$B608,0)</f>
        <v>0</v>
      </c>
      <c r="S608" s="22">
        <f>+IF($P608=S$2,$B608,0)</f>
        <v>0</v>
      </c>
      <c r="T608" s="22">
        <f>+IF($P608=T$2,$B608,0)</f>
        <v>0</v>
      </c>
      <c r="U608" s="22">
        <f>+IF($P608=U$2,$B608,0)</f>
        <v>0</v>
      </c>
      <c r="V608" s="22">
        <f>+IF($P608=V$2,$B608,0)</f>
        <v>1</v>
      </c>
    </row>
    <row r="609" spans="1:22" x14ac:dyDescent="0.25">
      <c r="A609">
        <v>95</v>
      </c>
      <c r="B609">
        <v>0</v>
      </c>
      <c r="C609">
        <v>3</v>
      </c>
      <c r="D609" t="s">
        <v>155</v>
      </c>
      <c r="E609" t="s">
        <v>13</v>
      </c>
      <c r="F609">
        <f>+IF(E609="male",1,2)</f>
        <v>1</v>
      </c>
      <c r="G609">
        <v>59</v>
      </c>
      <c r="H609" s="4">
        <f>+IF(G609="",VLOOKUP(B609&amp;C609&amp;E609,AvgAge!$B$5:$AA$16,6,0),G609)</f>
        <v>59</v>
      </c>
      <c r="I609">
        <v>0</v>
      </c>
      <c r="J609">
        <v>0</v>
      </c>
      <c r="K609">
        <v>364500</v>
      </c>
      <c r="L609">
        <v>7.25</v>
      </c>
      <c r="N609" t="s">
        <v>15</v>
      </c>
      <c r="O609">
        <f>+IF(N609="S",1,IF(N609="Q",2,3))</f>
        <v>1</v>
      </c>
      <c r="P609">
        <f>+MATCH(C609&amp;E609,AvgAge!$A$5:$A$10)</f>
        <v>6</v>
      </c>
      <c r="Q609" s="22">
        <f>+IF($P609=Q$2,$B609,0)</f>
        <v>0</v>
      </c>
      <c r="R609" s="22">
        <f>+IF($P609=R$2,$B609,0)</f>
        <v>0</v>
      </c>
      <c r="S609" s="22">
        <f>+IF($P609=S$2,$B609,0)</f>
        <v>0</v>
      </c>
      <c r="T609" s="22">
        <f>+IF($P609=T$2,$B609,0)</f>
        <v>0</v>
      </c>
      <c r="U609" s="22">
        <f>+IF($P609=U$2,$B609,0)</f>
        <v>0</v>
      </c>
      <c r="V609" s="22">
        <f>+IF($P609=V$2,$B609,0)</f>
        <v>0</v>
      </c>
    </row>
    <row r="610" spans="1:22" x14ac:dyDescent="0.25">
      <c r="A610">
        <v>68</v>
      </c>
      <c r="B610">
        <v>0</v>
      </c>
      <c r="C610">
        <v>3</v>
      </c>
      <c r="D610" t="s">
        <v>118</v>
      </c>
      <c r="E610" t="s">
        <v>13</v>
      </c>
      <c r="F610">
        <f>+IF(E610="male",1,2)</f>
        <v>1</v>
      </c>
      <c r="G610">
        <v>19</v>
      </c>
      <c r="H610" s="4">
        <f>+IF(G610="",VLOOKUP(B610&amp;C610&amp;E610,AvgAge!$B$5:$AA$16,6,0),G610)</f>
        <v>19</v>
      </c>
      <c r="I610">
        <v>0</v>
      </c>
      <c r="J610">
        <v>0</v>
      </c>
      <c r="K610" t="s">
        <v>119</v>
      </c>
      <c r="L610">
        <v>8.1583000000000006</v>
      </c>
      <c r="N610" t="s">
        <v>15</v>
      </c>
      <c r="O610">
        <f>+IF(N610="S",1,IF(N610="Q",2,3))</f>
        <v>1</v>
      </c>
      <c r="P610">
        <f>+MATCH(C610&amp;E610,AvgAge!$A$5:$A$10)</f>
        <v>6</v>
      </c>
      <c r="Q610" s="22">
        <f>+IF($P610=Q$2,$B610,0)</f>
        <v>0</v>
      </c>
      <c r="R610" s="22">
        <f>+IF($P610=R$2,$B610,0)</f>
        <v>0</v>
      </c>
      <c r="S610" s="22">
        <f>+IF($P610=S$2,$B610,0)</f>
        <v>0</v>
      </c>
      <c r="T610" s="22">
        <f>+IF($P610=T$2,$B610,0)</f>
        <v>0</v>
      </c>
      <c r="U610" s="22">
        <f>+IF($P610=U$2,$B610,0)</f>
        <v>0</v>
      </c>
      <c r="V610" s="22">
        <f>+IF($P610=V$2,$B610,0)</f>
        <v>0</v>
      </c>
    </row>
    <row r="611" spans="1:22" x14ac:dyDescent="0.25">
      <c r="A611">
        <v>161</v>
      </c>
      <c r="B611">
        <v>0</v>
      </c>
      <c r="C611">
        <v>3</v>
      </c>
      <c r="D611" t="s">
        <v>252</v>
      </c>
      <c r="E611" t="s">
        <v>13</v>
      </c>
      <c r="F611">
        <f>+IF(E611="male",1,2)</f>
        <v>1</v>
      </c>
      <c r="G611">
        <v>44</v>
      </c>
      <c r="H611" s="4">
        <f>+IF(G611="",VLOOKUP(B611&amp;C611&amp;E611,AvgAge!$B$5:$AA$16,6,0),G611)</f>
        <v>44</v>
      </c>
      <c r="I611">
        <v>0</v>
      </c>
      <c r="J611">
        <v>1</v>
      </c>
      <c r="K611">
        <v>371362</v>
      </c>
      <c r="L611">
        <v>16.100000000000001</v>
      </c>
      <c r="N611" t="s">
        <v>15</v>
      </c>
      <c r="O611">
        <f>+IF(N611="S",1,IF(N611="Q",2,3))</f>
        <v>1</v>
      </c>
      <c r="P611">
        <f>+MATCH(C611&amp;E611,AvgAge!$A$5:$A$10)</f>
        <v>6</v>
      </c>
      <c r="Q611" s="22">
        <f>+IF($P611=Q$2,$B611,0)</f>
        <v>0</v>
      </c>
      <c r="R611" s="22">
        <f>+IF($P611=R$2,$B611,0)</f>
        <v>0</v>
      </c>
      <c r="S611" s="22">
        <f>+IF($P611=S$2,$B611,0)</f>
        <v>0</v>
      </c>
      <c r="T611" s="22">
        <f>+IF($P611=T$2,$B611,0)</f>
        <v>0</v>
      </c>
      <c r="U611" s="22">
        <f>+IF($P611=U$2,$B611,0)</f>
        <v>0</v>
      </c>
      <c r="V611" s="22">
        <f>+IF($P611=V$2,$B611,0)</f>
        <v>0</v>
      </c>
    </row>
    <row r="612" spans="1:22" x14ac:dyDescent="0.25">
      <c r="A612">
        <v>845</v>
      </c>
      <c r="B612">
        <v>0</v>
      </c>
      <c r="C612">
        <v>3</v>
      </c>
      <c r="D612" t="s">
        <v>1163</v>
      </c>
      <c r="E612" t="s">
        <v>13</v>
      </c>
      <c r="F612">
        <f>+IF(E612="male",1,2)</f>
        <v>1</v>
      </c>
      <c r="G612">
        <v>17</v>
      </c>
      <c r="H612" s="4">
        <f>+IF(G612="",VLOOKUP(B612&amp;C612&amp;E612,AvgAge!$B$5:$AA$16,6,0),G612)</f>
        <v>17</v>
      </c>
      <c r="I612">
        <v>0</v>
      </c>
      <c r="J612">
        <v>0</v>
      </c>
      <c r="K612">
        <v>315090</v>
      </c>
      <c r="L612">
        <v>8.6624999999999996</v>
      </c>
      <c r="N612" t="s">
        <v>15</v>
      </c>
      <c r="O612">
        <f>+IF(N612="S",1,IF(N612="Q",2,3))</f>
        <v>1</v>
      </c>
      <c r="P612">
        <f>+MATCH(C612&amp;E612,AvgAge!$A$5:$A$10)</f>
        <v>6</v>
      </c>
      <c r="Q612" s="22">
        <f>+IF($P612=Q$2,$B612,0)</f>
        <v>0</v>
      </c>
      <c r="R612" s="22">
        <f>+IF($P612=R$2,$B612,0)</f>
        <v>0</v>
      </c>
      <c r="S612" s="22">
        <f>+IF($P612=S$2,$B612,0)</f>
        <v>0</v>
      </c>
      <c r="T612" s="22">
        <f>+IF($P612=T$2,$B612,0)</f>
        <v>0</v>
      </c>
      <c r="U612" s="22">
        <f>+IF($P612=U$2,$B612,0)</f>
        <v>0</v>
      </c>
      <c r="V612" s="22">
        <f>+IF($P612=V$2,$B612,0)</f>
        <v>0</v>
      </c>
    </row>
    <row r="613" spans="1:22" x14ac:dyDescent="0.25">
      <c r="A613">
        <v>339</v>
      </c>
      <c r="B613">
        <v>1</v>
      </c>
      <c r="C613">
        <v>3</v>
      </c>
      <c r="D613" t="s">
        <v>510</v>
      </c>
      <c r="E613" t="s">
        <v>13</v>
      </c>
      <c r="F613">
        <f>+IF(E613="male",1,2)</f>
        <v>1</v>
      </c>
      <c r="G613">
        <v>45</v>
      </c>
      <c r="H613" s="4">
        <f>+IF(G613="",VLOOKUP(B613&amp;C613&amp;E613,AvgAge!$B$5:$AA$16,6,0),G613)</f>
        <v>45</v>
      </c>
      <c r="I613">
        <v>0</v>
      </c>
      <c r="J613">
        <v>0</v>
      </c>
      <c r="K613">
        <v>7598</v>
      </c>
      <c r="L613">
        <v>8.0500000000000007</v>
      </c>
      <c r="N613" t="s">
        <v>15</v>
      </c>
      <c r="O613">
        <f>+IF(N613="S",1,IF(N613="Q",2,3))</f>
        <v>1</v>
      </c>
      <c r="P613">
        <f>+MATCH(C613&amp;E613,AvgAge!$A$5:$A$10)</f>
        <v>6</v>
      </c>
      <c r="Q613" s="22">
        <f>+IF($P613=Q$2,$B613,0)</f>
        <v>0</v>
      </c>
      <c r="R613" s="22">
        <f>+IF($P613=R$2,$B613,0)</f>
        <v>0</v>
      </c>
      <c r="S613" s="22">
        <f>+IF($P613=S$2,$B613,0)</f>
        <v>0</v>
      </c>
      <c r="T613" s="22">
        <f>+IF($P613=T$2,$B613,0)</f>
        <v>0</v>
      </c>
      <c r="U613" s="22">
        <f>+IF($P613=U$2,$B613,0)</f>
        <v>0</v>
      </c>
      <c r="V613" s="22">
        <f>+IF($P613=V$2,$B613,0)</f>
        <v>1</v>
      </c>
    </row>
    <row r="614" spans="1:22" x14ac:dyDescent="0.25">
      <c r="A614">
        <v>688</v>
      </c>
      <c r="B614">
        <v>0</v>
      </c>
      <c r="C614">
        <v>3</v>
      </c>
      <c r="D614" t="s">
        <v>966</v>
      </c>
      <c r="E614" t="s">
        <v>13</v>
      </c>
      <c r="F614">
        <f>+IF(E614="male",1,2)</f>
        <v>1</v>
      </c>
      <c r="G614">
        <v>19</v>
      </c>
      <c r="H614" s="4">
        <f>+IF(G614="",VLOOKUP(B614&amp;C614&amp;E614,AvgAge!$B$5:$AA$16,6,0),G614)</f>
        <v>19</v>
      </c>
      <c r="I614">
        <v>0</v>
      </c>
      <c r="J614">
        <v>0</v>
      </c>
      <c r="K614">
        <v>349228</v>
      </c>
      <c r="L614">
        <v>10.1708</v>
      </c>
      <c r="N614" t="s">
        <v>15</v>
      </c>
      <c r="O614">
        <f>+IF(N614="S",1,IF(N614="Q",2,3))</f>
        <v>1</v>
      </c>
      <c r="P614">
        <f>+MATCH(C614&amp;E614,AvgAge!$A$5:$A$10)</f>
        <v>6</v>
      </c>
      <c r="Q614" s="22">
        <f>+IF($P614=Q$2,$B614,0)</f>
        <v>0</v>
      </c>
      <c r="R614" s="22">
        <f>+IF($P614=R$2,$B614,0)</f>
        <v>0</v>
      </c>
      <c r="S614" s="22">
        <f>+IF($P614=S$2,$B614,0)</f>
        <v>0</v>
      </c>
      <c r="T614" s="22">
        <f>+IF($P614=T$2,$B614,0)</f>
        <v>0</v>
      </c>
      <c r="U614" s="22">
        <f>+IF($P614=U$2,$B614,0)</f>
        <v>0</v>
      </c>
      <c r="V614" s="22">
        <f>+IF($P614=V$2,$B614,0)</f>
        <v>0</v>
      </c>
    </row>
    <row r="615" spans="1:22" x14ac:dyDescent="0.25">
      <c r="A615">
        <v>511</v>
      </c>
      <c r="B615">
        <v>1</v>
      </c>
      <c r="C615">
        <v>3</v>
      </c>
      <c r="D615" t="s">
        <v>733</v>
      </c>
      <c r="E615" t="s">
        <v>13</v>
      </c>
      <c r="F615">
        <f>+IF(E615="male",1,2)</f>
        <v>1</v>
      </c>
      <c r="G615">
        <v>29</v>
      </c>
      <c r="H615" s="4">
        <f>+IF(G615="",VLOOKUP(B615&amp;C615&amp;E615,AvgAge!$B$5:$AA$16,6,0),G615)</f>
        <v>29</v>
      </c>
      <c r="I615">
        <v>0</v>
      </c>
      <c r="J615">
        <v>0</v>
      </c>
      <c r="K615">
        <v>382651</v>
      </c>
      <c r="L615">
        <v>7.75</v>
      </c>
      <c r="N615" t="s">
        <v>27</v>
      </c>
      <c r="O615">
        <f>+IF(N615="S",1,IF(N615="Q",2,3))</f>
        <v>2</v>
      </c>
      <c r="P615">
        <f>+MATCH(C615&amp;E615,AvgAge!$A$5:$A$10)</f>
        <v>6</v>
      </c>
      <c r="Q615" s="22">
        <f>+IF($P615=Q$2,$B615,0)</f>
        <v>0</v>
      </c>
      <c r="R615" s="22">
        <f>+IF($P615=R$2,$B615,0)</f>
        <v>0</v>
      </c>
      <c r="S615" s="22">
        <f>+IF($P615=S$2,$B615,0)</f>
        <v>0</v>
      </c>
      <c r="T615" s="22">
        <f>+IF($P615=T$2,$B615,0)</f>
        <v>0</v>
      </c>
      <c r="U615" s="22">
        <f>+IF($P615=U$2,$B615,0)</f>
        <v>0</v>
      </c>
      <c r="V615" s="22">
        <f>+IF($P615=V$2,$B615,0)</f>
        <v>1</v>
      </c>
    </row>
    <row r="616" spans="1:22" x14ac:dyDescent="0.25">
      <c r="A616">
        <v>617</v>
      </c>
      <c r="B616">
        <v>0</v>
      </c>
      <c r="C616">
        <v>3</v>
      </c>
      <c r="D616" t="s">
        <v>876</v>
      </c>
      <c r="E616" t="s">
        <v>13</v>
      </c>
      <c r="F616">
        <f>+IF(E616="male",1,2)</f>
        <v>1</v>
      </c>
      <c r="G616">
        <v>34</v>
      </c>
      <c r="H616" s="4">
        <f>+IF(G616="",VLOOKUP(B616&amp;C616&amp;E616,AvgAge!$B$5:$AA$16,6,0),G616)</f>
        <v>34</v>
      </c>
      <c r="I616">
        <v>1</v>
      </c>
      <c r="J616">
        <v>1</v>
      </c>
      <c r="K616">
        <v>347080</v>
      </c>
      <c r="L616">
        <v>14.4</v>
      </c>
      <c r="N616" t="s">
        <v>15</v>
      </c>
      <c r="O616">
        <f>+IF(N616="S",1,IF(N616="Q",2,3))</f>
        <v>1</v>
      </c>
      <c r="P616">
        <f>+MATCH(C616&amp;E616,AvgAge!$A$5:$A$10)</f>
        <v>6</v>
      </c>
      <c r="Q616" s="22">
        <f>+IF($P616=Q$2,$B616,0)</f>
        <v>0</v>
      </c>
      <c r="R616" s="22">
        <f>+IF($P616=R$2,$B616,0)</f>
        <v>0</v>
      </c>
      <c r="S616" s="22">
        <f>+IF($P616=S$2,$B616,0)</f>
        <v>0</v>
      </c>
      <c r="T616" s="22">
        <f>+IF($P616=T$2,$B616,0)</f>
        <v>0</v>
      </c>
      <c r="U616" s="22">
        <f>+IF($P616=U$2,$B616,0)</f>
        <v>0</v>
      </c>
      <c r="V616" s="22">
        <f>+IF($P616=V$2,$B616,0)</f>
        <v>0</v>
      </c>
    </row>
    <row r="617" spans="1:22" x14ac:dyDescent="0.25">
      <c r="A617">
        <v>322</v>
      </c>
      <c r="B617">
        <v>0</v>
      </c>
      <c r="C617">
        <v>3</v>
      </c>
      <c r="D617" t="s">
        <v>487</v>
      </c>
      <c r="E617" t="s">
        <v>13</v>
      </c>
      <c r="F617">
        <f>+IF(E617="male",1,2)</f>
        <v>1</v>
      </c>
      <c r="G617">
        <v>27</v>
      </c>
      <c r="H617" s="4">
        <f>+IF(G617="",VLOOKUP(B617&amp;C617&amp;E617,AvgAge!$B$5:$AA$16,6,0),G617)</f>
        <v>27</v>
      </c>
      <c r="I617">
        <v>0</v>
      </c>
      <c r="J617">
        <v>0</v>
      </c>
      <c r="K617">
        <v>349219</v>
      </c>
      <c r="L617">
        <v>7.8958000000000004</v>
      </c>
      <c r="N617" t="s">
        <v>15</v>
      </c>
      <c r="O617">
        <f>+IF(N617="S",1,IF(N617="Q",2,3))</f>
        <v>1</v>
      </c>
      <c r="P617">
        <f>+MATCH(C617&amp;E617,AvgAge!$A$5:$A$10)</f>
        <v>6</v>
      </c>
      <c r="Q617" s="22">
        <f>+IF($P617=Q$2,$B617,0)</f>
        <v>0</v>
      </c>
      <c r="R617" s="22">
        <f>+IF($P617=R$2,$B617,0)</f>
        <v>0</v>
      </c>
      <c r="S617" s="22">
        <f>+IF($P617=S$2,$B617,0)</f>
        <v>0</v>
      </c>
      <c r="T617" s="22">
        <f>+IF($P617=T$2,$B617,0)</f>
        <v>0</v>
      </c>
      <c r="U617" s="22">
        <f>+IF($P617=U$2,$B617,0)</f>
        <v>0</v>
      </c>
      <c r="V617" s="22">
        <f>+IF($P617=V$2,$B617,0)</f>
        <v>0</v>
      </c>
    </row>
    <row r="618" spans="1:22" x14ac:dyDescent="0.25">
      <c r="A618">
        <v>795</v>
      </c>
      <c r="B618">
        <v>0</v>
      </c>
      <c r="C618">
        <v>3</v>
      </c>
      <c r="D618" t="s">
        <v>1102</v>
      </c>
      <c r="E618" t="s">
        <v>13</v>
      </c>
      <c r="F618">
        <f>+IF(E618="male",1,2)</f>
        <v>1</v>
      </c>
      <c r="G618">
        <v>25</v>
      </c>
      <c r="H618" s="4">
        <f>+IF(G618="",VLOOKUP(B618&amp;C618&amp;E618,AvgAge!$B$5:$AA$16,6,0),G618)</f>
        <v>25</v>
      </c>
      <c r="I618">
        <v>0</v>
      </c>
      <c r="J618">
        <v>0</v>
      </c>
      <c r="K618">
        <v>349203</v>
      </c>
      <c r="L618">
        <v>7.8958000000000004</v>
      </c>
      <c r="N618" t="s">
        <v>15</v>
      </c>
      <c r="O618">
        <f>+IF(N618="S",1,IF(N618="Q",2,3))</f>
        <v>1</v>
      </c>
      <c r="P618">
        <f>+MATCH(C618&amp;E618,AvgAge!$A$5:$A$10)</f>
        <v>6</v>
      </c>
      <c r="Q618" s="22">
        <f>+IF($P618=Q$2,$B618,0)</f>
        <v>0</v>
      </c>
      <c r="R618" s="22">
        <f>+IF($P618=R$2,$B618,0)</f>
        <v>0</v>
      </c>
      <c r="S618" s="22">
        <f>+IF($P618=S$2,$B618,0)</f>
        <v>0</v>
      </c>
      <c r="T618" s="22">
        <f>+IF($P618=T$2,$B618,0)</f>
        <v>0</v>
      </c>
      <c r="U618" s="22">
        <f>+IF($P618=U$2,$B618,0)</f>
        <v>0</v>
      </c>
      <c r="V618" s="22">
        <f>+IF($P618=V$2,$B618,0)</f>
        <v>0</v>
      </c>
    </row>
    <row r="619" spans="1:22" x14ac:dyDescent="0.25">
      <c r="A619">
        <v>566</v>
      </c>
      <c r="B619">
        <v>0</v>
      </c>
      <c r="C619">
        <v>3</v>
      </c>
      <c r="D619" t="s">
        <v>809</v>
      </c>
      <c r="E619" t="s">
        <v>13</v>
      </c>
      <c r="F619">
        <f>+IF(E619="male",1,2)</f>
        <v>1</v>
      </c>
      <c r="G619">
        <v>24</v>
      </c>
      <c r="H619" s="4">
        <f>+IF(G619="",VLOOKUP(B619&amp;C619&amp;E619,AvgAge!$B$5:$AA$16,6,0),G619)</f>
        <v>24</v>
      </c>
      <c r="I619">
        <v>2</v>
      </c>
      <c r="J619">
        <v>0</v>
      </c>
      <c r="K619" t="s">
        <v>810</v>
      </c>
      <c r="L619">
        <v>24.15</v>
      </c>
      <c r="N619" t="s">
        <v>15</v>
      </c>
      <c r="O619">
        <f>+IF(N619="S",1,IF(N619="Q",2,3))</f>
        <v>1</v>
      </c>
      <c r="P619">
        <f>+MATCH(C619&amp;E619,AvgAge!$A$5:$A$10)</f>
        <v>6</v>
      </c>
      <c r="Q619" s="22">
        <f>+IF($P619=Q$2,$B619,0)</f>
        <v>0</v>
      </c>
      <c r="R619" s="22">
        <f>+IF($P619=R$2,$B619,0)</f>
        <v>0</v>
      </c>
      <c r="S619" s="22">
        <f>+IF($P619=S$2,$B619,0)</f>
        <v>0</v>
      </c>
      <c r="T619" s="22">
        <f>+IF($P619=T$2,$B619,0)</f>
        <v>0</v>
      </c>
      <c r="U619" s="22">
        <f>+IF($P619=U$2,$B619,0)</f>
        <v>0</v>
      </c>
      <c r="V619" s="22">
        <f>+IF($P619=V$2,$B619,0)</f>
        <v>0</v>
      </c>
    </row>
    <row r="620" spans="1:22" x14ac:dyDescent="0.25">
      <c r="A620">
        <v>287</v>
      </c>
      <c r="B620">
        <v>1</v>
      </c>
      <c r="C620">
        <v>3</v>
      </c>
      <c r="D620" t="s">
        <v>433</v>
      </c>
      <c r="E620" t="s">
        <v>13</v>
      </c>
      <c r="F620">
        <f>+IF(E620="male",1,2)</f>
        <v>1</v>
      </c>
      <c r="G620">
        <v>30</v>
      </c>
      <c r="H620" s="4">
        <f>+IF(G620="",VLOOKUP(B620&amp;C620&amp;E620,AvgAge!$B$5:$AA$16,6,0),G620)</f>
        <v>30</v>
      </c>
      <c r="I620">
        <v>0</v>
      </c>
      <c r="J620">
        <v>0</v>
      </c>
      <c r="K620">
        <v>345774</v>
      </c>
      <c r="L620">
        <v>9.5</v>
      </c>
      <c r="N620" t="s">
        <v>15</v>
      </c>
      <c r="O620">
        <f>+IF(N620="S",1,IF(N620="Q",2,3))</f>
        <v>1</v>
      </c>
      <c r="P620">
        <f>+MATCH(C620&amp;E620,AvgAge!$A$5:$A$10)</f>
        <v>6</v>
      </c>
      <c r="Q620" s="22">
        <f>+IF($P620=Q$2,$B620,0)</f>
        <v>0</v>
      </c>
      <c r="R620" s="22">
        <f>+IF($P620=R$2,$B620,0)</f>
        <v>0</v>
      </c>
      <c r="S620" s="22">
        <f>+IF($P620=S$2,$B620,0)</f>
        <v>0</v>
      </c>
      <c r="T620" s="22">
        <f>+IF($P620=T$2,$B620,0)</f>
        <v>0</v>
      </c>
      <c r="U620" s="22">
        <f>+IF($P620=U$2,$B620,0)</f>
        <v>0</v>
      </c>
      <c r="V620" s="22">
        <f>+IF($P620=V$2,$B620,0)</f>
        <v>1</v>
      </c>
    </row>
    <row r="621" spans="1:22" x14ac:dyDescent="0.25">
      <c r="A621">
        <v>283</v>
      </c>
      <c r="B621">
        <v>0</v>
      </c>
      <c r="C621">
        <v>3</v>
      </c>
      <c r="D621" t="s">
        <v>427</v>
      </c>
      <c r="E621" t="s">
        <v>13</v>
      </c>
      <c r="F621">
        <f>+IF(E621="male",1,2)</f>
        <v>1</v>
      </c>
      <c r="G621">
        <v>16</v>
      </c>
      <c r="H621" s="4">
        <f>+IF(G621="",VLOOKUP(B621&amp;C621&amp;E621,AvgAge!$B$5:$AA$16,6,0),G621)</f>
        <v>16</v>
      </c>
      <c r="I621">
        <v>0</v>
      </c>
      <c r="J621">
        <v>0</v>
      </c>
      <c r="K621">
        <v>345778</v>
      </c>
      <c r="L621">
        <v>9.5</v>
      </c>
      <c r="N621" t="s">
        <v>15</v>
      </c>
      <c r="O621">
        <f>+IF(N621="S",1,IF(N621="Q",2,3))</f>
        <v>1</v>
      </c>
      <c r="P621">
        <f>+MATCH(C621&amp;E621,AvgAge!$A$5:$A$10)</f>
        <v>6</v>
      </c>
      <c r="Q621" s="22">
        <f>+IF($P621=Q$2,$B621,0)</f>
        <v>0</v>
      </c>
      <c r="R621" s="22">
        <f>+IF($P621=R$2,$B621,0)</f>
        <v>0</v>
      </c>
      <c r="S621" s="22">
        <f>+IF($P621=S$2,$B621,0)</f>
        <v>0</v>
      </c>
      <c r="T621" s="22">
        <f>+IF($P621=T$2,$B621,0)</f>
        <v>0</v>
      </c>
      <c r="U621" s="22">
        <f>+IF($P621=U$2,$B621,0)</f>
        <v>0</v>
      </c>
      <c r="V621" s="22">
        <f>+IF($P621=V$2,$B621,0)</f>
        <v>0</v>
      </c>
    </row>
    <row r="622" spans="1:22" x14ac:dyDescent="0.25">
      <c r="A622">
        <v>789</v>
      </c>
      <c r="B622">
        <v>1</v>
      </c>
      <c r="C622">
        <v>3</v>
      </c>
      <c r="D622" t="s">
        <v>1094</v>
      </c>
      <c r="E622" t="s">
        <v>13</v>
      </c>
      <c r="F622">
        <f>+IF(E622="male",1,2)</f>
        <v>1</v>
      </c>
      <c r="G622">
        <v>1</v>
      </c>
      <c r="H622" s="4">
        <f>+IF(G622="",VLOOKUP(B622&amp;C622&amp;E622,AvgAge!$B$5:$AA$16,6,0),G622)</f>
        <v>1</v>
      </c>
      <c r="I622">
        <v>1</v>
      </c>
      <c r="J622">
        <v>2</v>
      </c>
      <c r="K622" t="s">
        <v>154</v>
      </c>
      <c r="L622">
        <v>20.574999999999999</v>
      </c>
      <c r="N622" t="s">
        <v>15</v>
      </c>
      <c r="O622">
        <f>+IF(N622="S",1,IF(N622="Q",2,3))</f>
        <v>1</v>
      </c>
      <c r="P622">
        <f>+MATCH(C622&amp;E622,AvgAge!$A$5:$A$10)</f>
        <v>6</v>
      </c>
      <c r="Q622" s="22">
        <f>+IF($P622=Q$2,$B622,0)</f>
        <v>0</v>
      </c>
      <c r="R622" s="22">
        <f>+IF($P622=R$2,$B622,0)</f>
        <v>0</v>
      </c>
      <c r="S622" s="22">
        <f>+IF($P622=S$2,$B622,0)</f>
        <v>0</v>
      </c>
      <c r="T622" s="22">
        <f>+IF($P622=T$2,$B622,0)</f>
        <v>0</v>
      </c>
      <c r="U622" s="22">
        <f>+IF($P622=U$2,$B622,0)</f>
        <v>0</v>
      </c>
      <c r="V622" s="22">
        <f>+IF($P622=V$2,$B622,0)</f>
        <v>1</v>
      </c>
    </row>
    <row r="623" spans="1:22" x14ac:dyDescent="0.25">
      <c r="A623">
        <v>94</v>
      </c>
      <c r="B623">
        <v>0</v>
      </c>
      <c r="C623">
        <v>3</v>
      </c>
      <c r="D623" t="s">
        <v>153</v>
      </c>
      <c r="E623" t="s">
        <v>13</v>
      </c>
      <c r="F623">
        <f>+IF(E623="male",1,2)</f>
        <v>1</v>
      </c>
      <c r="G623">
        <v>26</v>
      </c>
      <c r="H623" s="4">
        <f>+IF(G623="",VLOOKUP(B623&amp;C623&amp;E623,AvgAge!$B$5:$AA$16,6,0),G623)</f>
        <v>26</v>
      </c>
      <c r="I623">
        <v>1</v>
      </c>
      <c r="J623">
        <v>2</v>
      </c>
      <c r="K623" t="s">
        <v>154</v>
      </c>
      <c r="L623">
        <v>20.574999999999999</v>
      </c>
      <c r="N623" t="s">
        <v>15</v>
      </c>
      <c r="O623">
        <f>+IF(N623="S",1,IF(N623="Q",2,3))</f>
        <v>1</v>
      </c>
      <c r="P623">
        <f>+MATCH(C623&amp;E623,AvgAge!$A$5:$A$10)</f>
        <v>6</v>
      </c>
      <c r="Q623" s="22">
        <f>+IF($P623=Q$2,$B623,0)</f>
        <v>0</v>
      </c>
      <c r="R623" s="22">
        <f>+IF($P623=R$2,$B623,0)</f>
        <v>0</v>
      </c>
      <c r="S623" s="22">
        <f>+IF($P623=S$2,$B623,0)</f>
        <v>0</v>
      </c>
      <c r="T623" s="22">
        <f>+IF($P623=T$2,$B623,0)</f>
        <v>0</v>
      </c>
      <c r="U623" s="22">
        <f>+IF($P623=U$2,$B623,0)</f>
        <v>0</v>
      </c>
      <c r="V623" s="22">
        <f>+IF($P623=V$2,$B623,0)</f>
        <v>0</v>
      </c>
    </row>
    <row r="624" spans="1:22" x14ac:dyDescent="0.25">
      <c r="A624">
        <v>336</v>
      </c>
      <c r="B624">
        <v>0</v>
      </c>
      <c r="C624">
        <v>3</v>
      </c>
      <c r="D624" t="s">
        <v>506</v>
      </c>
      <c r="E624" t="s">
        <v>13</v>
      </c>
      <c r="F624">
        <f>+IF(E624="male",1,2)</f>
        <v>1</v>
      </c>
      <c r="H624" s="4">
        <f>+IF(G624="",VLOOKUP(B624&amp;C624&amp;E624,AvgAge!$B$5:$AA$16,6,0),G624)</f>
        <v>27.255813953488371</v>
      </c>
      <c r="I624">
        <v>0</v>
      </c>
      <c r="J624">
        <v>0</v>
      </c>
      <c r="K624">
        <v>349225</v>
      </c>
      <c r="L624">
        <v>7.8958000000000004</v>
      </c>
      <c r="N624" t="s">
        <v>15</v>
      </c>
      <c r="O624">
        <f>+IF(N624="S",1,IF(N624="Q",2,3))</f>
        <v>1</v>
      </c>
      <c r="P624">
        <f>+MATCH(C624&amp;E624,AvgAge!$A$5:$A$10)</f>
        <v>6</v>
      </c>
      <c r="Q624" s="22">
        <f>+IF($P624=Q$2,$B624,0)</f>
        <v>0</v>
      </c>
      <c r="R624" s="22">
        <f>+IF($P624=R$2,$B624,0)</f>
        <v>0</v>
      </c>
      <c r="S624" s="22">
        <f>+IF($P624=S$2,$B624,0)</f>
        <v>0</v>
      </c>
      <c r="T624" s="22">
        <f>+IF($P624=T$2,$B624,0)</f>
        <v>0</v>
      </c>
      <c r="U624" s="22">
        <f>+IF($P624=U$2,$B624,0)</f>
        <v>0</v>
      </c>
      <c r="V624" s="22">
        <f>+IF($P624=V$2,$B624,0)</f>
        <v>0</v>
      </c>
    </row>
    <row r="625" spans="1:22" x14ac:dyDescent="0.25">
      <c r="A625">
        <v>321</v>
      </c>
      <c r="B625">
        <v>0</v>
      </c>
      <c r="C625">
        <v>3</v>
      </c>
      <c r="D625" t="s">
        <v>485</v>
      </c>
      <c r="E625" t="s">
        <v>13</v>
      </c>
      <c r="F625">
        <f>+IF(E625="male",1,2)</f>
        <v>1</v>
      </c>
      <c r="G625">
        <v>22</v>
      </c>
      <c r="H625" s="4">
        <f>+IF(G625="",VLOOKUP(B625&amp;C625&amp;E625,AvgAge!$B$5:$AA$16,6,0),G625)</f>
        <v>22</v>
      </c>
      <c r="I625">
        <v>0</v>
      </c>
      <c r="J625">
        <v>0</v>
      </c>
      <c r="K625" t="s">
        <v>486</v>
      </c>
      <c r="L625">
        <v>7.25</v>
      </c>
      <c r="N625" t="s">
        <v>15</v>
      </c>
      <c r="O625">
        <f>+IF(N625="S",1,IF(N625="Q",2,3))</f>
        <v>1</v>
      </c>
      <c r="P625">
        <f>+MATCH(C625&amp;E625,AvgAge!$A$5:$A$10)</f>
        <v>6</v>
      </c>
      <c r="Q625" s="22">
        <f>+IF($P625=Q$2,$B625,0)</f>
        <v>0</v>
      </c>
      <c r="R625" s="22">
        <f>+IF($P625=R$2,$B625,0)</f>
        <v>0</v>
      </c>
      <c r="S625" s="22">
        <f>+IF($P625=S$2,$B625,0)</f>
        <v>0</v>
      </c>
      <c r="T625" s="22">
        <f>+IF($P625=T$2,$B625,0)</f>
        <v>0</v>
      </c>
      <c r="U625" s="22">
        <f>+IF($P625=U$2,$B625,0)</f>
        <v>0</v>
      </c>
      <c r="V625" s="22">
        <f>+IF($P625=V$2,$B625,0)</f>
        <v>0</v>
      </c>
    </row>
    <row r="626" spans="1:22" x14ac:dyDescent="0.25">
      <c r="A626">
        <v>350</v>
      </c>
      <c r="B626">
        <v>0</v>
      </c>
      <c r="C626">
        <v>3</v>
      </c>
      <c r="D626" t="s">
        <v>523</v>
      </c>
      <c r="E626" t="s">
        <v>13</v>
      </c>
      <c r="F626">
        <f>+IF(E626="male",1,2)</f>
        <v>1</v>
      </c>
      <c r="G626">
        <v>42</v>
      </c>
      <c r="H626" s="4">
        <f>+IF(G626="",VLOOKUP(B626&amp;C626&amp;E626,AvgAge!$B$5:$AA$16,6,0),G626)</f>
        <v>42</v>
      </c>
      <c r="I626">
        <v>0</v>
      </c>
      <c r="J626">
        <v>0</v>
      </c>
      <c r="K626">
        <v>315088</v>
      </c>
      <c r="L626">
        <v>8.6624999999999996</v>
      </c>
      <c r="N626" t="s">
        <v>15</v>
      </c>
      <c r="O626">
        <f>+IF(N626="S",1,IF(N626="Q",2,3))</f>
        <v>1</v>
      </c>
      <c r="P626">
        <f>+MATCH(C626&amp;E626,AvgAge!$A$5:$A$10)</f>
        <v>6</v>
      </c>
      <c r="Q626" s="22">
        <f>+IF($P626=Q$2,$B626,0)</f>
        <v>0</v>
      </c>
      <c r="R626" s="22">
        <f>+IF($P626=R$2,$B626,0)</f>
        <v>0</v>
      </c>
      <c r="S626" s="22">
        <f>+IF($P626=S$2,$B626,0)</f>
        <v>0</v>
      </c>
      <c r="T626" s="22">
        <f>+IF($P626=T$2,$B626,0)</f>
        <v>0</v>
      </c>
      <c r="U626" s="22">
        <f>+IF($P626=U$2,$B626,0)</f>
        <v>0</v>
      </c>
      <c r="V626" s="22">
        <f>+IF($P626=V$2,$B626,0)</f>
        <v>0</v>
      </c>
    </row>
    <row r="627" spans="1:22" x14ac:dyDescent="0.25">
      <c r="A627">
        <v>569</v>
      </c>
      <c r="B627">
        <v>0</v>
      </c>
      <c r="C627">
        <v>3</v>
      </c>
      <c r="D627" t="s">
        <v>813</v>
      </c>
      <c r="E627" t="s">
        <v>13</v>
      </c>
      <c r="F627">
        <f>+IF(E627="male",1,2)</f>
        <v>1</v>
      </c>
      <c r="H627" s="4">
        <f>+IF(G627="",VLOOKUP(B627&amp;C627&amp;E627,AvgAge!$B$5:$AA$16,6,0),G627)</f>
        <v>27.255813953488371</v>
      </c>
      <c r="I627">
        <v>0</v>
      </c>
      <c r="J627">
        <v>0</v>
      </c>
      <c r="K627">
        <v>2686</v>
      </c>
      <c r="L627">
        <v>7.2291999999999996</v>
      </c>
      <c r="N627" t="s">
        <v>20</v>
      </c>
      <c r="O627">
        <f>+IF(N627="S",1,IF(N627="Q",2,3))</f>
        <v>3</v>
      </c>
      <c r="P627">
        <f>+MATCH(C627&amp;E627,AvgAge!$A$5:$A$10)</f>
        <v>6</v>
      </c>
      <c r="Q627" s="22">
        <f>+IF($P627=Q$2,$B627,0)</f>
        <v>0</v>
      </c>
      <c r="R627" s="22">
        <f>+IF($P627=R$2,$B627,0)</f>
        <v>0</v>
      </c>
      <c r="S627" s="22">
        <f>+IF($P627=S$2,$B627,0)</f>
        <v>0</v>
      </c>
      <c r="T627" s="22">
        <f>+IF($P627=T$2,$B627,0)</f>
        <v>0</v>
      </c>
      <c r="U627" s="22">
        <f>+IF($P627=U$2,$B627,0)</f>
        <v>0</v>
      </c>
      <c r="V627" s="22">
        <f>+IF($P627=V$2,$B627,0)</f>
        <v>0</v>
      </c>
    </row>
    <row r="628" spans="1:22" x14ac:dyDescent="0.25">
      <c r="A628">
        <v>891</v>
      </c>
      <c r="B628">
        <v>0</v>
      </c>
      <c r="C628">
        <v>3</v>
      </c>
      <c r="D628" t="s">
        <v>1221</v>
      </c>
      <c r="E628" t="s">
        <v>13</v>
      </c>
      <c r="F628">
        <f>+IF(E628="male",1,2)</f>
        <v>1</v>
      </c>
      <c r="G628">
        <v>32</v>
      </c>
      <c r="H628" s="4">
        <f>+IF(G628="",VLOOKUP(B628&amp;C628&amp;E628,AvgAge!$B$5:$AA$16,6,0),G628)</f>
        <v>32</v>
      </c>
      <c r="I628">
        <v>0</v>
      </c>
      <c r="J628">
        <v>0</v>
      </c>
      <c r="K628">
        <v>370376</v>
      </c>
      <c r="L628">
        <v>7.75</v>
      </c>
      <c r="N628" t="s">
        <v>27</v>
      </c>
      <c r="O628">
        <f>+IF(N628="S",1,IF(N628="Q",2,3))</f>
        <v>2</v>
      </c>
      <c r="P628">
        <f>+MATCH(C628&amp;E628,AvgAge!$A$5:$A$10)</f>
        <v>6</v>
      </c>
      <c r="Q628" s="22">
        <f>+IF($P628=Q$2,$B628,0)</f>
        <v>0</v>
      </c>
      <c r="R628" s="22">
        <f>+IF($P628=R$2,$B628,0)</f>
        <v>0</v>
      </c>
      <c r="S628" s="22">
        <f>+IF($P628=S$2,$B628,0)</f>
        <v>0</v>
      </c>
      <c r="T628" s="22">
        <f>+IF($P628=T$2,$B628,0)</f>
        <v>0</v>
      </c>
      <c r="U628" s="22">
        <f>+IF($P628=U$2,$B628,0)</f>
        <v>0</v>
      </c>
      <c r="V628" s="22">
        <f>+IF($P628=V$2,$B628,0)</f>
        <v>0</v>
      </c>
    </row>
    <row r="629" spans="1:22" x14ac:dyDescent="0.25">
      <c r="A629">
        <v>284</v>
      </c>
      <c r="B629">
        <v>1</v>
      </c>
      <c r="C629">
        <v>3</v>
      </c>
      <c r="D629" t="s">
        <v>428</v>
      </c>
      <c r="E629" t="s">
        <v>13</v>
      </c>
      <c r="F629">
        <f>+IF(E629="male",1,2)</f>
        <v>1</v>
      </c>
      <c r="G629">
        <v>19</v>
      </c>
      <c r="H629" s="4">
        <f>+IF(G629="",VLOOKUP(B629&amp;C629&amp;E629,AvgAge!$B$5:$AA$16,6,0),G629)</f>
        <v>19</v>
      </c>
      <c r="I629">
        <v>0</v>
      </c>
      <c r="J629">
        <v>0</v>
      </c>
      <c r="K629" t="s">
        <v>429</v>
      </c>
      <c r="L629">
        <v>8.0500000000000007</v>
      </c>
      <c r="N629" t="s">
        <v>15</v>
      </c>
      <c r="O629">
        <f>+IF(N629="S",1,IF(N629="Q",2,3))</f>
        <v>1</v>
      </c>
      <c r="P629">
        <f>+MATCH(C629&amp;E629,AvgAge!$A$5:$A$10)</f>
        <v>6</v>
      </c>
      <c r="Q629" s="22">
        <f>+IF($P629=Q$2,$B629,0)</f>
        <v>0</v>
      </c>
      <c r="R629" s="22">
        <f>+IF($P629=R$2,$B629,0)</f>
        <v>0</v>
      </c>
      <c r="S629" s="22">
        <f>+IF($P629=S$2,$B629,0)</f>
        <v>0</v>
      </c>
      <c r="T629" s="22">
        <f>+IF($P629=T$2,$B629,0)</f>
        <v>0</v>
      </c>
      <c r="U629" s="22">
        <f>+IF($P629=U$2,$B629,0)</f>
        <v>0</v>
      </c>
      <c r="V629" s="22">
        <f>+IF($P629=V$2,$B629,0)</f>
        <v>1</v>
      </c>
    </row>
    <row r="630" spans="1:22" x14ac:dyDescent="0.25">
      <c r="A630">
        <v>131</v>
      </c>
      <c r="B630">
        <v>0</v>
      </c>
      <c r="C630">
        <v>3</v>
      </c>
      <c r="D630" t="s">
        <v>204</v>
      </c>
      <c r="E630" t="s">
        <v>13</v>
      </c>
      <c r="F630">
        <f>+IF(E630="male",1,2)</f>
        <v>1</v>
      </c>
      <c r="G630">
        <v>33</v>
      </c>
      <c r="H630" s="4">
        <f>+IF(G630="",VLOOKUP(B630&amp;C630&amp;E630,AvgAge!$B$5:$AA$16,6,0),G630)</f>
        <v>33</v>
      </c>
      <c r="I630">
        <v>0</v>
      </c>
      <c r="J630">
        <v>0</v>
      </c>
      <c r="K630">
        <v>349241</v>
      </c>
      <c r="L630">
        <v>7.8958000000000004</v>
      </c>
      <c r="N630" t="s">
        <v>20</v>
      </c>
      <c r="O630">
        <f>+IF(N630="S",1,IF(N630="Q",2,3))</f>
        <v>3</v>
      </c>
      <c r="P630">
        <f>+MATCH(C630&amp;E630,AvgAge!$A$5:$A$10)</f>
        <v>6</v>
      </c>
      <c r="Q630" s="22">
        <f>+IF($P630=Q$2,$B630,0)</f>
        <v>0</v>
      </c>
      <c r="R630" s="22">
        <f>+IF($P630=R$2,$B630,0)</f>
        <v>0</v>
      </c>
      <c r="S630" s="22">
        <f>+IF($P630=S$2,$B630,0)</f>
        <v>0</v>
      </c>
      <c r="T630" s="22">
        <f>+IF($P630=T$2,$B630,0)</f>
        <v>0</v>
      </c>
      <c r="U630" s="22">
        <f>+IF($P630=U$2,$B630,0)</f>
        <v>0</v>
      </c>
      <c r="V630" s="22">
        <f>+IF($P630=V$2,$B630,0)</f>
        <v>0</v>
      </c>
    </row>
    <row r="631" spans="1:22" x14ac:dyDescent="0.25">
      <c r="A631">
        <v>281</v>
      </c>
      <c r="B631">
        <v>0</v>
      </c>
      <c r="C631">
        <v>3</v>
      </c>
      <c r="D631" t="s">
        <v>425</v>
      </c>
      <c r="E631" t="s">
        <v>13</v>
      </c>
      <c r="F631">
        <f>+IF(E631="male",1,2)</f>
        <v>1</v>
      </c>
      <c r="G631">
        <v>65</v>
      </c>
      <c r="H631" s="4">
        <f>+IF(G631="",VLOOKUP(B631&amp;C631&amp;E631,AvgAge!$B$5:$AA$16,6,0),G631)</f>
        <v>65</v>
      </c>
      <c r="I631">
        <v>0</v>
      </c>
      <c r="J631">
        <v>0</v>
      </c>
      <c r="K631">
        <v>336439</v>
      </c>
      <c r="L631">
        <v>7.75</v>
      </c>
      <c r="N631" t="s">
        <v>27</v>
      </c>
      <c r="O631">
        <f>+IF(N631="S",1,IF(N631="Q",2,3))</f>
        <v>2</v>
      </c>
      <c r="P631">
        <f>+MATCH(C631&amp;E631,AvgAge!$A$5:$A$10)</f>
        <v>6</v>
      </c>
      <c r="Q631" s="22">
        <f>+IF($P631=Q$2,$B631,0)</f>
        <v>0</v>
      </c>
      <c r="R631" s="22">
        <f>+IF($P631=R$2,$B631,0)</f>
        <v>0</v>
      </c>
      <c r="S631" s="22">
        <f>+IF($P631=S$2,$B631,0)</f>
        <v>0</v>
      </c>
      <c r="T631" s="22">
        <f>+IF($P631=T$2,$B631,0)</f>
        <v>0</v>
      </c>
      <c r="U631" s="22">
        <f>+IF($P631=U$2,$B631,0)</f>
        <v>0</v>
      </c>
      <c r="V631" s="22">
        <f>+IF($P631=V$2,$B631,0)</f>
        <v>0</v>
      </c>
    </row>
    <row r="632" spans="1:22" x14ac:dyDescent="0.25">
      <c r="A632">
        <v>676</v>
      </c>
      <c r="B632">
        <v>0</v>
      </c>
      <c r="C632">
        <v>3</v>
      </c>
      <c r="D632" t="s">
        <v>952</v>
      </c>
      <c r="E632" t="s">
        <v>13</v>
      </c>
      <c r="F632">
        <f>+IF(E632="male",1,2)</f>
        <v>1</v>
      </c>
      <c r="G632">
        <v>18</v>
      </c>
      <c r="H632" s="4">
        <f>+IF(G632="",VLOOKUP(B632&amp;C632&amp;E632,AvgAge!$B$5:$AA$16,6,0),G632)</f>
        <v>18</v>
      </c>
      <c r="I632">
        <v>0</v>
      </c>
      <c r="J632">
        <v>0</v>
      </c>
      <c r="K632">
        <v>349912</v>
      </c>
      <c r="L632">
        <v>7.7750000000000004</v>
      </c>
      <c r="N632" t="s">
        <v>15</v>
      </c>
      <c r="O632">
        <f>+IF(N632="S",1,IF(N632="Q",2,3))</f>
        <v>1</v>
      </c>
      <c r="P632">
        <f>+MATCH(C632&amp;E632,AvgAge!$A$5:$A$10)</f>
        <v>6</v>
      </c>
      <c r="Q632" s="22">
        <f>+IF($P632=Q$2,$B632,0)</f>
        <v>0</v>
      </c>
      <c r="R632" s="22">
        <f>+IF($P632=R$2,$B632,0)</f>
        <v>0</v>
      </c>
      <c r="S632" s="22">
        <f>+IF($P632=S$2,$B632,0)</f>
        <v>0</v>
      </c>
      <c r="T632" s="22">
        <f>+IF($P632=T$2,$B632,0)</f>
        <v>0</v>
      </c>
      <c r="U632" s="22">
        <f>+IF($P632=U$2,$B632,0)</f>
        <v>0</v>
      </c>
      <c r="V632" s="22">
        <f>+IF($P632=V$2,$B632,0)</f>
        <v>0</v>
      </c>
    </row>
    <row r="633" spans="1:22" x14ac:dyDescent="0.25">
      <c r="A633">
        <v>765</v>
      </c>
      <c r="B633">
        <v>0</v>
      </c>
      <c r="C633">
        <v>3</v>
      </c>
      <c r="D633" t="s">
        <v>1062</v>
      </c>
      <c r="E633" t="s">
        <v>13</v>
      </c>
      <c r="F633">
        <f>+IF(E633="male",1,2)</f>
        <v>1</v>
      </c>
      <c r="G633">
        <v>16</v>
      </c>
      <c r="H633" s="4">
        <f>+IF(G633="",VLOOKUP(B633&amp;C633&amp;E633,AvgAge!$B$5:$AA$16,6,0),G633)</f>
        <v>16</v>
      </c>
      <c r="I633">
        <v>0</v>
      </c>
      <c r="J633">
        <v>0</v>
      </c>
      <c r="K633">
        <v>347074</v>
      </c>
      <c r="L633">
        <v>7.7750000000000004</v>
      </c>
      <c r="N633" t="s">
        <v>15</v>
      </c>
      <c r="O633">
        <f>+IF(N633="S",1,IF(N633="Q",2,3))</f>
        <v>1</v>
      </c>
      <c r="P633">
        <f>+MATCH(C633&amp;E633,AvgAge!$A$5:$A$10)</f>
        <v>6</v>
      </c>
      <c r="Q633" s="22">
        <f>+IF($P633=Q$2,$B633,0)</f>
        <v>0</v>
      </c>
      <c r="R633" s="22">
        <f>+IF($P633=R$2,$B633,0)</f>
        <v>0</v>
      </c>
      <c r="S633" s="22">
        <f>+IF($P633=S$2,$B633,0)</f>
        <v>0</v>
      </c>
      <c r="T633" s="22">
        <f>+IF($P633=T$2,$B633,0)</f>
        <v>0</v>
      </c>
      <c r="U633" s="22">
        <f>+IF($P633=U$2,$B633,0)</f>
        <v>0</v>
      </c>
      <c r="V633" s="22">
        <f>+IF($P633=V$2,$B633,0)</f>
        <v>0</v>
      </c>
    </row>
    <row r="634" spans="1:22" x14ac:dyDescent="0.25">
      <c r="A634">
        <v>130</v>
      </c>
      <c r="B634">
        <v>0</v>
      </c>
      <c r="C634">
        <v>3</v>
      </c>
      <c r="D634" t="s">
        <v>203</v>
      </c>
      <c r="E634" t="s">
        <v>13</v>
      </c>
      <c r="F634">
        <f>+IF(E634="male",1,2)</f>
        <v>1</v>
      </c>
      <c r="G634">
        <v>45</v>
      </c>
      <c r="H634" s="4">
        <f>+IF(G634="",VLOOKUP(B634&amp;C634&amp;E634,AvgAge!$B$5:$AA$16,6,0),G634)</f>
        <v>45</v>
      </c>
      <c r="I634">
        <v>0</v>
      </c>
      <c r="J634">
        <v>0</v>
      </c>
      <c r="K634">
        <v>347061</v>
      </c>
      <c r="L634">
        <v>6.9749999999999996</v>
      </c>
      <c r="N634" t="s">
        <v>15</v>
      </c>
      <c r="O634">
        <f>+IF(N634="S",1,IF(N634="Q",2,3))</f>
        <v>1</v>
      </c>
      <c r="P634">
        <f>+MATCH(C634&amp;E634,AvgAge!$A$5:$A$10)</f>
        <v>6</v>
      </c>
      <c r="Q634" s="22">
        <f>+IF($P634=Q$2,$B634,0)</f>
        <v>0</v>
      </c>
      <c r="R634" s="22">
        <f>+IF($P634=R$2,$B634,0)</f>
        <v>0</v>
      </c>
      <c r="S634" s="22">
        <f>+IF($P634=S$2,$B634,0)</f>
        <v>0</v>
      </c>
      <c r="T634" s="22">
        <f>+IF($P634=T$2,$B634,0)</f>
        <v>0</v>
      </c>
      <c r="U634" s="22">
        <f>+IF($P634=U$2,$B634,0)</f>
        <v>0</v>
      </c>
      <c r="V634" s="22">
        <f>+IF($P634=V$2,$B634,0)</f>
        <v>0</v>
      </c>
    </row>
    <row r="635" spans="1:22" x14ac:dyDescent="0.25">
      <c r="A635">
        <v>774</v>
      </c>
      <c r="B635">
        <v>0</v>
      </c>
      <c r="C635">
        <v>3</v>
      </c>
      <c r="D635" t="s">
        <v>1074</v>
      </c>
      <c r="E635" t="s">
        <v>13</v>
      </c>
      <c r="F635">
        <f>+IF(E635="male",1,2)</f>
        <v>1</v>
      </c>
      <c r="H635" s="4">
        <f>+IF(G635="",VLOOKUP(B635&amp;C635&amp;E635,AvgAge!$B$5:$AA$16,6,0),G635)</f>
        <v>27.255813953488371</v>
      </c>
      <c r="I635">
        <v>0</v>
      </c>
      <c r="J635">
        <v>0</v>
      </c>
      <c r="K635">
        <v>2674</v>
      </c>
      <c r="L635">
        <v>7.2249999999999996</v>
      </c>
      <c r="N635" t="s">
        <v>20</v>
      </c>
      <c r="O635">
        <f>+IF(N635="S",1,IF(N635="Q",2,3))</f>
        <v>3</v>
      </c>
      <c r="P635">
        <f>+MATCH(C635&amp;E635,AvgAge!$A$5:$A$10)</f>
        <v>6</v>
      </c>
      <c r="Q635" s="22">
        <f>+IF($P635=Q$2,$B635,0)</f>
        <v>0</v>
      </c>
      <c r="R635" s="22">
        <f>+IF($P635=R$2,$B635,0)</f>
        <v>0</v>
      </c>
      <c r="S635" s="22">
        <f>+IF($P635=S$2,$B635,0)</f>
        <v>0</v>
      </c>
      <c r="T635" s="22">
        <f>+IF($P635=T$2,$B635,0)</f>
        <v>0</v>
      </c>
      <c r="U635" s="22">
        <f>+IF($P635=U$2,$B635,0)</f>
        <v>0</v>
      </c>
      <c r="V635" s="22">
        <f>+IF($P635=V$2,$B635,0)</f>
        <v>0</v>
      </c>
    </row>
    <row r="636" spans="1:22" x14ac:dyDescent="0.25">
      <c r="A636">
        <v>533</v>
      </c>
      <c r="B636">
        <v>0</v>
      </c>
      <c r="C636">
        <v>3</v>
      </c>
      <c r="D636" t="s">
        <v>765</v>
      </c>
      <c r="E636" t="s">
        <v>13</v>
      </c>
      <c r="F636">
        <f>+IF(E636="male",1,2)</f>
        <v>1</v>
      </c>
      <c r="G636">
        <v>17</v>
      </c>
      <c r="H636" s="4">
        <f>+IF(G636="",VLOOKUP(B636&amp;C636&amp;E636,AvgAge!$B$5:$AA$16,6,0),G636)</f>
        <v>17</v>
      </c>
      <c r="I636">
        <v>1</v>
      </c>
      <c r="J636">
        <v>1</v>
      </c>
      <c r="K636">
        <v>2690</v>
      </c>
      <c r="L636">
        <v>7.2291999999999996</v>
      </c>
      <c r="N636" t="s">
        <v>20</v>
      </c>
      <c r="O636">
        <f>+IF(N636="S",1,IF(N636="Q",2,3))</f>
        <v>3</v>
      </c>
      <c r="P636">
        <f>+MATCH(C636&amp;E636,AvgAge!$A$5:$A$10)</f>
        <v>6</v>
      </c>
      <c r="Q636" s="22">
        <f>+IF($P636=Q$2,$B636,0)</f>
        <v>0</v>
      </c>
      <c r="R636" s="22">
        <f>+IF($P636=R$2,$B636,0)</f>
        <v>0</v>
      </c>
      <c r="S636" s="22">
        <f>+IF($P636=S$2,$B636,0)</f>
        <v>0</v>
      </c>
      <c r="T636" s="22">
        <f>+IF($P636=T$2,$B636,0)</f>
        <v>0</v>
      </c>
      <c r="U636" s="22">
        <f>+IF($P636=U$2,$B636,0)</f>
        <v>0</v>
      </c>
      <c r="V636" s="22">
        <f>+IF($P636=V$2,$B636,0)</f>
        <v>0</v>
      </c>
    </row>
    <row r="637" spans="1:22" x14ac:dyDescent="0.25">
      <c r="A637">
        <v>353</v>
      </c>
      <c r="B637">
        <v>0</v>
      </c>
      <c r="C637">
        <v>3</v>
      </c>
      <c r="D637" t="s">
        <v>527</v>
      </c>
      <c r="E637" t="s">
        <v>13</v>
      </c>
      <c r="F637">
        <f>+IF(E637="male",1,2)</f>
        <v>1</v>
      </c>
      <c r="G637">
        <v>15</v>
      </c>
      <c r="H637" s="4">
        <f>+IF(G637="",VLOOKUP(B637&amp;C637&amp;E637,AvgAge!$B$5:$AA$16,6,0),G637)</f>
        <v>15</v>
      </c>
      <c r="I637">
        <v>1</v>
      </c>
      <c r="J637">
        <v>1</v>
      </c>
      <c r="K637">
        <v>2695</v>
      </c>
      <c r="L637">
        <v>7.2291999999999996</v>
      </c>
      <c r="N637" t="s">
        <v>20</v>
      </c>
      <c r="O637">
        <f>+IF(N637="S",1,IF(N637="Q",2,3))</f>
        <v>3</v>
      </c>
      <c r="P637">
        <f>+MATCH(C637&amp;E637,AvgAge!$A$5:$A$10)</f>
        <v>6</v>
      </c>
      <c r="Q637" s="22">
        <f>+IF($P637=Q$2,$B637,0)</f>
        <v>0</v>
      </c>
      <c r="R637" s="22">
        <f>+IF($P637=R$2,$B637,0)</f>
        <v>0</v>
      </c>
      <c r="S637" s="22">
        <f>+IF($P637=S$2,$B637,0)</f>
        <v>0</v>
      </c>
      <c r="T637" s="22">
        <f>+IF($P637=T$2,$B637,0)</f>
        <v>0</v>
      </c>
      <c r="U637" s="22">
        <f>+IF($P637=U$2,$B637,0)</f>
        <v>0</v>
      </c>
      <c r="V637" s="22">
        <f>+IF($P637=V$2,$B637,0)</f>
        <v>0</v>
      </c>
    </row>
    <row r="638" spans="1:22" x14ac:dyDescent="0.25">
      <c r="A638">
        <v>593</v>
      </c>
      <c r="B638">
        <v>0</v>
      </c>
      <c r="C638">
        <v>3</v>
      </c>
      <c r="D638" t="s">
        <v>848</v>
      </c>
      <c r="E638" t="s">
        <v>13</v>
      </c>
      <c r="F638">
        <f>+IF(E638="male",1,2)</f>
        <v>1</v>
      </c>
      <c r="G638">
        <v>47</v>
      </c>
      <c r="H638" s="4">
        <f>+IF(G638="",VLOOKUP(B638&amp;C638&amp;E638,AvgAge!$B$5:$AA$16,6,0),G638)</f>
        <v>47</v>
      </c>
      <c r="I638">
        <v>0</v>
      </c>
      <c r="J638">
        <v>0</v>
      </c>
      <c r="K638" t="s">
        <v>849</v>
      </c>
      <c r="L638">
        <v>7.25</v>
      </c>
      <c r="N638" t="s">
        <v>15</v>
      </c>
      <c r="O638">
        <f>+IF(N638="S",1,IF(N638="Q",2,3))</f>
        <v>1</v>
      </c>
      <c r="P638">
        <f>+MATCH(C638&amp;E638,AvgAge!$A$5:$A$10)</f>
        <v>6</v>
      </c>
      <c r="Q638" s="22">
        <f>+IF($P638=Q$2,$B638,0)</f>
        <v>0</v>
      </c>
      <c r="R638" s="22">
        <f>+IF($P638=R$2,$B638,0)</f>
        <v>0</v>
      </c>
      <c r="S638" s="22">
        <f>+IF($P638=S$2,$B638,0)</f>
        <v>0</v>
      </c>
      <c r="T638" s="22">
        <f>+IF($P638=T$2,$B638,0)</f>
        <v>0</v>
      </c>
      <c r="U638" s="22">
        <f>+IF($P638=U$2,$B638,0)</f>
        <v>0</v>
      </c>
      <c r="V638" s="22">
        <f>+IF($P638=V$2,$B638,0)</f>
        <v>0</v>
      </c>
    </row>
    <row r="639" spans="1:22" x14ac:dyDescent="0.25">
      <c r="A639">
        <v>27</v>
      </c>
      <c r="B639">
        <v>0</v>
      </c>
      <c r="C639">
        <v>3</v>
      </c>
      <c r="D639" t="s">
        <v>55</v>
      </c>
      <c r="E639" t="s">
        <v>13</v>
      </c>
      <c r="F639">
        <f>+IF(E639="male",1,2)</f>
        <v>1</v>
      </c>
      <c r="H639" s="4">
        <f>+IF(G639="",VLOOKUP(B639&amp;C639&amp;E639,AvgAge!$B$5:$AA$16,6,0),G639)</f>
        <v>27.255813953488371</v>
      </c>
      <c r="I639">
        <v>0</v>
      </c>
      <c r="J639">
        <v>0</v>
      </c>
      <c r="K639">
        <v>2631</v>
      </c>
      <c r="L639">
        <v>7.2249999999999996</v>
      </c>
      <c r="N639" t="s">
        <v>20</v>
      </c>
      <c r="O639">
        <f>+IF(N639="S",1,IF(N639="Q",2,3))</f>
        <v>3</v>
      </c>
      <c r="P639">
        <f>+MATCH(C639&amp;E639,AvgAge!$A$5:$A$10)</f>
        <v>6</v>
      </c>
      <c r="Q639" s="22">
        <f>+IF($P639=Q$2,$B639,0)</f>
        <v>0</v>
      </c>
      <c r="R639" s="22">
        <f>+IF($P639=R$2,$B639,0)</f>
        <v>0</v>
      </c>
      <c r="S639" s="22">
        <f>+IF($P639=S$2,$B639,0)</f>
        <v>0</v>
      </c>
      <c r="T639" s="22">
        <f>+IF($P639=T$2,$B639,0)</f>
        <v>0</v>
      </c>
      <c r="U639" s="22">
        <f>+IF($P639=U$2,$B639,0)</f>
        <v>0</v>
      </c>
      <c r="V639" s="22">
        <f>+IF($P639=V$2,$B639,0)</f>
        <v>0</v>
      </c>
    </row>
    <row r="640" spans="1:22" x14ac:dyDescent="0.25">
      <c r="A640">
        <v>526</v>
      </c>
      <c r="B640">
        <v>0</v>
      </c>
      <c r="C640">
        <v>3</v>
      </c>
      <c r="D640" t="s">
        <v>755</v>
      </c>
      <c r="E640" t="s">
        <v>13</v>
      </c>
      <c r="F640">
        <f>+IF(E640="male",1,2)</f>
        <v>1</v>
      </c>
      <c r="G640">
        <v>40.5</v>
      </c>
      <c r="H640" s="4">
        <f>+IF(G640="",VLOOKUP(B640&amp;C640&amp;E640,AvgAge!$B$5:$AA$16,6,0),G640)</f>
        <v>40.5</v>
      </c>
      <c r="I640">
        <v>0</v>
      </c>
      <c r="J640">
        <v>0</v>
      </c>
      <c r="K640">
        <v>367232</v>
      </c>
      <c r="L640">
        <v>7.75</v>
      </c>
      <c r="N640" t="s">
        <v>27</v>
      </c>
      <c r="O640">
        <f>+IF(N640="S",1,IF(N640="Q",2,3))</f>
        <v>2</v>
      </c>
      <c r="P640">
        <f>+MATCH(C640&amp;E640,AvgAge!$A$5:$A$10)</f>
        <v>6</v>
      </c>
      <c r="Q640" s="22">
        <f>+IF($P640=Q$2,$B640,0)</f>
        <v>0</v>
      </c>
      <c r="R640" s="22">
        <f>+IF($P640=R$2,$B640,0)</f>
        <v>0</v>
      </c>
      <c r="S640" s="22">
        <f>+IF($P640=S$2,$B640,0)</f>
        <v>0</v>
      </c>
      <c r="T640" s="22">
        <f>+IF($P640=T$2,$B640,0)</f>
        <v>0</v>
      </c>
      <c r="U640" s="22">
        <f>+IF($P640=U$2,$B640,0)</f>
        <v>0</v>
      </c>
      <c r="V640" s="22">
        <f>+IF($P640=V$2,$B640,0)</f>
        <v>0</v>
      </c>
    </row>
    <row r="641" spans="1:22" x14ac:dyDescent="0.25">
      <c r="A641">
        <v>689</v>
      </c>
      <c r="B641">
        <v>0</v>
      </c>
      <c r="C641">
        <v>3</v>
      </c>
      <c r="D641" t="s">
        <v>967</v>
      </c>
      <c r="E641" t="s">
        <v>13</v>
      </c>
      <c r="F641">
        <f>+IF(E641="male",1,2)</f>
        <v>1</v>
      </c>
      <c r="G641">
        <v>18</v>
      </c>
      <c r="H641" s="4">
        <f>+IF(G641="",VLOOKUP(B641&amp;C641&amp;E641,AvgAge!$B$5:$AA$16,6,0),G641)</f>
        <v>18</v>
      </c>
      <c r="I641">
        <v>0</v>
      </c>
      <c r="J641">
        <v>0</v>
      </c>
      <c r="K641">
        <v>350036</v>
      </c>
      <c r="L641">
        <v>7.7957999999999998</v>
      </c>
      <c r="N641" t="s">
        <v>15</v>
      </c>
      <c r="O641">
        <f>+IF(N641="S",1,IF(N641="Q",2,3))</f>
        <v>1</v>
      </c>
      <c r="P641">
        <f>+MATCH(C641&amp;E641,AvgAge!$A$5:$A$10)</f>
        <v>6</v>
      </c>
      <c r="Q641" s="22">
        <f>+IF($P641=Q$2,$B641,0)</f>
        <v>0</v>
      </c>
      <c r="R641" s="22">
        <f>+IF($P641=R$2,$B641,0)</f>
        <v>0</v>
      </c>
      <c r="S641" s="22">
        <f>+IF($P641=S$2,$B641,0)</f>
        <v>0</v>
      </c>
      <c r="T641" s="22">
        <f>+IF($P641=T$2,$B641,0)</f>
        <v>0</v>
      </c>
      <c r="U641" s="22">
        <f>+IF($P641=U$2,$B641,0)</f>
        <v>0</v>
      </c>
      <c r="V641" s="22">
        <f>+IF($P641=V$2,$B641,0)</f>
        <v>0</v>
      </c>
    </row>
    <row r="642" spans="1:22" x14ac:dyDescent="0.25">
      <c r="A642">
        <v>429</v>
      </c>
      <c r="B642">
        <v>0</v>
      </c>
      <c r="C642">
        <v>3</v>
      </c>
      <c r="D642" t="s">
        <v>620</v>
      </c>
      <c r="E642" t="s">
        <v>13</v>
      </c>
      <c r="F642">
        <f>+IF(E642="male",1,2)</f>
        <v>1</v>
      </c>
      <c r="H642" s="4">
        <f>+IF(G642="",VLOOKUP(B642&amp;C642&amp;E642,AvgAge!$B$5:$AA$16,6,0),G642)</f>
        <v>27.255813953488371</v>
      </c>
      <c r="I642">
        <v>0</v>
      </c>
      <c r="J642">
        <v>0</v>
      </c>
      <c r="K642">
        <v>364851</v>
      </c>
      <c r="L642">
        <v>7.75</v>
      </c>
      <c r="N642" t="s">
        <v>27</v>
      </c>
      <c r="O642">
        <f>+IF(N642="S",1,IF(N642="Q",2,3))</f>
        <v>2</v>
      </c>
      <c r="P642">
        <f>+MATCH(C642&amp;E642,AvgAge!$A$5:$A$10)</f>
        <v>6</v>
      </c>
      <c r="Q642" s="22">
        <f>+IF($P642=Q$2,$B642,0)</f>
        <v>0</v>
      </c>
      <c r="R642" s="22">
        <f>+IF($P642=R$2,$B642,0)</f>
        <v>0</v>
      </c>
      <c r="S642" s="22">
        <f>+IF($P642=S$2,$B642,0)</f>
        <v>0</v>
      </c>
      <c r="T642" s="22">
        <f>+IF($P642=T$2,$B642,0)</f>
        <v>0</v>
      </c>
      <c r="U642" s="22">
        <f>+IF($P642=U$2,$B642,0)</f>
        <v>0</v>
      </c>
      <c r="V642" s="22">
        <f>+IF($P642=V$2,$B642,0)</f>
        <v>0</v>
      </c>
    </row>
    <row r="643" spans="1:22" x14ac:dyDescent="0.25">
      <c r="A643">
        <v>826</v>
      </c>
      <c r="B643">
        <v>0</v>
      </c>
      <c r="C643">
        <v>3</v>
      </c>
      <c r="D643" t="s">
        <v>1140</v>
      </c>
      <c r="E643" t="s">
        <v>13</v>
      </c>
      <c r="F643">
        <f>+IF(E643="male",1,2)</f>
        <v>1</v>
      </c>
      <c r="H643" s="4">
        <f>+IF(G643="",VLOOKUP(B643&amp;C643&amp;E643,AvgAge!$B$5:$AA$16,6,0),G643)</f>
        <v>27.255813953488371</v>
      </c>
      <c r="I643">
        <v>0</v>
      </c>
      <c r="J643">
        <v>0</v>
      </c>
      <c r="K643">
        <v>368323</v>
      </c>
      <c r="L643">
        <v>6.95</v>
      </c>
      <c r="N643" t="s">
        <v>27</v>
      </c>
      <c r="O643">
        <f>+IF(N643="S",1,IF(N643="Q",2,3))</f>
        <v>2</v>
      </c>
      <c r="P643">
        <f>+MATCH(C643&amp;E643,AvgAge!$A$5:$A$10)</f>
        <v>6</v>
      </c>
      <c r="Q643" s="22">
        <f>+IF($P643=Q$2,$B643,0)</f>
        <v>0</v>
      </c>
      <c r="R643" s="22">
        <f>+IF($P643=R$2,$B643,0)</f>
        <v>0</v>
      </c>
      <c r="S643" s="22">
        <f>+IF($P643=S$2,$B643,0)</f>
        <v>0</v>
      </c>
      <c r="T643" s="22">
        <f>+IF($P643=T$2,$B643,0)</f>
        <v>0</v>
      </c>
      <c r="U643" s="22">
        <f>+IF($P643=U$2,$B643,0)</f>
        <v>0</v>
      </c>
      <c r="V643" s="22">
        <f>+IF($P643=V$2,$B643,0)</f>
        <v>0</v>
      </c>
    </row>
    <row r="644" spans="1:22" x14ac:dyDescent="0.25">
      <c r="A644">
        <v>644</v>
      </c>
      <c r="B644">
        <v>1</v>
      </c>
      <c r="C644">
        <v>3</v>
      </c>
      <c r="D644" t="s">
        <v>909</v>
      </c>
      <c r="E644" t="s">
        <v>13</v>
      </c>
      <c r="F644">
        <f>+IF(E644="male",1,2)</f>
        <v>1</v>
      </c>
      <c r="H644" s="4">
        <f>+IF(G644="",VLOOKUP(B644&amp;C644&amp;E644,AvgAge!$B$5:$AA$16,6,0),G644)</f>
        <v>22.274210526315787</v>
      </c>
      <c r="I644">
        <v>0</v>
      </c>
      <c r="J644">
        <v>0</v>
      </c>
      <c r="K644">
        <v>1601</v>
      </c>
      <c r="L644">
        <v>56.495800000000003</v>
      </c>
      <c r="N644" t="s">
        <v>15</v>
      </c>
      <c r="O644">
        <f>+IF(N644="S",1,IF(N644="Q",2,3))</f>
        <v>1</v>
      </c>
      <c r="P644">
        <f>+MATCH(C644&amp;E644,AvgAge!$A$5:$A$10)</f>
        <v>6</v>
      </c>
      <c r="Q644" s="22">
        <f>+IF($P644=Q$2,$B644,0)</f>
        <v>0</v>
      </c>
      <c r="R644" s="22">
        <f>+IF($P644=R$2,$B644,0)</f>
        <v>0</v>
      </c>
      <c r="S644" s="22">
        <f>+IF($P644=S$2,$B644,0)</f>
        <v>0</v>
      </c>
      <c r="T644" s="22">
        <f>+IF($P644=T$2,$B644,0)</f>
        <v>0</v>
      </c>
      <c r="U644" s="22">
        <f>+IF($P644=U$2,$B644,0)</f>
        <v>0</v>
      </c>
      <c r="V644" s="22">
        <f>+IF($P644=V$2,$B644,0)</f>
        <v>1</v>
      </c>
    </row>
    <row r="645" spans="1:22" x14ac:dyDescent="0.25">
      <c r="A645">
        <v>87</v>
      </c>
      <c r="B645">
        <v>0</v>
      </c>
      <c r="C645">
        <v>3</v>
      </c>
      <c r="D645" t="s">
        <v>142</v>
      </c>
      <c r="E645" t="s">
        <v>13</v>
      </c>
      <c r="F645">
        <f>+IF(E645="male",1,2)</f>
        <v>1</v>
      </c>
      <c r="G645">
        <v>16</v>
      </c>
      <c r="H645" s="4">
        <f>+IF(G645="",VLOOKUP(B645&amp;C645&amp;E645,AvgAge!$B$5:$AA$16,6,0),G645)</f>
        <v>16</v>
      </c>
      <c r="I645">
        <v>1</v>
      </c>
      <c r="J645">
        <v>3</v>
      </c>
      <c r="K645" t="s">
        <v>143</v>
      </c>
      <c r="L645">
        <v>34.375</v>
      </c>
      <c r="N645" t="s">
        <v>15</v>
      </c>
      <c r="O645">
        <f>+IF(N645="S",1,IF(N645="Q",2,3))</f>
        <v>1</v>
      </c>
      <c r="P645">
        <f>+MATCH(C645&amp;E645,AvgAge!$A$5:$A$10)</f>
        <v>6</v>
      </c>
      <c r="Q645" s="22">
        <f>+IF($P645=Q$2,$B645,0)</f>
        <v>0</v>
      </c>
      <c r="R645" s="22">
        <f>+IF($P645=R$2,$B645,0)</f>
        <v>0</v>
      </c>
      <c r="S645" s="22">
        <f>+IF($P645=S$2,$B645,0)</f>
        <v>0</v>
      </c>
      <c r="T645" s="22">
        <f>+IF($P645=T$2,$B645,0)</f>
        <v>0</v>
      </c>
      <c r="U645" s="22">
        <f>+IF($P645=U$2,$B645,0)</f>
        <v>0</v>
      </c>
      <c r="V645" s="22">
        <f>+IF($P645=V$2,$B645,0)</f>
        <v>0</v>
      </c>
    </row>
    <row r="646" spans="1:22" x14ac:dyDescent="0.25">
      <c r="A646">
        <v>704</v>
      </c>
      <c r="B646">
        <v>0</v>
      </c>
      <c r="C646">
        <v>3</v>
      </c>
      <c r="D646" t="s">
        <v>988</v>
      </c>
      <c r="E646" t="s">
        <v>13</v>
      </c>
      <c r="F646">
        <f>+IF(E646="male",1,2)</f>
        <v>1</v>
      </c>
      <c r="G646">
        <v>25</v>
      </c>
      <c r="H646" s="4">
        <f>+IF(G646="",VLOOKUP(B646&amp;C646&amp;E646,AvgAge!$B$5:$AA$16,6,0),G646)</f>
        <v>25</v>
      </c>
      <c r="I646">
        <v>0</v>
      </c>
      <c r="J646">
        <v>0</v>
      </c>
      <c r="K646">
        <v>36864</v>
      </c>
      <c r="L646">
        <v>7.7416999999999998</v>
      </c>
      <c r="N646" t="s">
        <v>27</v>
      </c>
      <c r="O646">
        <f>+IF(N646="S",1,IF(N646="Q",2,3))</f>
        <v>2</v>
      </c>
      <c r="P646">
        <f>+MATCH(C646&amp;E646,AvgAge!$A$5:$A$10)</f>
        <v>6</v>
      </c>
      <c r="Q646" s="22">
        <f>+IF($P646=Q$2,$B646,0)</f>
        <v>0</v>
      </c>
      <c r="R646" s="22">
        <f>+IF($P646=R$2,$B646,0)</f>
        <v>0</v>
      </c>
      <c r="S646" s="22">
        <f>+IF($P646=S$2,$B646,0)</f>
        <v>0</v>
      </c>
      <c r="T646" s="22">
        <f>+IF($P646=T$2,$B646,0)</f>
        <v>0</v>
      </c>
      <c r="U646" s="22">
        <f>+IF($P646=U$2,$B646,0)</f>
        <v>0</v>
      </c>
      <c r="V646" s="22">
        <f>+IF($P646=V$2,$B646,0)</f>
        <v>0</v>
      </c>
    </row>
    <row r="647" spans="1:22" x14ac:dyDescent="0.25">
      <c r="A647">
        <v>761</v>
      </c>
      <c r="B647">
        <v>0</v>
      </c>
      <c r="C647">
        <v>3</v>
      </c>
      <c r="D647" t="s">
        <v>1057</v>
      </c>
      <c r="E647" t="s">
        <v>13</v>
      </c>
      <c r="F647">
        <f>+IF(E647="male",1,2)</f>
        <v>1</v>
      </c>
      <c r="H647" s="4">
        <f>+IF(G647="",VLOOKUP(B647&amp;C647&amp;E647,AvgAge!$B$5:$AA$16,6,0),G647)</f>
        <v>27.255813953488371</v>
      </c>
      <c r="I647">
        <v>0</v>
      </c>
      <c r="J647">
        <v>0</v>
      </c>
      <c r="K647">
        <v>358585</v>
      </c>
      <c r="L647">
        <v>14.5</v>
      </c>
      <c r="N647" t="s">
        <v>15</v>
      </c>
      <c r="O647">
        <f>+IF(N647="S",1,IF(N647="Q",2,3))</f>
        <v>1</v>
      </c>
      <c r="P647">
        <f>+MATCH(C647&amp;E647,AvgAge!$A$5:$A$10)</f>
        <v>6</v>
      </c>
      <c r="Q647" s="22">
        <f>+IF($P647=Q$2,$B647,0)</f>
        <v>0</v>
      </c>
      <c r="R647" s="22">
        <f>+IF($P647=R$2,$B647,0)</f>
        <v>0</v>
      </c>
      <c r="S647" s="22">
        <f>+IF($P647=S$2,$B647,0)</f>
        <v>0</v>
      </c>
      <c r="T647" s="22">
        <f>+IF($P647=T$2,$B647,0)</f>
        <v>0</v>
      </c>
      <c r="U647" s="22">
        <f>+IF($P647=U$2,$B647,0)</f>
        <v>0</v>
      </c>
      <c r="V647" s="22">
        <f>+IF($P647=V$2,$B647,0)</f>
        <v>0</v>
      </c>
    </row>
    <row r="648" spans="1:22" x14ac:dyDescent="0.25">
      <c r="A648">
        <v>421</v>
      </c>
      <c r="B648">
        <v>0</v>
      </c>
      <c r="C648">
        <v>3</v>
      </c>
      <c r="D648" t="s">
        <v>610</v>
      </c>
      <c r="E648" t="s">
        <v>13</v>
      </c>
      <c r="F648">
        <f>+IF(E648="male",1,2)</f>
        <v>1</v>
      </c>
      <c r="H648" s="4">
        <f>+IF(G648="",VLOOKUP(B648&amp;C648&amp;E648,AvgAge!$B$5:$AA$16,6,0),G648)</f>
        <v>27.255813953488371</v>
      </c>
      <c r="I648">
        <v>0</v>
      </c>
      <c r="J648">
        <v>0</v>
      </c>
      <c r="K648">
        <v>349254</v>
      </c>
      <c r="L648">
        <v>7.8958000000000004</v>
      </c>
      <c r="N648" t="s">
        <v>20</v>
      </c>
      <c r="O648">
        <f>+IF(N648="S",1,IF(N648="Q",2,3))</f>
        <v>3</v>
      </c>
      <c r="P648">
        <f>+MATCH(C648&amp;E648,AvgAge!$A$5:$A$10)</f>
        <v>6</v>
      </c>
      <c r="Q648" s="22">
        <f>+IF($P648=Q$2,$B648,0)</f>
        <v>0</v>
      </c>
      <c r="R648" s="22">
        <f>+IF($P648=R$2,$B648,0)</f>
        <v>0</v>
      </c>
      <c r="S648" s="22">
        <f>+IF($P648=S$2,$B648,0)</f>
        <v>0</v>
      </c>
      <c r="T648" s="22">
        <f>+IF($P648=T$2,$B648,0)</f>
        <v>0</v>
      </c>
      <c r="U648" s="22">
        <f>+IF($P648=U$2,$B648,0)</f>
        <v>0</v>
      </c>
      <c r="V648" s="22">
        <f>+IF($P648=V$2,$B648,0)</f>
        <v>0</v>
      </c>
    </row>
    <row r="649" spans="1:22" x14ac:dyDescent="0.25">
      <c r="A649">
        <v>589</v>
      </c>
      <c r="B649">
        <v>0</v>
      </c>
      <c r="C649">
        <v>3</v>
      </c>
      <c r="D649" t="s">
        <v>842</v>
      </c>
      <c r="E649" t="s">
        <v>13</v>
      </c>
      <c r="F649">
        <f>+IF(E649="male",1,2)</f>
        <v>1</v>
      </c>
      <c r="G649">
        <v>22</v>
      </c>
      <c r="H649" s="4">
        <f>+IF(G649="",VLOOKUP(B649&amp;C649&amp;E649,AvgAge!$B$5:$AA$16,6,0),G649)</f>
        <v>22</v>
      </c>
      <c r="I649">
        <v>0</v>
      </c>
      <c r="J649">
        <v>0</v>
      </c>
      <c r="K649">
        <v>14973</v>
      </c>
      <c r="L649">
        <v>8.0500000000000007</v>
      </c>
      <c r="N649" t="s">
        <v>15</v>
      </c>
      <c r="O649">
        <f>+IF(N649="S",1,IF(N649="Q",2,3))</f>
        <v>1</v>
      </c>
      <c r="P649">
        <f>+MATCH(C649&amp;E649,AvgAge!$A$5:$A$10)</f>
        <v>6</v>
      </c>
      <c r="Q649" s="22">
        <f>+IF($P649=Q$2,$B649,0)</f>
        <v>0</v>
      </c>
      <c r="R649" s="22">
        <f>+IF($P649=R$2,$B649,0)</f>
        <v>0</v>
      </c>
      <c r="S649" s="22">
        <f>+IF($P649=S$2,$B649,0)</f>
        <v>0</v>
      </c>
      <c r="T649" s="22">
        <f>+IF($P649=T$2,$B649,0)</f>
        <v>0</v>
      </c>
      <c r="U649" s="22">
        <f>+IF($P649=U$2,$B649,0)</f>
        <v>0</v>
      </c>
      <c r="V649" s="22">
        <f>+IF($P649=V$2,$B649,0)</f>
        <v>0</v>
      </c>
    </row>
    <row r="650" spans="1:22" x14ac:dyDescent="0.25">
      <c r="A650">
        <v>166</v>
      </c>
      <c r="B650">
        <v>1</v>
      </c>
      <c r="C650">
        <v>3</v>
      </c>
      <c r="D650" t="s">
        <v>258</v>
      </c>
      <c r="E650" t="s">
        <v>13</v>
      </c>
      <c r="F650">
        <f>+IF(E650="male",1,2)</f>
        <v>1</v>
      </c>
      <c r="G650">
        <v>9</v>
      </c>
      <c r="H650" s="4">
        <f>+IF(G650="",VLOOKUP(B650&amp;C650&amp;E650,AvgAge!$B$5:$AA$16,6,0),G650)</f>
        <v>9</v>
      </c>
      <c r="I650">
        <v>0</v>
      </c>
      <c r="J650">
        <v>2</v>
      </c>
      <c r="K650">
        <v>363291</v>
      </c>
      <c r="L650">
        <v>20.524999999999999</v>
      </c>
      <c r="N650" t="s">
        <v>15</v>
      </c>
      <c r="O650">
        <f>+IF(N650="S",1,IF(N650="Q",2,3))</f>
        <v>1</v>
      </c>
      <c r="P650">
        <f>+MATCH(C650&amp;E650,AvgAge!$A$5:$A$10)</f>
        <v>6</v>
      </c>
      <c r="Q650" s="22">
        <f>+IF($P650=Q$2,$B650,0)</f>
        <v>0</v>
      </c>
      <c r="R650" s="22">
        <f>+IF($P650=R$2,$B650,0)</f>
        <v>0</v>
      </c>
      <c r="S650" s="22">
        <f>+IF($P650=S$2,$B650,0)</f>
        <v>0</v>
      </c>
      <c r="T650" s="22">
        <f>+IF($P650=T$2,$B650,0)</f>
        <v>0</v>
      </c>
      <c r="U650" s="22">
        <f>+IF($P650=U$2,$B650,0)</f>
        <v>0</v>
      </c>
      <c r="V650" s="22">
        <f>+IF($P650=V$2,$B650,0)</f>
        <v>1</v>
      </c>
    </row>
    <row r="651" spans="1:22" x14ac:dyDescent="0.25">
      <c r="A651">
        <v>549</v>
      </c>
      <c r="B651">
        <v>0</v>
      </c>
      <c r="C651">
        <v>3</v>
      </c>
      <c r="D651" t="s">
        <v>788</v>
      </c>
      <c r="E651" t="s">
        <v>13</v>
      </c>
      <c r="F651">
        <f>+IF(E651="male",1,2)</f>
        <v>1</v>
      </c>
      <c r="G651">
        <v>33</v>
      </c>
      <c r="H651" s="4">
        <f>+IF(G651="",VLOOKUP(B651&amp;C651&amp;E651,AvgAge!$B$5:$AA$16,6,0),G651)</f>
        <v>33</v>
      </c>
      <c r="I651">
        <v>1</v>
      </c>
      <c r="J651">
        <v>1</v>
      </c>
      <c r="K651">
        <v>363291</v>
      </c>
      <c r="L651">
        <v>20.524999999999999</v>
      </c>
      <c r="N651" t="s">
        <v>15</v>
      </c>
      <c r="O651">
        <f>+IF(N651="S",1,IF(N651="Q",2,3))</f>
        <v>1</v>
      </c>
      <c r="P651">
        <f>+MATCH(C651&amp;E651,AvgAge!$A$5:$A$10)</f>
        <v>6</v>
      </c>
      <c r="Q651" s="22">
        <f>+IF($P651=Q$2,$B651,0)</f>
        <v>0</v>
      </c>
      <c r="R651" s="22">
        <f>+IF($P651=R$2,$B651,0)</f>
        <v>0</v>
      </c>
      <c r="S651" s="22">
        <f>+IF($P651=S$2,$B651,0)</f>
        <v>0</v>
      </c>
      <c r="T651" s="22">
        <f>+IF($P651=T$2,$B651,0)</f>
        <v>0</v>
      </c>
      <c r="U651" s="22">
        <f>+IF($P651=U$2,$B651,0)</f>
        <v>0</v>
      </c>
      <c r="V651" s="22">
        <f>+IF($P651=V$2,$B651,0)</f>
        <v>0</v>
      </c>
    </row>
    <row r="652" spans="1:22" x14ac:dyDescent="0.25">
      <c r="A652">
        <v>466</v>
      </c>
      <c r="B652">
        <v>0</v>
      </c>
      <c r="C652">
        <v>3</v>
      </c>
      <c r="D652" t="s">
        <v>674</v>
      </c>
      <c r="E652" t="s">
        <v>13</v>
      </c>
      <c r="F652">
        <f>+IF(E652="male",1,2)</f>
        <v>1</v>
      </c>
      <c r="G652">
        <v>38</v>
      </c>
      <c r="H652" s="4">
        <f>+IF(G652="",VLOOKUP(B652&amp;C652&amp;E652,AvgAge!$B$5:$AA$16,6,0),G652)</f>
        <v>38</v>
      </c>
      <c r="I652">
        <v>0</v>
      </c>
      <c r="J652">
        <v>0</v>
      </c>
      <c r="K652" t="s">
        <v>675</v>
      </c>
      <c r="L652">
        <v>7.05</v>
      </c>
      <c r="N652" t="s">
        <v>15</v>
      </c>
      <c r="O652">
        <f>+IF(N652="S",1,IF(N652="Q",2,3))</f>
        <v>1</v>
      </c>
      <c r="P652">
        <f>+MATCH(C652&amp;E652,AvgAge!$A$5:$A$10)</f>
        <v>6</v>
      </c>
      <c r="Q652" s="22">
        <f>+IF($P652=Q$2,$B652,0)</f>
        <v>0</v>
      </c>
      <c r="R652" s="22">
        <f>+IF($P652=R$2,$B652,0)</f>
        <v>0</v>
      </c>
      <c r="S652" s="22">
        <f>+IF($P652=S$2,$B652,0)</f>
        <v>0</v>
      </c>
      <c r="T652" s="22">
        <f>+IF($P652=T$2,$B652,0)</f>
        <v>0</v>
      </c>
      <c r="U652" s="22">
        <f>+IF($P652=U$2,$B652,0)</f>
        <v>0</v>
      </c>
      <c r="V652" s="22">
        <f>+IF($P652=V$2,$B652,0)</f>
        <v>0</v>
      </c>
    </row>
    <row r="653" spans="1:22" x14ac:dyDescent="0.25">
      <c r="A653">
        <v>481</v>
      </c>
      <c r="B653">
        <v>0</v>
      </c>
      <c r="C653">
        <v>3</v>
      </c>
      <c r="D653" t="s">
        <v>692</v>
      </c>
      <c r="E653" t="s">
        <v>13</v>
      </c>
      <c r="F653">
        <f>+IF(E653="male",1,2)</f>
        <v>1</v>
      </c>
      <c r="G653">
        <v>9</v>
      </c>
      <c r="H653" s="4">
        <f>+IF(G653="",VLOOKUP(B653&amp;C653&amp;E653,AvgAge!$B$5:$AA$16,6,0),G653)</f>
        <v>9</v>
      </c>
      <c r="I653">
        <v>5</v>
      </c>
      <c r="J653">
        <v>2</v>
      </c>
      <c r="K653" t="s">
        <v>105</v>
      </c>
      <c r="L653">
        <v>46.9</v>
      </c>
      <c r="N653" t="s">
        <v>15</v>
      </c>
      <c r="O653">
        <f>+IF(N653="S",1,IF(N653="Q",2,3))</f>
        <v>1</v>
      </c>
      <c r="P653">
        <f>+MATCH(C653&amp;E653,AvgAge!$A$5:$A$10)</f>
        <v>6</v>
      </c>
      <c r="Q653" s="22">
        <f>+IF($P653=Q$2,$B653,0)</f>
        <v>0</v>
      </c>
      <c r="R653" s="22">
        <f>+IF($P653=R$2,$B653,0)</f>
        <v>0</v>
      </c>
      <c r="S653" s="22">
        <f>+IF($P653=S$2,$B653,0)</f>
        <v>0</v>
      </c>
      <c r="T653" s="22">
        <f>+IF($P653=T$2,$B653,0)</f>
        <v>0</v>
      </c>
      <c r="U653" s="22">
        <f>+IF($P653=U$2,$B653,0)</f>
        <v>0</v>
      </c>
      <c r="V653" s="22">
        <f>+IF($P653=V$2,$B653,0)</f>
        <v>0</v>
      </c>
    </row>
    <row r="654" spans="1:22" x14ac:dyDescent="0.25">
      <c r="A654">
        <v>387</v>
      </c>
      <c r="B654">
        <v>0</v>
      </c>
      <c r="C654">
        <v>3</v>
      </c>
      <c r="D654" t="s">
        <v>572</v>
      </c>
      <c r="E654" t="s">
        <v>13</v>
      </c>
      <c r="F654">
        <f>+IF(E654="male",1,2)</f>
        <v>1</v>
      </c>
      <c r="G654">
        <v>1</v>
      </c>
      <c r="H654" s="4">
        <f>+IF(G654="",VLOOKUP(B654&amp;C654&amp;E654,AvgAge!$B$5:$AA$16,6,0),G654)</f>
        <v>1</v>
      </c>
      <c r="I654">
        <v>5</v>
      </c>
      <c r="J654">
        <v>2</v>
      </c>
      <c r="K654" t="s">
        <v>105</v>
      </c>
      <c r="L654">
        <v>46.9</v>
      </c>
      <c r="N654" t="s">
        <v>15</v>
      </c>
      <c r="O654">
        <f>+IF(N654="S",1,IF(N654="Q",2,3))</f>
        <v>1</v>
      </c>
      <c r="P654">
        <f>+MATCH(C654&amp;E654,AvgAge!$A$5:$A$10)</f>
        <v>6</v>
      </c>
      <c r="Q654" s="22">
        <f>+IF($P654=Q$2,$B654,0)</f>
        <v>0</v>
      </c>
      <c r="R654" s="22">
        <f>+IF($P654=R$2,$B654,0)</f>
        <v>0</v>
      </c>
      <c r="S654" s="22">
        <f>+IF($P654=S$2,$B654,0)</f>
        <v>0</v>
      </c>
      <c r="T654" s="22">
        <f>+IF($P654=T$2,$B654,0)</f>
        <v>0</v>
      </c>
      <c r="U654" s="22">
        <f>+IF($P654=U$2,$B654,0)</f>
        <v>0</v>
      </c>
      <c r="V654" s="22">
        <f>+IF($P654=V$2,$B654,0)</f>
        <v>0</v>
      </c>
    </row>
    <row r="655" spans="1:22" x14ac:dyDescent="0.25">
      <c r="A655">
        <v>60</v>
      </c>
      <c r="B655">
        <v>0</v>
      </c>
      <c r="C655">
        <v>3</v>
      </c>
      <c r="D655" t="s">
        <v>104</v>
      </c>
      <c r="E655" t="s">
        <v>13</v>
      </c>
      <c r="F655">
        <f>+IF(E655="male",1,2)</f>
        <v>1</v>
      </c>
      <c r="G655">
        <v>11</v>
      </c>
      <c r="H655" s="4">
        <f>+IF(G655="",VLOOKUP(B655&amp;C655&amp;E655,AvgAge!$B$5:$AA$16,6,0),G655)</f>
        <v>11</v>
      </c>
      <c r="I655">
        <v>5</v>
      </c>
      <c r="J655">
        <v>2</v>
      </c>
      <c r="K655" t="s">
        <v>105</v>
      </c>
      <c r="L655">
        <v>46.9</v>
      </c>
      <c r="N655" t="s">
        <v>15</v>
      </c>
      <c r="O655">
        <f>+IF(N655="S",1,IF(N655="Q",2,3))</f>
        <v>1</v>
      </c>
      <c r="P655">
        <f>+MATCH(C655&amp;E655,AvgAge!$A$5:$A$10)</f>
        <v>6</v>
      </c>
      <c r="Q655" s="22">
        <f>+IF($P655=Q$2,$B655,0)</f>
        <v>0</v>
      </c>
      <c r="R655" s="22">
        <f>+IF($P655=R$2,$B655,0)</f>
        <v>0</v>
      </c>
      <c r="S655" s="22">
        <f>+IF($P655=S$2,$B655,0)</f>
        <v>0</v>
      </c>
      <c r="T655" s="22">
        <f>+IF($P655=T$2,$B655,0)</f>
        <v>0</v>
      </c>
      <c r="U655" s="22">
        <f>+IF($P655=U$2,$B655,0)</f>
        <v>0</v>
      </c>
      <c r="V655" s="22">
        <f>+IF($P655=V$2,$B655,0)</f>
        <v>0</v>
      </c>
    </row>
    <row r="656" spans="1:22" x14ac:dyDescent="0.25">
      <c r="A656">
        <v>684</v>
      </c>
      <c r="B656">
        <v>0</v>
      </c>
      <c r="C656">
        <v>3</v>
      </c>
      <c r="D656" t="s">
        <v>962</v>
      </c>
      <c r="E656" t="s">
        <v>13</v>
      </c>
      <c r="F656">
        <f>+IF(E656="male",1,2)</f>
        <v>1</v>
      </c>
      <c r="G656">
        <v>14</v>
      </c>
      <c r="H656" s="4">
        <f>+IF(G656="",VLOOKUP(B656&amp;C656&amp;E656,AvgAge!$B$5:$AA$16,6,0),G656)</f>
        <v>14</v>
      </c>
      <c r="I656">
        <v>5</v>
      </c>
      <c r="J656">
        <v>2</v>
      </c>
      <c r="K656" t="s">
        <v>105</v>
      </c>
      <c r="L656">
        <v>46.9</v>
      </c>
      <c r="N656" t="s">
        <v>15</v>
      </c>
      <c r="O656">
        <f>+IF(N656="S",1,IF(N656="Q",2,3))</f>
        <v>1</v>
      </c>
      <c r="P656">
        <f>+MATCH(C656&amp;E656,AvgAge!$A$5:$A$10)</f>
        <v>6</v>
      </c>
      <c r="Q656" s="22">
        <f>+IF($P656=Q$2,$B656,0)</f>
        <v>0</v>
      </c>
      <c r="R656" s="22">
        <f>+IF($P656=R$2,$B656,0)</f>
        <v>0</v>
      </c>
      <c r="S656" s="22">
        <f>+IF($P656=S$2,$B656,0)</f>
        <v>0</v>
      </c>
      <c r="T656" s="22">
        <f>+IF($P656=T$2,$B656,0)</f>
        <v>0</v>
      </c>
      <c r="U656" s="22">
        <f>+IF($P656=U$2,$B656,0)</f>
        <v>0</v>
      </c>
      <c r="V656" s="22">
        <f>+IF($P656=V$2,$B656,0)</f>
        <v>0</v>
      </c>
    </row>
    <row r="657" spans="1:22" x14ac:dyDescent="0.25">
      <c r="A657">
        <v>223</v>
      </c>
      <c r="B657">
        <v>0</v>
      </c>
      <c r="C657">
        <v>3</v>
      </c>
      <c r="D657" t="s">
        <v>339</v>
      </c>
      <c r="E657" t="s">
        <v>13</v>
      </c>
      <c r="F657">
        <f>+IF(E657="male",1,2)</f>
        <v>1</v>
      </c>
      <c r="G657">
        <v>51</v>
      </c>
      <c r="H657" s="4">
        <f>+IF(G657="",VLOOKUP(B657&amp;C657&amp;E657,AvgAge!$B$5:$AA$16,6,0),G657)</f>
        <v>51</v>
      </c>
      <c r="I657">
        <v>0</v>
      </c>
      <c r="J657">
        <v>0</v>
      </c>
      <c r="K657">
        <v>21440</v>
      </c>
      <c r="L657">
        <v>8.0500000000000007</v>
      </c>
      <c r="N657" t="s">
        <v>15</v>
      </c>
      <c r="O657">
        <f>+IF(N657="S",1,IF(N657="Q",2,3))</f>
        <v>1</v>
      </c>
      <c r="P657">
        <f>+MATCH(C657&amp;E657,AvgAge!$A$5:$A$10)</f>
        <v>6</v>
      </c>
      <c r="Q657" s="22">
        <f>+IF($P657=Q$2,$B657,0)</f>
        <v>0</v>
      </c>
      <c r="R657" s="22">
        <f>+IF($P657=R$2,$B657,0)</f>
        <v>0</v>
      </c>
      <c r="S657" s="22">
        <f>+IF($P657=S$2,$B657,0)</f>
        <v>0</v>
      </c>
      <c r="T657" s="22">
        <f>+IF($P657=T$2,$B657,0)</f>
        <v>0</v>
      </c>
      <c r="U657" s="22">
        <f>+IF($P657=U$2,$B657,0)</f>
        <v>0</v>
      </c>
      <c r="V657" s="22">
        <f>+IF($P657=V$2,$B657,0)</f>
        <v>0</v>
      </c>
    </row>
    <row r="658" spans="1:22" x14ac:dyDescent="0.25">
      <c r="A658">
        <v>770</v>
      </c>
      <c r="B658">
        <v>0</v>
      </c>
      <c r="C658">
        <v>3</v>
      </c>
      <c r="D658" t="s">
        <v>1068</v>
      </c>
      <c r="E658" t="s">
        <v>13</v>
      </c>
      <c r="F658">
        <f>+IF(E658="male",1,2)</f>
        <v>1</v>
      </c>
      <c r="G658">
        <v>32</v>
      </c>
      <c r="H658" s="4">
        <f>+IF(G658="",VLOOKUP(B658&amp;C658&amp;E658,AvgAge!$B$5:$AA$16,6,0),G658)</f>
        <v>32</v>
      </c>
      <c r="I658">
        <v>0</v>
      </c>
      <c r="J658">
        <v>0</v>
      </c>
      <c r="K658">
        <v>8471</v>
      </c>
      <c r="L658">
        <v>8.3625000000000007</v>
      </c>
      <c r="N658" t="s">
        <v>15</v>
      </c>
      <c r="O658">
        <f>+IF(N658="S",1,IF(N658="Q",2,3))</f>
        <v>1</v>
      </c>
      <c r="P658">
        <f>+MATCH(C658&amp;E658,AvgAge!$A$5:$A$10)</f>
        <v>6</v>
      </c>
      <c r="Q658" s="22">
        <f>+IF($P658=Q$2,$B658,0)</f>
        <v>0</v>
      </c>
      <c r="R658" s="22">
        <f>+IF($P658=R$2,$B658,0)</f>
        <v>0</v>
      </c>
      <c r="S658" s="22">
        <f>+IF($P658=S$2,$B658,0)</f>
        <v>0</v>
      </c>
      <c r="T658" s="22">
        <f>+IF($P658=T$2,$B658,0)</f>
        <v>0</v>
      </c>
      <c r="U658" s="22">
        <f>+IF($P658=U$2,$B658,0)</f>
        <v>0</v>
      </c>
      <c r="V658" s="22">
        <f>+IF($P658=V$2,$B658,0)</f>
        <v>0</v>
      </c>
    </row>
    <row r="659" spans="1:22" x14ac:dyDescent="0.25">
      <c r="A659">
        <v>877</v>
      </c>
      <c r="B659">
        <v>0</v>
      </c>
      <c r="C659">
        <v>3</v>
      </c>
      <c r="D659" t="s">
        <v>1202</v>
      </c>
      <c r="E659" t="s">
        <v>13</v>
      </c>
      <c r="F659">
        <f>+IF(E659="male",1,2)</f>
        <v>1</v>
      </c>
      <c r="G659">
        <v>20</v>
      </c>
      <c r="H659" s="4">
        <f>+IF(G659="",VLOOKUP(B659&amp;C659&amp;E659,AvgAge!$B$5:$AA$16,6,0),G659)</f>
        <v>20</v>
      </c>
      <c r="I659">
        <v>0</v>
      </c>
      <c r="J659">
        <v>0</v>
      </c>
      <c r="K659">
        <v>7534</v>
      </c>
      <c r="L659">
        <v>9.8458000000000006</v>
      </c>
      <c r="N659" t="s">
        <v>15</v>
      </c>
      <c r="O659">
        <f>+IF(N659="S",1,IF(N659="Q",2,3))</f>
        <v>1</v>
      </c>
      <c r="P659">
        <f>+MATCH(C659&amp;E659,AvgAge!$A$5:$A$10)</f>
        <v>6</v>
      </c>
      <c r="Q659" s="22">
        <f>+IF($P659=Q$2,$B659,0)</f>
        <v>0</v>
      </c>
      <c r="R659" s="22">
        <f>+IF($P659=R$2,$B659,0)</f>
        <v>0</v>
      </c>
      <c r="S659" s="22">
        <f>+IF($P659=S$2,$B659,0)</f>
        <v>0</v>
      </c>
      <c r="T659" s="22">
        <f>+IF($P659=T$2,$B659,0)</f>
        <v>0</v>
      </c>
      <c r="U659" s="22">
        <f>+IF($P659=U$2,$B659,0)</f>
        <v>0</v>
      </c>
      <c r="V659" s="22">
        <f>+IF($P659=V$2,$B659,0)</f>
        <v>0</v>
      </c>
    </row>
    <row r="660" spans="1:22" x14ac:dyDescent="0.25">
      <c r="A660">
        <v>105</v>
      </c>
      <c r="B660">
        <v>0</v>
      </c>
      <c r="C660">
        <v>3</v>
      </c>
      <c r="D660" t="s">
        <v>170</v>
      </c>
      <c r="E660" t="s">
        <v>13</v>
      </c>
      <c r="F660">
        <f>+IF(E660="male",1,2)</f>
        <v>1</v>
      </c>
      <c r="G660">
        <v>37</v>
      </c>
      <c r="H660" s="4">
        <f>+IF(G660="",VLOOKUP(B660&amp;C660&amp;E660,AvgAge!$B$5:$AA$16,6,0),G660)</f>
        <v>37</v>
      </c>
      <c r="I660">
        <v>2</v>
      </c>
      <c r="J660">
        <v>0</v>
      </c>
      <c r="K660">
        <v>3101276</v>
      </c>
      <c r="L660">
        <v>7.9249999999999998</v>
      </c>
      <c r="N660" t="s">
        <v>15</v>
      </c>
      <c r="O660">
        <f>+IF(N660="S",1,IF(N660="Q",2,3))</f>
        <v>1</v>
      </c>
      <c r="P660">
        <f>+MATCH(C660&amp;E660,AvgAge!$A$5:$A$10)</f>
        <v>6</v>
      </c>
      <c r="Q660" s="22">
        <f>+IF($P660=Q$2,$B660,0)</f>
        <v>0</v>
      </c>
      <c r="R660" s="22">
        <f>+IF($P660=R$2,$B660,0)</f>
        <v>0</v>
      </c>
      <c r="S660" s="22">
        <f>+IF($P660=S$2,$B660,0)</f>
        <v>0</v>
      </c>
      <c r="T660" s="22">
        <f>+IF($P660=T$2,$B660,0)</f>
        <v>0</v>
      </c>
      <c r="U660" s="22">
        <f>+IF($P660=U$2,$B660,0)</f>
        <v>0</v>
      </c>
      <c r="V660" s="22">
        <f>+IF($P660=V$2,$B660,0)</f>
        <v>0</v>
      </c>
    </row>
    <row r="661" spans="1:22" x14ac:dyDescent="0.25">
      <c r="A661">
        <v>393</v>
      </c>
      <c r="B661">
        <v>0</v>
      </c>
      <c r="C661">
        <v>3</v>
      </c>
      <c r="D661" t="s">
        <v>580</v>
      </c>
      <c r="E661" t="s">
        <v>13</v>
      </c>
      <c r="F661">
        <f>+IF(E661="male",1,2)</f>
        <v>1</v>
      </c>
      <c r="G661">
        <v>28</v>
      </c>
      <c r="H661" s="4">
        <f>+IF(G661="",VLOOKUP(B661&amp;C661&amp;E661,AvgAge!$B$5:$AA$16,6,0),G661)</f>
        <v>28</v>
      </c>
      <c r="I661">
        <v>2</v>
      </c>
      <c r="J661">
        <v>0</v>
      </c>
      <c r="K661">
        <v>3101277</v>
      </c>
      <c r="L661">
        <v>7.9249999999999998</v>
      </c>
      <c r="N661" t="s">
        <v>15</v>
      </c>
      <c r="O661">
        <f>+IF(N661="S",1,IF(N661="Q",2,3))</f>
        <v>1</v>
      </c>
      <c r="P661">
        <f>+MATCH(C661&amp;E661,AvgAge!$A$5:$A$10)</f>
        <v>6</v>
      </c>
      <c r="Q661" s="22">
        <f>+IF($P661=Q$2,$B661,0)</f>
        <v>0</v>
      </c>
      <c r="R661" s="22">
        <f>+IF($P661=R$2,$B661,0)</f>
        <v>0</v>
      </c>
      <c r="S661" s="22">
        <f>+IF($P661=S$2,$B661,0)</f>
        <v>0</v>
      </c>
      <c r="T661" s="22">
        <f>+IF($P661=T$2,$B661,0)</f>
        <v>0</v>
      </c>
      <c r="U661" s="22">
        <f>+IF($P661=U$2,$B661,0)</f>
        <v>0</v>
      </c>
      <c r="V661" s="22">
        <f>+IF($P661=V$2,$B661,0)</f>
        <v>0</v>
      </c>
    </row>
    <row r="662" spans="1:22" x14ac:dyDescent="0.25">
      <c r="A662">
        <v>380</v>
      </c>
      <c r="B662">
        <v>0</v>
      </c>
      <c r="C662">
        <v>3</v>
      </c>
      <c r="D662" t="s">
        <v>563</v>
      </c>
      <c r="E662" t="s">
        <v>13</v>
      </c>
      <c r="F662">
        <f>+IF(E662="male",1,2)</f>
        <v>1</v>
      </c>
      <c r="G662">
        <v>19</v>
      </c>
      <c r="H662" s="4">
        <f>+IF(G662="",VLOOKUP(B662&amp;C662&amp;E662,AvgAge!$B$5:$AA$16,6,0),G662)</f>
        <v>19</v>
      </c>
      <c r="I662">
        <v>0</v>
      </c>
      <c r="J662">
        <v>0</v>
      </c>
      <c r="K662">
        <v>347069</v>
      </c>
      <c r="L662">
        <v>7.7750000000000004</v>
      </c>
      <c r="N662" t="s">
        <v>15</v>
      </c>
      <c r="O662">
        <f>+IF(N662="S",1,IF(N662="Q",2,3))</f>
        <v>1</v>
      </c>
      <c r="P662">
        <f>+MATCH(C662&amp;E662,AvgAge!$A$5:$A$10)</f>
        <v>6</v>
      </c>
      <c r="Q662" s="22">
        <f>+IF($P662=Q$2,$B662,0)</f>
        <v>0</v>
      </c>
      <c r="R662" s="22">
        <f>+IF($P662=R$2,$B662,0)</f>
        <v>0</v>
      </c>
      <c r="S662" s="22">
        <f>+IF($P662=S$2,$B662,0)</f>
        <v>0</v>
      </c>
      <c r="T662" s="22">
        <f>+IF($P662=T$2,$B662,0)</f>
        <v>0</v>
      </c>
      <c r="U662" s="22">
        <f>+IF($P662=U$2,$B662,0)</f>
        <v>0</v>
      </c>
      <c r="V662" s="22">
        <f>+IF($P662=V$2,$B662,0)</f>
        <v>0</v>
      </c>
    </row>
    <row r="663" spans="1:22" x14ac:dyDescent="0.25">
      <c r="A663">
        <v>452</v>
      </c>
      <c r="B663">
        <v>0</v>
      </c>
      <c r="C663">
        <v>3</v>
      </c>
      <c r="D663" t="s">
        <v>651</v>
      </c>
      <c r="E663" t="s">
        <v>13</v>
      </c>
      <c r="F663">
        <f>+IF(E663="male",1,2)</f>
        <v>1</v>
      </c>
      <c r="H663" s="4">
        <f>+IF(G663="",VLOOKUP(B663&amp;C663&amp;E663,AvgAge!$B$5:$AA$16,6,0),G663)</f>
        <v>27.255813953488371</v>
      </c>
      <c r="I663">
        <v>1</v>
      </c>
      <c r="J663">
        <v>0</v>
      </c>
      <c r="K663">
        <v>65303</v>
      </c>
      <c r="L663">
        <v>19.966699999999999</v>
      </c>
      <c r="N663" t="s">
        <v>15</v>
      </c>
      <c r="O663">
        <f>+IF(N663="S",1,IF(N663="Q",2,3))</f>
        <v>1</v>
      </c>
      <c r="P663">
        <f>+MATCH(C663&amp;E663,AvgAge!$A$5:$A$10)</f>
        <v>6</v>
      </c>
      <c r="Q663" s="22">
        <f>+IF($P663=Q$2,$B663,0)</f>
        <v>0</v>
      </c>
      <c r="R663" s="22">
        <f>+IF($P663=R$2,$B663,0)</f>
        <v>0</v>
      </c>
      <c r="S663" s="22">
        <f>+IF($P663=S$2,$B663,0)</f>
        <v>0</v>
      </c>
      <c r="T663" s="22">
        <f>+IF($P663=T$2,$B663,0)</f>
        <v>0</v>
      </c>
      <c r="U663" s="22">
        <f>+IF($P663=U$2,$B663,0)</f>
        <v>0</v>
      </c>
      <c r="V663" s="22">
        <f>+IF($P663=V$2,$B663,0)</f>
        <v>0</v>
      </c>
    </row>
    <row r="664" spans="1:22" x14ac:dyDescent="0.25">
      <c r="A664">
        <v>491</v>
      </c>
      <c r="B664">
        <v>0</v>
      </c>
      <c r="C664">
        <v>3</v>
      </c>
      <c r="D664" t="s">
        <v>705</v>
      </c>
      <c r="E664" t="s">
        <v>13</v>
      </c>
      <c r="F664">
        <f>+IF(E664="male",1,2)</f>
        <v>1</v>
      </c>
      <c r="H664" s="4">
        <f>+IF(G664="",VLOOKUP(B664&amp;C664&amp;E664,AvgAge!$B$5:$AA$16,6,0),G664)</f>
        <v>27.255813953488371</v>
      </c>
      <c r="I664">
        <v>1</v>
      </c>
      <c r="J664">
        <v>0</v>
      </c>
      <c r="K664">
        <v>65304</v>
      </c>
      <c r="L664">
        <v>19.966699999999999</v>
      </c>
      <c r="N664" t="s">
        <v>15</v>
      </c>
      <c r="O664">
        <f>+IF(N664="S",1,IF(N664="Q",2,3))</f>
        <v>1</v>
      </c>
      <c r="P664">
        <f>+MATCH(C664&amp;E664,AvgAge!$A$5:$A$10)</f>
        <v>6</v>
      </c>
      <c r="Q664" s="22">
        <f>+IF($P664=Q$2,$B664,0)</f>
        <v>0</v>
      </c>
      <c r="R664" s="22">
        <f>+IF($P664=R$2,$B664,0)</f>
        <v>0</v>
      </c>
      <c r="S664" s="22">
        <f>+IF($P664=S$2,$B664,0)</f>
        <v>0</v>
      </c>
      <c r="T664" s="22">
        <f>+IF($P664=T$2,$B664,0)</f>
        <v>0</v>
      </c>
      <c r="U664" s="22">
        <f>+IF($P664=U$2,$B664,0)</f>
        <v>0</v>
      </c>
      <c r="V664" s="22">
        <f>+IF($P664=V$2,$B664,0)</f>
        <v>0</v>
      </c>
    </row>
    <row r="665" spans="1:22" x14ac:dyDescent="0.25">
      <c r="A665">
        <v>404</v>
      </c>
      <c r="B665">
        <v>0</v>
      </c>
      <c r="C665">
        <v>3</v>
      </c>
      <c r="D665" t="s">
        <v>592</v>
      </c>
      <c r="E665" t="s">
        <v>13</v>
      </c>
      <c r="F665">
        <f>+IF(E665="male",1,2)</f>
        <v>1</v>
      </c>
      <c r="G665">
        <v>28</v>
      </c>
      <c r="H665" s="4">
        <f>+IF(G665="",VLOOKUP(B665&amp;C665&amp;E665,AvgAge!$B$5:$AA$16,6,0),G665)</f>
        <v>28</v>
      </c>
      <c r="I665">
        <v>1</v>
      </c>
      <c r="J665">
        <v>0</v>
      </c>
      <c r="K665" t="s">
        <v>224</v>
      </c>
      <c r="L665">
        <v>15.85</v>
      </c>
      <c r="N665" t="s">
        <v>15</v>
      </c>
      <c r="O665">
        <f>+IF(N665="S",1,IF(N665="Q",2,3))</f>
        <v>1</v>
      </c>
      <c r="P665">
        <f>+MATCH(C665&amp;E665,AvgAge!$A$5:$A$10)</f>
        <v>6</v>
      </c>
      <c r="Q665" s="22">
        <f>+IF($P665=Q$2,$B665,0)</f>
        <v>0</v>
      </c>
      <c r="R665" s="22">
        <f>+IF($P665=R$2,$B665,0)</f>
        <v>0</v>
      </c>
      <c r="S665" s="22">
        <f>+IF($P665=S$2,$B665,0)</f>
        <v>0</v>
      </c>
      <c r="T665" s="22">
        <f>+IF($P665=T$2,$B665,0)</f>
        <v>0</v>
      </c>
      <c r="U665" s="22">
        <f>+IF($P665=U$2,$B665,0)</f>
        <v>0</v>
      </c>
      <c r="V665" s="22">
        <f>+IF($P665=V$2,$B665,0)</f>
        <v>0</v>
      </c>
    </row>
    <row r="666" spans="1:22" x14ac:dyDescent="0.25">
      <c r="A666">
        <v>442</v>
      </c>
      <c r="B666">
        <v>0</v>
      </c>
      <c r="C666">
        <v>3</v>
      </c>
      <c r="D666" t="s">
        <v>639</v>
      </c>
      <c r="E666" t="s">
        <v>13</v>
      </c>
      <c r="F666">
        <f>+IF(E666="male",1,2)</f>
        <v>1</v>
      </c>
      <c r="G666">
        <v>20</v>
      </c>
      <c r="H666" s="4">
        <f>+IF(G666="",VLOOKUP(B666&amp;C666&amp;E666,AvgAge!$B$5:$AA$16,6,0),G666)</f>
        <v>20</v>
      </c>
      <c r="I666">
        <v>0</v>
      </c>
      <c r="J666">
        <v>0</v>
      </c>
      <c r="K666">
        <v>345769</v>
      </c>
      <c r="L666">
        <v>9.5</v>
      </c>
      <c r="N666" t="s">
        <v>15</v>
      </c>
      <c r="O666">
        <f>+IF(N666="S",1,IF(N666="Q",2,3))</f>
        <v>1</v>
      </c>
      <c r="P666">
        <f>+MATCH(C666&amp;E666,AvgAge!$A$5:$A$10)</f>
        <v>6</v>
      </c>
      <c r="Q666" s="22">
        <f>+IF($P666=Q$2,$B666,0)</f>
        <v>0</v>
      </c>
      <c r="R666" s="22">
        <f>+IF($P666=R$2,$B666,0)</f>
        <v>0</v>
      </c>
      <c r="S666" s="22">
        <f>+IF($P666=S$2,$B666,0)</f>
        <v>0</v>
      </c>
      <c r="T666" s="22">
        <f>+IF($P666=T$2,$B666,0)</f>
        <v>0</v>
      </c>
      <c r="U666" s="22">
        <f>+IF($P666=U$2,$B666,0)</f>
        <v>0</v>
      </c>
      <c r="V666" s="22">
        <f>+IF($P666=V$2,$B666,0)</f>
        <v>0</v>
      </c>
    </row>
    <row r="667" spans="1:22" x14ac:dyDescent="0.25">
      <c r="A667">
        <v>297</v>
      </c>
      <c r="B667">
        <v>0</v>
      </c>
      <c r="C667">
        <v>3</v>
      </c>
      <c r="D667" t="s">
        <v>447</v>
      </c>
      <c r="E667" t="s">
        <v>13</v>
      </c>
      <c r="F667">
        <f>+IF(E667="male",1,2)</f>
        <v>1</v>
      </c>
      <c r="G667">
        <v>23.5</v>
      </c>
      <c r="H667" s="4">
        <f>+IF(G667="",VLOOKUP(B667&amp;C667&amp;E667,AvgAge!$B$5:$AA$16,6,0),G667)</f>
        <v>23.5</v>
      </c>
      <c r="I667">
        <v>0</v>
      </c>
      <c r="J667">
        <v>0</v>
      </c>
      <c r="K667">
        <v>2693</v>
      </c>
      <c r="L667">
        <v>7.2291999999999996</v>
      </c>
      <c r="N667" t="s">
        <v>20</v>
      </c>
      <c r="O667">
        <f>+IF(N667="S",1,IF(N667="Q",2,3))</f>
        <v>3</v>
      </c>
      <c r="P667">
        <f>+MATCH(C667&amp;E667,AvgAge!$A$5:$A$10)</f>
        <v>6</v>
      </c>
      <c r="Q667" s="22">
        <f>+IF($P667=Q$2,$B667,0)</f>
        <v>0</v>
      </c>
      <c r="R667" s="22">
        <f>+IF($P667=R$2,$B667,0)</f>
        <v>0</v>
      </c>
      <c r="S667" s="22">
        <f>+IF($P667=S$2,$B667,0)</f>
        <v>0</v>
      </c>
      <c r="T667" s="22">
        <f>+IF($P667=T$2,$B667,0)</f>
        <v>0</v>
      </c>
      <c r="U667" s="22">
        <f>+IF($P667=U$2,$B667,0)</f>
        <v>0</v>
      </c>
      <c r="V667" s="22">
        <f>+IF($P667=V$2,$B667,0)</f>
        <v>0</v>
      </c>
    </row>
    <row r="668" spans="1:22" x14ac:dyDescent="0.25">
      <c r="A668">
        <v>861</v>
      </c>
      <c r="B668">
        <v>0</v>
      </c>
      <c r="C668">
        <v>3</v>
      </c>
      <c r="D668" t="s">
        <v>1183</v>
      </c>
      <c r="E668" t="s">
        <v>13</v>
      </c>
      <c r="F668">
        <f>+IF(E668="male",1,2)</f>
        <v>1</v>
      </c>
      <c r="G668">
        <v>41</v>
      </c>
      <c r="H668" s="4">
        <f>+IF(G668="",VLOOKUP(B668&amp;C668&amp;E668,AvgAge!$B$5:$AA$16,6,0),G668)</f>
        <v>41</v>
      </c>
      <c r="I668">
        <v>2</v>
      </c>
      <c r="J668">
        <v>0</v>
      </c>
      <c r="K668">
        <v>350026</v>
      </c>
      <c r="L668">
        <v>14.1083</v>
      </c>
      <c r="N668" t="s">
        <v>15</v>
      </c>
      <c r="O668">
        <f>+IF(N668="S",1,IF(N668="Q",2,3))</f>
        <v>1</v>
      </c>
      <c r="P668">
        <f>+MATCH(C668&amp;E668,AvgAge!$A$5:$A$10)</f>
        <v>6</v>
      </c>
      <c r="Q668" s="22">
        <f>+IF($P668=Q$2,$B668,0)</f>
        <v>0</v>
      </c>
      <c r="R668" s="22">
        <f>+IF($P668=R$2,$B668,0)</f>
        <v>0</v>
      </c>
      <c r="S668" s="22">
        <f>+IF($P668=S$2,$B668,0)</f>
        <v>0</v>
      </c>
      <c r="T668" s="22">
        <f>+IF($P668=T$2,$B668,0)</f>
        <v>0</v>
      </c>
      <c r="U668" s="22">
        <f>+IF($P668=U$2,$B668,0)</f>
        <v>0</v>
      </c>
      <c r="V668" s="22">
        <f>+IF($P668=V$2,$B668,0)</f>
        <v>0</v>
      </c>
    </row>
    <row r="669" spans="1:22" x14ac:dyDescent="0.25">
      <c r="A669">
        <v>705</v>
      </c>
      <c r="B669">
        <v>0</v>
      </c>
      <c r="C669">
        <v>3</v>
      </c>
      <c r="D669" t="s">
        <v>989</v>
      </c>
      <c r="E669" t="s">
        <v>13</v>
      </c>
      <c r="F669">
        <f>+IF(E669="male",1,2)</f>
        <v>1</v>
      </c>
      <c r="G669">
        <v>26</v>
      </c>
      <c r="H669" s="4">
        <f>+IF(G669="",VLOOKUP(B669&amp;C669&amp;E669,AvgAge!$B$5:$AA$16,6,0),G669)</f>
        <v>26</v>
      </c>
      <c r="I669">
        <v>1</v>
      </c>
      <c r="J669">
        <v>0</v>
      </c>
      <c r="K669">
        <v>350025</v>
      </c>
      <c r="L669">
        <v>7.8541999999999996</v>
      </c>
      <c r="N669" t="s">
        <v>15</v>
      </c>
      <c r="O669">
        <f>+IF(N669="S",1,IF(N669="Q",2,3))</f>
        <v>1</v>
      </c>
      <c r="P669">
        <f>+MATCH(C669&amp;E669,AvgAge!$A$5:$A$10)</f>
        <v>6</v>
      </c>
      <c r="Q669" s="22">
        <f>+IF($P669=Q$2,$B669,0)</f>
        <v>0</v>
      </c>
      <c r="R669" s="22">
        <f>+IF($P669=R$2,$B669,0)</f>
        <v>0</v>
      </c>
      <c r="S669" s="22">
        <f>+IF($P669=S$2,$B669,0)</f>
        <v>0</v>
      </c>
      <c r="T669" s="22">
        <f>+IF($P669=T$2,$B669,0)</f>
        <v>0</v>
      </c>
      <c r="U669" s="22">
        <f>+IF($P669=U$2,$B669,0)</f>
        <v>0</v>
      </c>
      <c r="V669" s="22">
        <f>+IF($P669=V$2,$B669,0)</f>
        <v>0</v>
      </c>
    </row>
    <row r="670" spans="1:22" x14ac:dyDescent="0.25">
      <c r="A670">
        <v>624</v>
      </c>
      <c r="B670">
        <v>0</v>
      </c>
      <c r="C670">
        <v>3</v>
      </c>
      <c r="D670" t="s">
        <v>884</v>
      </c>
      <c r="E670" t="s">
        <v>13</v>
      </c>
      <c r="F670">
        <f>+IF(E670="male",1,2)</f>
        <v>1</v>
      </c>
      <c r="G670">
        <v>21</v>
      </c>
      <c r="H670" s="4">
        <f>+IF(G670="",VLOOKUP(B670&amp;C670&amp;E670,AvgAge!$B$5:$AA$16,6,0),G670)</f>
        <v>21</v>
      </c>
      <c r="I670">
        <v>0</v>
      </c>
      <c r="J670">
        <v>0</v>
      </c>
      <c r="K670">
        <v>350029</v>
      </c>
      <c r="L670">
        <v>7.8541999999999996</v>
      </c>
      <c r="N670" t="s">
        <v>15</v>
      </c>
      <c r="O670">
        <f>+IF(N670="S",1,IF(N670="Q",2,3))</f>
        <v>1</v>
      </c>
      <c r="P670">
        <f>+MATCH(C670&amp;E670,AvgAge!$A$5:$A$10)</f>
        <v>6</v>
      </c>
      <c r="Q670" s="22">
        <f>+IF($P670=Q$2,$B670,0)</f>
        <v>0</v>
      </c>
      <c r="R670" s="22">
        <f>+IF($P670=R$2,$B670,0)</f>
        <v>0</v>
      </c>
      <c r="S670" s="22">
        <f>+IF($P670=S$2,$B670,0)</f>
        <v>0</v>
      </c>
      <c r="T670" s="22">
        <f>+IF($P670=T$2,$B670,0)</f>
        <v>0</v>
      </c>
      <c r="U670" s="22">
        <f>+IF($P670=U$2,$B670,0)</f>
        <v>0</v>
      </c>
      <c r="V670" s="22">
        <f>+IF($P670=V$2,$B670,0)</f>
        <v>0</v>
      </c>
    </row>
    <row r="671" spans="1:22" x14ac:dyDescent="0.25">
      <c r="A671">
        <v>786</v>
      </c>
      <c r="B671">
        <v>0</v>
      </c>
      <c r="C671">
        <v>3</v>
      </c>
      <c r="D671" t="s">
        <v>1091</v>
      </c>
      <c r="E671" t="s">
        <v>13</v>
      </c>
      <c r="F671">
        <f>+IF(E671="male",1,2)</f>
        <v>1</v>
      </c>
      <c r="G671">
        <v>25</v>
      </c>
      <c r="H671" s="4">
        <f>+IF(G671="",VLOOKUP(B671&amp;C671&amp;E671,AvgAge!$B$5:$AA$16,6,0),G671)</f>
        <v>25</v>
      </c>
      <c r="I671">
        <v>0</v>
      </c>
      <c r="J671">
        <v>0</v>
      </c>
      <c r="K671">
        <v>374887</v>
      </c>
      <c r="L671">
        <v>7.25</v>
      </c>
      <c r="N671" t="s">
        <v>15</v>
      </c>
      <c r="O671">
        <f>+IF(N671="S",1,IF(N671="Q",2,3))</f>
        <v>1</v>
      </c>
      <c r="P671">
        <f>+MATCH(C671&amp;E671,AvgAge!$A$5:$A$10)</f>
        <v>6</v>
      </c>
      <c r="Q671" s="22">
        <f>+IF($P671=Q$2,$B671,0)</f>
        <v>0</v>
      </c>
      <c r="R671" s="22">
        <f>+IF($P671=R$2,$B671,0)</f>
        <v>0</v>
      </c>
      <c r="S671" s="22">
        <f>+IF($P671=S$2,$B671,0)</f>
        <v>0</v>
      </c>
      <c r="T671" s="22">
        <f>+IF($P671=T$2,$B671,0)</f>
        <v>0</v>
      </c>
      <c r="U671" s="22">
        <f>+IF($P671=U$2,$B671,0)</f>
        <v>0</v>
      </c>
      <c r="V671" s="22">
        <f>+IF($P671=V$2,$B671,0)</f>
        <v>0</v>
      </c>
    </row>
    <row r="672" spans="1:22" x14ac:dyDescent="0.25">
      <c r="A672">
        <v>412</v>
      </c>
      <c r="B672">
        <v>0</v>
      </c>
      <c r="C672">
        <v>3</v>
      </c>
      <c r="D672" t="s">
        <v>600</v>
      </c>
      <c r="E672" t="s">
        <v>13</v>
      </c>
      <c r="F672">
        <f>+IF(E672="male",1,2)</f>
        <v>1</v>
      </c>
      <c r="H672" s="4">
        <f>+IF(G672="",VLOOKUP(B672&amp;C672&amp;E672,AvgAge!$B$5:$AA$16,6,0),G672)</f>
        <v>27.255813953488371</v>
      </c>
      <c r="I672">
        <v>0</v>
      </c>
      <c r="J672">
        <v>0</v>
      </c>
      <c r="K672">
        <v>394140</v>
      </c>
      <c r="L672">
        <v>6.8582999999999998</v>
      </c>
      <c r="N672" t="s">
        <v>27</v>
      </c>
      <c r="O672">
        <f>+IF(N672="S",1,IF(N672="Q",2,3))</f>
        <v>2</v>
      </c>
      <c r="P672">
        <f>+MATCH(C672&amp;E672,AvgAge!$A$5:$A$10)</f>
        <v>6</v>
      </c>
      <c r="Q672" s="22">
        <f>+IF($P672=Q$2,$B672,0)</f>
        <v>0</v>
      </c>
      <c r="R672" s="22">
        <f>+IF($P672=R$2,$B672,0)</f>
        <v>0</v>
      </c>
      <c r="S672" s="22">
        <f>+IF($P672=S$2,$B672,0)</f>
        <v>0</v>
      </c>
      <c r="T672" s="22">
        <f>+IF($P672=T$2,$B672,0)</f>
        <v>0</v>
      </c>
      <c r="U672" s="22">
        <f>+IF($P672=U$2,$B672,0)</f>
        <v>0</v>
      </c>
      <c r="V672" s="22">
        <f>+IF($P672=V$2,$B672,0)</f>
        <v>0</v>
      </c>
    </row>
    <row r="673" spans="1:22" x14ac:dyDescent="0.25">
      <c r="A673">
        <v>732</v>
      </c>
      <c r="B673">
        <v>0</v>
      </c>
      <c r="C673">
        <v>3</v>
      </c>
      <c r="D673" t="s">
        <v>1022</v>
      </c>
      <c r="E673" t="s">
        <v>13</v>
      </c>
      <c r="F673">
        <f>+IF(E673="male",1,2)</f>
        <v>1</v>
      </c>
      <c r="G673">
        <v>11</v>
      </c>
      <c r="H673" s="4">
        <f>+IF(G673="",VLOOKUP(B673&amp;C673&amp;E673,AvgAge!$B$5:$AA$16,6,0),G673)</f>
        <v>11</v>
      </c>
      <c r="I673">
        <v>0</v>
      </c>
      <c r="J673">
        <v>0</v>
      </c>
      <c r="K673">
        <v>2699</v>
      </c>
      <c r="L673">
        <v>18.787500000000001</v>
      </c>
      <c r="N673" t="s">
        <v>20</v>
      </c>
      <c r="O673">
        <f>+IF(N673="S",1,IF(N673="Q",2,3))</f>
        <v>3</v>
      </c>
      <c r="P673">
        <f>+MATCH(C673&amp;E673,AvgAge!$A$5:$A$10)</f>
        <v>6</v>
      </c>
      <c r="Q673" s="22">
        <f>+IF($P673=Q$2,$B673,0)</f>
        <v>0</v>
      </c>
      <c r="R673" s="22">
        <f>+IF($P673=R$2,$B673,0)</f>
        <v>0</v>
      </c>
      <c r="S673" s="22">
        <f>+IF($P673=S$2,$B673,0)</f>
        <v>0</v>
      </c>
      <c r="T673" s="22">
        <f>+IF($P673=T$2,$B673,0)</f>
        <v>0</v>
      </c>
      <c r="U673" s="22">
        <f>+IF($P673=U$2,$B673,0)</f>
        <v>0</v>
      </c>
      <c r="V673" s="22">
        <f>+IF($P673=V$2,$B673,0)</f>
        <v>0</v>
      </c>
    </row>
    <row r="674" spans="1:22" x14ac:dyDescent="0.25">
      <c r="A674">
        <v>805</v>
      </c>
      <c r="B674">
        <v>1</v>
      </c>
      <c r="C674">
        <v>3</v>
      </c>
      <c r="D674" t="s">
        <v>1113</v>
      </c>
      <c r="E674" t="s">
        <v>13</v>
      </c>
      <c r="F674">
        <f>+IF(E674="male",1,2)</f>
        <v>1</v>
      </c>
      <c r="G674">
        <v>27</v>
      </c>
      <c r="H674" s="4">
        <f>+IF(G674="",VLOOKUP(B674&amp;C674&amp;E674,AvgAge!$B$5:$AA$16,6,0),G674)</f>
        <v>27</v>
      </c>
      <c r="I674">
        <v>0</v>
      </c>
      <c r="J674">
        <v>0</v>
      </c>
      <c r="K674">
        <v>347089</v>
      </c>
      <c r="L674">
        <v>6.9749999999999996</v>
      </c>
      <c r="N674" t="s">
        <v>15</v>
      </c>
      <c r="O674">
        <f>+IF(N674="S",1,IF(N674="Q",2,3))</f>
        <v>1</v>
      </c>
      <c r="P674">
        <f>+MATCH(C674&amp;E674,AvgAge!$A$5:$A$10)</f>
        <v>6</v>
      </c>
      <c r="Q674" s="22">
        <f>+IF($P674=Q$2,$B674,0)</f>
        <v>0</v>
      </c>
      <c r="R674" s="22">
        <f>+IF($P674=R$2,$B674,0)</f>
        <v>0</v>
      </c>
      <c r="S674" s="22">
        <f>+IF($P674=S$2,$B674,0)</f>
        <v>0</v>
      </c>
      <c r="T674" s="22">
        <f>+IF($P674=T$2,$B674,0)</f>
        <v>0</v>
      </c>
      <c r="U674" s="22">
        <f>+IF($P674=U$2,$B674,0)</f>
        <v>0</v>
      </c>
      <c r="V674" s="22">
        <f>+IF($P674=V$2,$B674,0)</f>
        <v>1</v>
      </c>
    </row>
    <row r="675" spans="1:22" x14ac:dyDescent="0.25">
      <c r="A675">
        <v>314</v>
      </c>
      <c r="B675">
        <v>0</v>
      </c>
      <c r="C675">
        <v>3</v>
      </c>
      <c r="D675" t="s">
        <v>475</v>
      </c>
      <c r="E675" t="s">
        <v>13</v>
      </c>
      <c r="F675">
        <f>+IF(E675="male",1,2)</f>
        <v>1</v>
      </c>
      <c r="G675">
        <v>28</v>
      </c>
      <c r="H675" s="4">
        <f>+IF(G675="",VLOOKUP(B675&amp;C675&amp;E675,AvgAge!$B$5:$AA$16,6,0),G675)</f>
        <v>28</v>
      </c>
      <c r="I675">
        <v>0</v>
      </c>
      <c r="J675">
        <v>0</v>
      </c>
      <c r="K675">
        <v>349243</v>
      </c>
      <c r="L675">
        <v>7.8958000000000004</v>
      </c>
      <c r="N675" t="s">
        <v>15</v>
      </c>
      <c r="O675">
        <f>+IF(N675="S",1,IF(N675="Q",2,3))</f>
        <v>1</v>
      </c>
      <c r="P675">
        <f>+MATCH(C675&amp;E675,AvgAge!$A$5:$A$10)</f>
        <v>6</v>
      </c>
      <c r="Q675" s="22">
        <f>+IF($P675=Q$2,$B675,0)</f>
        <v>0</v>
      </c>
      <c r="R675" s="22">
        <f>+IF($P675=R$2,$B675,0)</f>
        <v>0</v>
      </c>
      <c r="S675" s="22">
        <f>+IF($P675=S$2,$B675,0)</f>
        <v>0</v>
      </c>
      <c r="T675" s="22">
        <f>+IF($P675=T$2,$B675,0)</f>
        <v>0</v>
      </c>
      <c r="U675" s="22">
        <f>+IF($P675=U$2,$B675,0)</f>
        <v>0</v>
      </c>
      <c r="V675" s="22">
        <f>+IF($P675=V$2,$B675,0)</f>
        <v>0</v>
      </c>
    </row>
    <row r="676" spans="1:22" x14ac:dyDescent="0.25">
      <c r="A676">
        <v>819</v>
      </c>
      <c r="B676">
        <v>0</v>
      </c>
      <c r="C676">
        <v>3</v>
      </c>
      <c r="D676" t="s">
        <v>1131</v>
      </c>
      <c r="E676" t="s">
        <v>13</v>
      </c>
      <c r="F676">
        <f>+IF(E676="male",1,2)</f>
        <v>1</v>
      </c>
      <c r="G676">
        <v>43</v>
      </c>
      <c r="H676" s="4">
        <f>+IF(G676="",VLOOKUP(B676&amp;C676&amp;E676,AvgAge!$B$5:$AA$16,6,0),G676)</f>
        <v>43</v>
      </c>
      <c r="I676">
        <v>0</v>
      </c>
      <c r="J676">
        <v>0</v>
      </c>
      <c r="K676" t="s">
        <v>1132</v>
      </c>
      <c r="L676">
        <v>6.45</v>
      </c>
      <c r="N676" t="s">
        <v>15</v>
      </c>
      <c r="O676">
        <f>+IF(N676="S",1,IF(N676="Q",2,3))</f>
        <v>1</v>
      </c>
      <c r="P676">
        <f>+MATCH(C676&amp;E676,AvgAge!$A$5:$A$10)</f>
        <v>6</v>
      </c>
      <c r="Q676" s="22">
        <f>+IF($P676=Q$2,$B676,0)</f>
        <v>0</v>
      </c>
      <c r="R676" s="22">
        <f>+IF($P676=R$2,$B676,0)</f>
        <v>0</v>
      </c>
      <c r="S676" s="22">
        <f>+IF($P676=S$2,$B676,0)</f>
        <v>0</v>
      </c>
      <c r="T676" s="22">
        <f>+IF($P676=T$2,$B676,0)</f>
        <v>0</v>
      </c>
      <c r="U676" s="22">
        <f>+IF($P676=U$2,$B676,0)</f>
        <v>0</v>
      </c>
      <c r="V676" s="22">
        <f>+IF($P676=V$2,$B676,0)</f>
        <v>0</v>
      </c>
    </row>
    <row r="677" spans="1:22" x14ac:dyDescent="0.25">
      <c r="A677">
        <v>614</v>
      </c>
      <c r="B677">
        <v>0</v>
      </c>
      <c r="C677">
        <v>3</v>
      </c>
      <c r="D677" t="s">
        <v>873</v>
      </c>
      <c r="E677" t="s">
        <v>13</v>
      </c>
      <c r="F677">
        <f>+IF(E677="male",1,2)</f>
        <v>1</v>
      </c>
      <c r="H677" s="4">
        <f>+IF(G677="",VLOOKUP(B677&amp;C677&amp;E677,AvgAge!$B$5:$AA$16,6,0),G677)</f>
        <v>27.255813953488371</v>
      </c>
      <c r="I677">
        <v>0</v>
      </c>
      <c r="J677">
        <v>0</v>
      </c>
      <c r="K677">
        <v>370377</v>
      </c>
      <c r="L677">
        <v>7.75</v>
      </c>
      <c r="N677" t="s">
        <v>27</v>
      </c>
      <c r="O677">
        <f>+IF(N677="S",1,IF(N677="Q",2,3))</f>
        <v>2</v>
      </c>
      <c r="P677">
        <f>+MATCH(C677&amp;E677,AvgAge!$A$5:$A$10)</f>
        <v>6</v>
      </c>
      <c r="Q677" s="22">
        <f>+IF($P677=Q$2,$B677,0)</f>
        <v>0</v>
      </c>
      <c r="R677" s="22">
        <f>+IF($P677=R$2,$B677,0)</f>
        <v>0</v>
      </c>
      <c r="S677" s="22">
        <f>+IF($P677=S$2,$B677,0)</f>
        <v>0</v>
      </c>
      <c r="T677" s="22">
        <f>+IF($P677=T$2,$B677,0)</f>
        <v>0</v>
      </c>
      <c r="U677" s="22">
        <f>+IF($P677=U$2,$B677,0)</f>
        <v>0</v>
      </c>
      <c r="V677" s="22">
        <f>+IF($P677=V$2,$B677,0)</f>
        <v>0</v>
      </c>
    </row>
    <row r="678" spans="1:22" x14ac:dyDescent="0.25">
      <c r="A678">
        <v>700</v>
      </c>
      <c r="B678">
        <v>0</v>
      </c>
      <c r="C678">
        <v>3</v>
      </c>
      <c r="D678" t="s">
        <v>980</v>
      </c>
      <c r="E678" t="s">
        <v>13</v>
      </c>
      <c r="F678">
        <f>+IF(E678="male",1,2)</f>
        <v>1</v>
      </c>
      <c r="G678">
        <v>42</v>
      </c>
      <c r="H678" s="4">
        <f>+IF(G678="",VLOOKUP(B678&amp;C678&amp;E678,AvgAge!$B$5:$AA$16,6,0),G678)</f>
        <v>42</v>
      </c>
      <c r="I678">
        <v>0</v>
      </c>
      <c r="J678">
        <v>0</v>
      </c>
      <c r="K678">
        <v>348121</v>
      </c>
      <c r="L678">
        <v>7.65</v>
      </c>
      <c r="M678" t="s">
        <v>981</v>
      </c>
      <c r="N678" t="s">
        <v>15</v>
      </c>
      <c r="O678">
        <f>+IF(N678="S",1,IF(N678="Q",2,3))</f>
        <v>1</v>
      </c>
      <c r="P678">
        <f>+MATCH(C678&amp;E678,AvgAge!$A$5:$A$10)</f>
        <v>6</v>
      </c>
      <c r="Q678" s="22">
        <f>+IF($P678=Q$2,$B678,0)</f>
        <v>0</v>
      </c>
      <c r="R678" s="22">
        <f>+IF($P678=R$2,$B678,0)</f>
        <v>0</v>
      </c>
      <c r="S678" s="22">
        <f>+IF($P678=S$2,$B678,0)</f>
        <v>0</v>
      </c>
      <c r="T678" s="22">
        <f>+IF($P678=T$2,$B678,0)</f>
        <v>0</v>
      </c>
      <c r="U678" s="22">
        <f>+IF($P678=U$2,$B678,0)</f>
        <v>0</v>
      </c>
      <c r="V678" s="22">
        <f>+IF($P678=V$2,$B678,0)</f>
        <v>0</v>
      </c>
    </row>
    <row r="679" spans="1:22" x14ac:dyDescent="0.25">
      <c r="A679">
        <v>799</v>
      </c>
      <c r="B679">
        <v>0</v>
      </c>
      <c r="C679">
        <v>3</v>
      </c>
      <c r="D679" t="s">
        <v>1107</v>
      </c>
      <c r="E679" t="s">
        <v>13</v>
      </c>
      <c r="F679">
        <f>+IF(E679="male",1,2)</f>
        <v>1</v>
      </c>
      <c r="G679">
        <v>30</v>
      </c>
      <c r="H679" s="4">
        <f>+IF(G679="",VLOOKUP(B679&amp;C679&amp;E679,AvgAge!$B$5:$AA$16,6,0),G679)</f>
        <v>30</v>
      </c>
      <c r="I679">
        <v>0</v>
      </c>
      <c r="J679">
        <v>0</v>
      </c>
      <c r="K679">
        <v>2685</v>
      </c>
      <c r="L679">
        <v>7.2291999999999996</v>
      </c>
      <c r="N679" t="s">
        <v>20</v>
      </c>
      <c r="O679">
        <f>+IF(N679="S",1,IF(N679="Q",2,3))</f>
        <v>3</v>
      </c>
      <c r="P679">
        <f>+MATCH(C679&amp;E679,AvgAge!$A$5:$A$10)</f>
        <v>6</v>
      </c>
      <c r="Q679" s="22">
        <f>+IF($P679=Q$2,$B679,0)</f>
        <v>0</v>
      </c>
      <c r="R679" s="22">
        <f>+IF($P679=R$2,$B679,0)</f>
        <v>0</v>
      </c>
      <c r="S679" s="22">
        <f>+IF($P679=S$2,$B679,0)</f>
        <v>0</v>
      </c>
      <c r="T679" s="22">
        <f>+IF($P679=T$2,$B679,0)</f>
        <v>0</v>
      </c>
      <c r="U679" s="22">
        <f>+IF($P679=U$2,$B679,0)</f>
        <v>0</v>
      </c>
      <c r="V679" s="22">
        <f>+IF($P679=V$2,$B679,0)</f>
        <v>0</v>
      </c>
    </row>
    <row r="680" spans="1:22" x14ac:dyDescent="0.25">
      <c r="A680">
        <v>739</v>
      </c>
      <c r="B680">
        <v>0</v>
      </c>
      <c r="C680">
        <v>3</v>
      </c>
      <c r="D680" t="s">
        <v>1030</v>
      </c>
      <c r="E680" t="s">
        <v>13</v>
      </c>
      <c r="F680">
        <f>+IF(E680="male",1,2)</f>
        <v>1</v>
      </c>
      <c r="H680" s="4">
        <f>+IF(G680="",VLOOKUP(B680&amp;C680&amp;E680,AvgAge!$B$5:$AA$16,6,0),G680)</f>
        <v>27.255813953488371</v>
      </c>
      <c r="I680">
        <v>0</v>
      </c>
      <c r="J680">
        <v>0</v>
      </c>
      <c r="K680">
        <v>349201</v>
      </c>
      <c r="L680">
        <v>7.8958000000000004</v>
      </c>
      <c r="N680" t="s">
        <v>15</v>
      </c>
      <c r="O680">
        <f>+IF(N680="S",1,IF(N680="Q",2,3))</f>
        <v>1</v>
      </c>
      <c r="P680">
        <f>+MATCH(C680&amp;E680,AvgAge!$A$5:$A$10)</f>
        <v>6</v>
      </c>
      <c r="Q680" s="22">
        <f>+IF($P680=Q$2,$B680,0)</f>
        <v>0</v>
      </c>
      <c r="R680" s="22">
        <f>+IF($P680=R$2,$B680,0)</f>
        <v>0</v>
      </c>
      <c r="S680" s="22">
        <f>+IF($P680=S$2,$B680,0)</f>
        <v>0</v>
      </c>
      <c r="T680" s="22">
        <f>+IF($P680=T$2,$B680,0)</f>
        <v>0</v>
      </c>
      <c r="U680" s="22">
        <f>+IF($P680=U$2,$B680,0)</f>
        <v>0</v>
      </c>
      <c r="V680" s="22">
        <f>+IF($P680=V$2,$B680,0)</f>
        <v>0</v>
      </c>
    </row>
    <row r="681" spans="1:22" x14ac:dyDescent="0.25">
      <c r="A681">
        <v>456</v>
      </c>
      <c r="B681">
        <v>1</v>
      </c>
      <c r="C681">
        <v>3</v>
      </c>
      <c r="D681" t="s">
        <v>658</v>
      </c>
      <c r="E681" t="s">
        <v>13</v>
      </c>
      <c r="F681">
        <f>+IF(E681="male",1,2)</f>
        <v>1</v>
      </c>
      <c r="G681">
        <v>29</v>
      </c>
      <c r="H681" s="4">
        <f>+IF(G681="",VLOOKUP(B681&amp;C681&amp;E681,AvgAge!$B$5:$AA$16,6,0),G681)</f>
        <v>29</v>
      </c>
      <c r="I681">
        <v>0</v>
      </c>
      <c r="J681">
        <v>0</v>
      </c>
      <c r="K681">
        <v>349240</v>
      </c>
      <c r="L681">
        <v>7.8958000000000004</v>
      </c>
      <c r="N681" t="s">
        <v>20</v>
      </c>
      <c r="O681">
        <f>+IF(N681="S",1,IF(N681="Q",2,3))</f>
        <v>3</v>
      </c>
      <c r="P681">
        <f>+MATCH(C681&amp;E681,AvgAge!$A$5:$A$10)</f>
        <v>6</v>
      </c>
      <c r="Q681" s="22">
        <f>+IF($P681=Q$2,$B681,0)</f>
        <v>0</v>
      </c>
      <c r="R681" s="22">
        <f>+IF($P681=R$2,$B681,0)</f>
        <v>0</v>
      </c>
      <c r="S681" s="22">
        <f>+IF($P681=S$2,$B681,0)</f>
        <v>0</v>
      </c>
      <c r="T681" s="22">
        <f>+IF($P681=T$2,$B681,0)</f>
        <v>0</v>
      </c>
      <c r="U681" s="22">
        <f>+IF($P681=U$2,$B681,0)</f>
        <v>0</v>
      </c>
      <c r="V681" s="22">
        <f>+IF($P681=V$2,$B681,0)</f>
        <v>1</v>
      </c>
    </row>
    <row r="682" spans="1:22" x14ac:dyDescent="0.25">
      <c r="A682">
        <v>392</v>
      </c>
      <c r="B682">
        <v>1</v>
      </c>
      <c r="C682">
        <v>3</v>
      </c>
      <c r="D682" t="s">
        <v>579</v>
      </c>
      <c r="E682" t="s">
        <v>13</v>
      </c>
      <c r="F682">
        <f>+IF(E682="male",1,2)</f>
        <v>1</v>
      </c>
      <c r="G682">
        <v>21</v>
      </c>
      <c r="H682" s="4">
        <f>+IF(G682="",VLOOKUP(B682&amp;C682&amp;E682,AvgAge!$B$5:$AA$16,6,0),G682)</f>
        <v>21</v>
      </c>
      <c r="I682">
        <v>0</v>
      </c>
      <c r="J682">
        <v>0</v>
      </c>
      <c r="K682">
        <v>350034</v>
      </c>
      <c r="L682">
        <v>7.7957999999999998</v>
      </c>
      <c r="N682" t="s">
        <v>15</v>
      </c>
      <c r="O682">
        <f>+IF(N682="S",1,IF(N682="Q",2,3))</f>
        <v>1</v>
      </c>
      <c r="P682">
        <f>+MATCH(C682&amp;E682,AvgAge!$A$5:$A$10)</f>
        <v>6</v>
      </c>
      <c r="Q682" s="22">
        <f>+IF($P682=Q$2,$B682,0)</f>
        <v>0</v>
      </c>
      <c r="R682" s="22">
        <f>+IF($P682=R$2,$B682,0)</f>
        <v>0</v>
      </c>
      <c r="S682" s="22">
        <f>+IF($P682=S$2,$B682,0)</f>
        <v>0</v>
      </c>
      <c r="T682" s="22">
        <f>+IF($P682=T$2,$B682,0)</f>
        <v>0</v>
      </c>
      <c r="U682" s="22">
        <f>+IF($P682=U$2,$B682,0)</f>
        <v>0</v>
      </c>
      <c r="V682" s="22">
        <f>+IF($P682=V$2,$B682,0)</f>
        <v>1</v>
      </c>
    </row>
    <row r="683" spans="1:22" x14ac:dyDescent="0.25">
      <c r="A683">
        <v>612</v>
      </c>
      <c r="B683">
        <v>0</v>
      </c>
      <c r="C683">
        <v>3</v>
      </c>
      <c r="D683" t="s">
        <v>870</v>
      </c>
      <c r="E683" t="s">
        <v>13</v>
      </c>
      <c r="F683">
        <f>+IF(E683="male",1,2)</f>
        <v>1</v>
      </c>
      <c r="H683" s="4">
        <f>+IF(G683="",VLOOKUP(B683&amp;C683&amp;E683,AvgAge!$B$5:$AA$16,6,0),G683)</f>
        <v>27.255813953488371</v>
      </c>
      <c r="I683">
        <v>0</v>
      </c>
      <c r="J683">
        <v>0</v>
      </c>
      <c r="K683" t="s">
        <v>871</v>
      </c>
      <c r="L683">
        <v>7.05</v>
      </c>
      <c r="N683" t="s">
        <v>15</v>
      </c>
      <c r="O683">
        <f>+IF(N683="S",1,IF(N683="Q",2,3))</f>
        <v>1</v>
      </c>
      <c r="P683">
        <f>+MATCH(C683&amp;E683,AvgAge!$A$5:$A$10)</f>
        <v>6</v>
      </c>
      <c r="Q683" s="22">
        <f>+IF($P683=Q$2,$B683,0)</f>
        <v>0</v>
      </c>
      <c r="R683" s="22">
        <f>+IF($P683=R$2,$B683,0)</f>
        <v>0</v>
      </c>
      <c r="S683" s="22">
        <f>+IF($P683=S$2,$B683,0)</f>
        <v>0</v>
      </c>
      <c r="T683" s="22">
        <f>+IF($P683=T$2,$B683,0)</f>
        <v>0</v>
      </c>
      <c r="U683" s="22">
        <f>+IF($P683=U$2,$B683,0)</f>
        <v>0</v>
      </c>
      <c r="V683" s="22">
        <f>+IF($P683=V$2,$B683,0)</f>
        <v>0</v>
      </c>
    </row>
    <row r="684" spans="1:22" x14ac:dyDescent="0.25">
      <c r="A684">
        <v>641</v>
      </c>
      <c r="B684">
        <v>0</v>
      </c>
      <c r="C684">
        <v>3</v>
      </c>
      <c r="D684" t="s">
        <v>906</v>
      </c>
      <c r="E684" t="s">
        <v>13</v>
      </c>
      <c r="F684">
        <f>+IF(E684="male",1,2)</f>
        <v>1</v>
      </c>
      <c r="G684">
        <v>20</v>
      </c>
      <c r="H684" s="4">
        <f>+IF(G684="",VLOOKUP(B684&amp;C684&amp;E684,AvgAge!$B$5:$AA$16,6,0),G684)</f>
        <v>20</v>
      </c>
      <c r="I684">
        <v>0</v>
      </c>
      <c r="J684">
        <v>0</v>
      </c>
      <c r="K684">
        <v>350050</v>
      </c>
      <c r="L684">
        <v>7.8541999999999996</v>
      </c>
      <c r="N684" t="s">
        <v>15</v>
      </c>
      <c r="O684">
        <f>+IF(N684="S",1,IF(N684="Q",2,3))</f>
        <v>1</v>
      </c>
      <c r="P684">
        <f>+MATCH(C684&amp;E684,AvgAge!$A$5:$A$10)</f>
        <v>6</v>
      </c>
      <c r="Q684" s="22">
        <f>+IF($P684=Q$2,$B684,0)</f>
        <v>0</v>
      </c>
      <c r="R684" s="22">
        <f>+IF($P684=R$2,$B684,0)</f>
        <v>0</v>
      </c>
      <c r="S684" s="22">
        <f>+IF($P684=S$2,$B684,0)</f>
        <v>0</v>
      </c>
      <c r="T684" s="22">
        <f>+IF($P684=T$2,$B684,0)</f>
        <v>0</v>
      </c>
      <c r="U684" s="22">
        <f>+IF($P684=U$2,$B684,0)</f>
        <v>0</v>
      </c>
      <c r="V684" s="22">
        <f>+IF($P684=V$2,$B684,0)</f>
        <v>0</v>
      </c>
    </row>
    <row r="685" spans="1:22" x14ac:dyDescent="0.25">
      <c r="A685">
        <v>772</v>
      </c>
      <c r="B685">
        <v>0</v>
      </c>
      <c r="C685">
        <v>3</v>
      </c>
      <c r="D685" t="s">
        <v>1070</v>
      </c>
      <c r="E685" t="s">
        <v>13</v>
      </c>
      <c r="F685">
        <f>+IF(E685="male",1,2)</f>
        <v>1</v>
      </c>
      <c r="G685">
        <v>48</v>
      </c>
      <c r="H685" s="4">
        <f>+IF(G685="",VLOOKUP(B685&amp;C685&amp;E685,AvgAge!$B$5:$AA$16,6,0),G685)</f>
        <v>48</v>
      </c>
      <c r="I685">
        <v>0</v>
      </c>
      <c r="J685">
        <v>0</v>
      </c>
      <c r="K685">
        <v>350047</v>
      </c>
      <c r="L685">
        <v>7.8541999999999996</v>
      </c>
      <c r="N685" t="s">
        <v>15</v>
      </c>
      <c r="O685">
        <f>+IF(N685="S",1,IF(N685="Q",2,3))</f>
        <v>1</v>
      </c>
      <c r="P685">
        <f>+MATCH(C685&amp;E685,AvgAge!$A$5:$A$10)</f>
        <v>6</v>
      </c>
      <c r="Q685" s="22">
        <f>+IF($P685=Q$2,$B685,0)</f>
        <v>0</v>
      </c>
      <c r="R685" s="22">
        <f>+IF($P685=R$2,$B685,0)</f>
        <v>0</v>
      </c>
      <c r="S685" s="22">
        <f>+IF($P685=S$2,$B685,0)</f>
        <v>0</v>
      </c>
      <c r="T685" s="22">
        <f>+IF($P685=T$2,$B685,0)</f>
        <v>0</v>
      </c>
      <c r="U685" s="22">
        <f>+IF($P685=U$2,$B685,0)</f>
        <v>0</v>
      </c>
      <c r="V685" s="22">
        <f>+IF($P685=V$2,$B685,0)</f>
        <v>0</v>
      </c>
    </row>
    <row r="686" spans="1:22" x14ac:dyDescent="0.25">
      <c r="A686">
        <v>722</v>
      </c>
      <c r="B686">
        <v>0</v>
      </c>
      <c r="C686">
        <v>3</v>
      </c>
      <c r="D686" t="s">
        <v>1010</v>
      </c>
      <c r="E686" t="s">
        <v>13</v>
      </c>
      <c r="F686">
        <f>+IF(E686="male",1,2)</f>
        <v>1</v>
      </c>
      <c r="G686">
        <v>17</v>
      </c>
      <c r="H686" s="4">
        <f>+IF(G686="",VLOOKUP(B686&amp;C686&amp;E686,AvgAge!$B$5:$AA$16,6,0),G686)</f>
        <v>17</v>
      </c>
      <c r="I686">
        <v>1</v>
      </c>
      <c r="J686">
        <v>0</v>
      </c>
      <c r="K686">
        <v>350048</v>
      </c>
      <c r="L686">
        <v>7.0541999999999998</v>
      </c>
      <c r="N686" t="s">
        <v>15</v>
      </c>
      <c r="O686">
        <f>+IF(N686="S",1,IF(N686="Q",2,3))</f>
        <v>1</v>
      </c>
      <c r="P686">
        <f>+MATCH(C686&amp;E686,AvgAge!$A$5:$A$10)</f>
        <v>6</v>
      </c>
      <c r="Q686" s="22">
        <f>+IF($P686=Q$2,$B686,0)</f>
        <v>0</v>
      </c>
      <c r="R686" s="22">
        <f>+IF($P686=R$2,$B686,0)</f>
        <v>0</v>
      </c>
      <c r="S686" s="22">
        <f>+IF($P686=S$2,$B686,0)</f>
        <v>0</v>
      </c>
      <c r="T686" s="22">
        <f>+IF($P686=T$2,$B686,0)</f>
        <v>0</v>
      </c>
      <c r="U686" s="22">
        <f>+IF($P686=U$2,$B686,0)</f>
        <v>0</v>
      </c>
      <c r="V686" s="22">
        <f>+IF($P686=V$2,$B686,0)</f>
        <v>0</v>
      </c>
    </row>
    <row r="687" spans="1:22" x14ac:dyDescent="0.25">
      <c r="A687">
        <v>445</v>
      </c>
      <c r="B687">
        <v>1</v>
      </c>
      <c r="C687">
        <v>3</v>
      </c>
      <c r="D687" t="s">
        <v>642</v>
      </c>
      <c r="E687" t="s">
        <v>13</v>
      </c>
      <c r="F687">
        <f>+IF(E687="male",1,2)</f>
        <v>1</v>
      </c>
      <c r="H687" s="4">
        <f>+IF(G687="",VLOOKUP(B687&amp;C687&amp;E687,AvgAge!$B$5:$AA$16,6,0),G687)</f>
        <v>22.274210526315787</v>
      </c>
      <c r="I687">
        <v>0</v>
      </c>
      <c r="J687">
        <v>0</v>
      </c>
      <c r="K687">
        <v>65306</v>
      </c>
      <c r="L687">
        <v>8.1125000000000007</v>
      </c>
      <c r="N687" t="s">
        <v>15</v>
      </c>
      <c r="O687">
        <f>+IF(N687="S",1,IF(N687="Q",2,3))</f>
        <v>1</v>
      </c>
      <c r="P687">
        <f>+MATCH(C687&amp;E687,AvgAge!$A$5:$A$10)</f>
        <v>6</v>
      </c>
      <c r="Q687" s="22">
        <f>+IF($P687=Q$2,$B687,0)</f>
        <v>0</v>
      </c>
      <c r="R687" s="22">
        <f>+IF($P687=R$2,$B687,0)</f>
        <v>0</v>
      </c>
      <c r="S687" s="22">
        <f>+IF($P687=S$2,$B687,0)</f>
        <v>0</v>
      </c>
      <c r="T687" s="22">
        <f>+IF($P687=T$2,$B687,0)</f>
        <v>0</v>
      </c>
      <c r="U687" s="22">
        <f>+IF($P687=U$2,$B687,0)</f>
        <v>0</v>
      </c>
      <c r="V687" s="22">
        <f>+IF($P687=V$2,$B687,0)</f>
        <v>1</v>
      </c>
    </row>
    <row r="688" spans="1:22" x14ac:dyDescent="0.25">
      <c r="A688">
        <v>203</v>
      </c>
      <c r="B688">
        <v>0</v>
      </c>
      <c r="C688">
        <v>3</v>
      </c>
      <c r="D688" t="s">
        <v>309</v>
      </c>
      <c r="E688" t="s">
        <v>13</v>
      </c>
      <c r="F688">
        <f>+IF(E688="male",1,2)</f>
        <v>1</v>
      </c>
      <c r="G688">
        <v>34</v>
      </c>
      <c r="H688" s="4">
        <f>+IF(G688="",VLOOKUP(B688&amp;C688&amp;E688,AvgAge!$B$5:$AA$16,6,0),G688)</f>
        <v>34</v>
      </c>
      <c r="I688">
        <v>0</v>
      </c>
      <c r="J688">
        <v>0</v>
      </c>
      <c r="K688">
        <v>3101264</v>
      </c>
      <c r="L688">
        <v>6.4958</v>
      </c>
      <c r="N688" t="s">
        <v>15</v>
      </c>
      <c r="O688">
        <f>+IF(N688="S",1,IF(N688="Q",2,3))</f>
        <v>1</v>
      </c>
      <c r="P688">
        <f>+MATCH(C688&amp;E688,AvgAge!$A$5:$A$10)</f>
        <v>6</v>
      </c>
      <c r="Q688" s="22">
        <f>+IF($P688=Q$2,$B688,0)</f>
        <v>0</v>
      </c>
      <c r="R688" s="22">
        <f>+IF($P688=R$2,$B688,0)</f>
        <v>0</v>
      </c>
      <c r="S688" s="22">
        <f>+IF($P688=S$2,$B688,0)</f>
        <v>0</v>
      </c>
      <c r="T688" s="22">
        <f>+IF($P688=T$2,$B688,0)</f>
        <v>0</v>
      </c>
      <c r="U688" s="22">
        <f>+IF($P688=U$2,$B688,0)</f>
        <v>0</v>
      </c>
      <c r="V688" s="22">
        <f>+IF($P688=V$2,$B688,0)</f>
        <v>0</v>
      </c>
    </row>
    <row r="689" spans="1:22" x14ac:dyDescent="0.25">
      <c r="A689">
        <v>396</v>
      </c>
      <c r="B689">
        <v>0</v>
      </c>
      <c r="C689">
        <v>3</v>
      </c>
      <c r="D689" t="s">
        <v>583</v>
      </c>
      <c r="E689" t="s">
        <v>13</v>
      </c>
      <c r="F689">
        <f>+IF(E689="male",1,2)</f>
        <v>1</v>
      </c>
      <c r="G689">
        <v>22</v>
      </c>
      <c r="H689" s="4">
        <f>+IF(G689="",VLOOKUP(B689&amp;C689&amp;E689,AvgAge!$B$5:$AA$16,6,0),G689)</f>
        <v>22</v>
      </c>
      <c r="I689">
        <v>0</v>
      </c>
      <c r="J689">
        <v>0</v>
      </c>
      <c r="K689">
        <v>350052</v>
      </c>
      <c r="L689">
        <v>7.7957999999999998</v>
      </c>
      <c r="N689" t="s">
        <v>15</v>
      </c>
      <c r="O689">
        <f>+IF(N689="S",1,IF(N689="Q",2,3))</f>
        <v>1</v>
      </c>
      <c r="P689">
        <f>+MATCH(C689&amp;E689,AvgAge!$A$5:$A$10)</f>
        <v>6</v>
      </c>
      <c r="Q689" s="22">
        <f>+IF($P689=Q$2,$B689,0)</f>
        <v>0</v>
      </c>
      <c r="R689" s="22">
        <f>+IF($P689=R$2,$B689,0)</f>
        <v>0</v>
      </c>
      <c r="S689" s="22">
        <f>+IF($P689=S$2,$B689,0)</f>
        <v>0</v>
      </c>
      <c r="T689" s="22">
        <f>+IF($P689=T$2,$B689,0)</f>
        <v>0</v>
      </c>
      <c r="U689" s="22">
        <f>+IF($P689=U$2,$B689,0)</f>
        <v>0</v>
      </c>
      <c r="V689" s="22">
        <f>+IF($P689=V$2,$B689,0)</f>
        <v>0</v>
      </c>
    </row>
    <row r="690" spans="1:22" x14ac:dyDescent="0.25">
      <c r="A690">
        <v>104</v>
      </c>
      <c r="B690">
        <v>0</v>
      </c>
      <c r="C690">
        <v>3</v>
      </c>
      <c r="D690" t="s">
        <v>169</v>
      </c>
      <c r="E690" t="s">
        <v>13</v>
      </c>
      <c r="F690">
        <f>+IF(E690="male",1,2)</f>
        <v>1</v>
      </c>
      <c r="G690">
        <v>33</v>
      </c>
      <c r="H690" s="4">
        <f>+IF(G690="",VLOOKUP(B690&amp;C690&amp;E690,AvgAge!$B$5:$AA$16,6,0),G690)</f>
        <v>33</v>
      </c>
      <c r="I690">
        <v>0</v>
      </c>
      <c r="J690">
        <v>0</v>
      </c>
      <c r="K690">
        <v>7540</v>
      </c>
      <c r="L690">
        <v>8.6541999999999994</v>
      </c>
      <c r="N690" t="s">
        <v>15</v>
      </c>
      <c r="O690">
        <f>+IF(N690="S",1,IF(N690="Q",2,3))</f>
        <v>1</v>
      </c>
      <c r="P690">
        <f>+MATCH(C690&amp;E690,AvgAge!$A$5:$A$10)</f>
        <v>6</v>
      </c>
      <c r="Q690" s="22">
        <f>+IF($P690=Q$2,$B690,0)</f>
        <v>0</v>
      </c>
      <c r="R690" s="22">
        <f>+IF($P690=R$2,$B690,0)</f>
        <v>0</v>
      </c>
      <c r="S690" s="22">
        <f>+IF($P690=S$2,$B690,0)</f>
        <v>0</v>
      </c>
      <c r="T690" s="22">
        <f>+IF($P690=T$2,$B690,0)</f>
        <v>0</v>
      </c>
      <c r="U690" s="22">
        <f>+IF($P690=U$2,$B690,0)</f>
        <v>0</v>
      </c>
      <c r="V690" s="22">
        <f>+IF($P690=V$2,$B690,0)</f>
        <v>0</v>
      </c>
    </row>
    <row r="691" spans="1:22" x14ac:dyDescent="0.25">
      <c r="A691">
        <v>806</v>
      </c>
      <c r="B691">
        <v>0</v>
      </c>
      <c r="C691">
        <v>3</v>
      </c>
      <c r="D691" t="s">
        <v>1114</v>
      </c>
      <c r="E691" t="s">
        <v>13</v>
      </c>
      <c r="F691">
        <f>+IF(E691="male",1,2)</f>
        <v>1</v>
      </c>
      <c r="G691">
        <v>31</v>
      </c>
      <c r="H691" s="4">
        <f>+IF(G691="",VLOOKUP(B691&amp;C691&amp;E691,AvgAge!$B$5:$AA$16,6,0),G691)</f>
        <v>31</v>
      </c>
      <c r="I691">
        <v>0</v>
      </c>
      <c r="J691">
        <v>0</v>
      </c>
      <c r="K691">
        <v>347063</v>
      </c>
      <c r="L691">
        <v>7.7750000000000004</v>
      </c>
      <c r="N691" t="s">
        <v>15</v>
      </c>
      <c r="O691">
        <f>+IF(N691="S",1,IF(N691="Q",2,3))</f>
        <v>1</v>
      </c>
      <c r="P691">
        <f>+MATCH(C691&amp;E691,AvgAge!$A$5:$A$10)</f>
        <v>6</v>
      </c>
      <c r="Q691" s="22">
        <f>+IF($P691=Q$2,$B691,0)</f>
        <v>0</v>
      </c>
      <c r="R691" s="22">
        <f>+IF($P691=R$2,$B691,0)</f>
        <v>0</v>
      </c>
      <c r="S691" s="22">
        <f>+IF($P691=S$2,$B691,0)</f>
        <v>0</v>
      </c>
      <c r="T691" s="22">
        <f>+IF($P691=T$2,$B691,0)</f>
        <v>0</v>
      </c>
      <c r="U691" s="22">
        <f>+IF($P691=U$2,$B691,0)</f>
        <v>0</v>
      </c>
      <c r="V691" s="22">
        <f>+IF($P691=V$2,$B691,0)</f>
        <v>0</v>
      </c>
    </row>
    <row r="692" spans="1:22" x14ac:dyDescent="0.25">
      <c r="A692">
        <v>870</v>
      </c>
      <c r="B692">
        <v>1</v>
      </c>
      <c r="C692">
        <v>3</v>
      </c>
      <c r="D692" t="s">
        <v>1195</v>
      </c>
      <c r="E692" t="s">
        <v>13</v>
      </c>
      <c r="F692">
        <f>+IF(E692="male",1,2)</f>
        <v>1</v>
      </c>
      <c r="G692">
        <v>4</v>
      </c>
      <c r="H692" s="4">
        <f>+IF(G692="",VLOOKUP(B692&amp;C692&amp;E692,AvgAge!$B$5:$AA$16,6,0),G692)</f>
        <v>4</v>
      </c>
      <c r="I692">
        <v>1</v>
      </c>
      <c r="J692">
        <v>1</v>
      </c>
      <c r="K692">
        <v>347742</v>
      </c>
      <c r="L692">
        <v>11.1333</v>
      </c>
      <c r="N692" t="s">
        <v>15</v>
      </c>
      <c r="O692">
        <f>+IF(N692="S",1,IF(N692="Q",2,3))</f>
        <v>1</v>
      </c>
      <c r="P692">
        <f>+MATCH(C692&amp;E692,AvgAge!$A$5:$A$10)</f>
        <v>6</v>
      </c>
      <c r="Q692" s="22">
        <f>+IF($P692=Q$2,$B692,0)</f>
        <v>0</v>
      </c>
      <c r="R692" s="22">
        <f>+IF($P692=R$2,$B692,0)</f>
        <v>0</v>
      </c>
      <c r="S692" s="22">
        <f>+IF($P692=S$2,$B692,0)</f>
        <v>0</v>
      </c>
      <c r="T692" s="22">
        <f>+IF($P692=T$2,$B692,0)</f>
        <v>0</v>
      </c>
      <c r="U692" s="22">
        <f>+IF($P692=U$2,$B692,0)</f>
        <v>0</v>
      </c>
      <c r="V692" s="22">
        <f>+IF($P692=V$2,$B692,0)</f>
        <v>1</v>
      </c>
    </row>
    <row r="693" spans="1:22" x14ac:dyDescent="0.25">
      <c r="A693">
        <v>598</v>
      </c>
      <c r="B693">
        <v>0</v>
      </c>
      <c r="C693">
        <v>3</v>
      </c>
      <c r="D693" t="s">
        <v>855</v>
      </c>
      <c r="E693" t="s">
        <v>13</v>
      </c>
      <c r="F693">
        <f>+IF(E693="male",1,2)</f>
        <v>1</v>
      </c>
      <c r="G693">
        <v>49</v>
      </c>
      <c r="H693" s="4">
        <f>+IF(G693="",VLOOKUP(B693&amp;C693&amp;E693,AvgAge!$B$5:$AA$16,6,0),G693)</f>
        <v>49</v>
      </c>
      <c r="I693">
        <v>0</v>
      </c>
      <c r="J693">
        <v>0</v>
      </c>
      <c r="K693" t="s">
        <v>280</v>
      </c>
      <c r="L693">
        <v>0</v>
      </c>
      <c r="N693" t="s">
        <v>15</v>
      </c>
      <c r="O693">
        <f>+IF(N693="S",1,IF(N693="Q",2,3))</f>
        <v>1</v>
      </c>
      <c r="P693">
        <f>+MATCH(C693&amp;E693,AvgAge!$A$5:$A$10)</f>
        <v>6</v>
      </c>
      <c r="Q693" s="22">
        <f>+IF($P693=Q$2,$B693,0)</f>
        <v>0</v>
      </c>
      <c r="R693" s="22">
        <f>+IF($P693=R$2,$B693,0)</f>
        <v>0</v>
      </c>
      <c r="S693" s="22">
        <f>+IF($P693=S$2,$B693,0)</f>
        <v>0</v>
      </c>
      <c r="T693" s="22">
        <f>+IF($P693=T$2,$B693,0)</f>
        <v>0</v>
      </c>
      <c r="U693" s="22">
        <f>+IF($P693=U$2,$B693,0)</f>
        <v>0</v>
      </c>
      <c r="V693" s="22">
        <f>+IF($P693=V$2,$B693,0)</f>
        <v>0</v>
      </c>
    </row>
    <row r="694" spans="1:22" x14ac:dyDescent="0.25">
      <c r="A694">
        <v>720</v>
      </c>
      <c r="B694">
        <v>0</v>
      </c>
      <c r="C694">
        <v>3</v>
      </c>
      <c r="D694" t="s">
        <v>1008</v>
      </c>
      <c r="E694" t="s">
        <v>13</v>
      </c>
      <c r="F694">
        <f>+IF(E694="male",1,2)</f>
        <v>1</v>
      </c>
      <c r="G694">
        <v>33</v>
      </c>
      <c r="H694" s="4">
        <f>+IF(G694="",VLOOKUP(B694&amp;C694&amp;E694,AvgAge!$B$5:$AA$16,6,0),G694)</f>
        <v>33</v>
      </c>
      <c r="I694">
        <v>0</v>
      </c>
      <c r="J694">
        <v>0</v>
      </c>
      <c r="K694">
        <v>347062</v>
      </c>
      <c r="L694">
        <v>7.7750000000000004</v>
      </c>
      <c r="N694" t="s">
        <v>15</v>
      </c>
      <c r="O694">
        <f>+IF(N694="S",1,IF(N694="Q",2,3))</f>
        <v>1</v>
      </c>
      <c r="P694">
        <f>+MATCH(C694&amp;E694,AvgAge!$A$5:$A$10)</f>
        <v>6</v>
      </c>
      <c r="Q694" s="22">
        <f>+IF($P694=Q$2,$B694,0)</f>
        <v>0</v>
      </c>
      <c r="R694" s="22">
        <f>+IF($P694=R$2,$B694,0)</f>
        <v>0</v>
      </c>
      <c r="S694" s="22">
        <f>+IF($P694=S$2,$B694,0)</f>
        <v>0</v>
      </c>
      <c r="T694" s="22">
        <f>+IF($P694=T$2,$B694,0)</f>
        <v>0</v>
      </c>
      <c r="U694" s="22">
        <f>+IF($P694=U$2,$B694,0)</f>
        <v>0</v>
      </c>
      <c r="V694" s="22">
        <f>+IF($P694=V$2,$B694,0)</f>
        <v>0</v>
      </c>
    </row>
    <row r="695" spans="1:22" x14ac:dyDescent="0.25">
      <c r="A695">
        <v>303</v>
      </c>
      <c r="B695">
        <v>0</v>
      </c>
      <c r="C695">
        <v>3</v>
      </c>
      <c r="D695" t="s">
        <v>455</v>
      </c>
      <c r="E695" t="s">
        <v>13</v>
      </c>
      <c r="F695">
        <f>+IF(E695="male",1,2)</f>
        <v>1</v>
      </c>
      <c r="G695">
        <v>19</v>
      </c>
      <c r="H695" s="4">
        <f>+IF(G695="",VLOOKUP(B695&amp;C695&amp;E695,AvgAge!$B$5:$AA$16,6,0),G695)</f>
        <v>19</v>
      </c>
      <c r="I695">
        <v>0</v>
      </c>
      <c r="J695">
        <v>0</v>
      </c>
      <c r="K695" t="s">
        <v>280</v>
      </c>
      <c r="L695">
        <v>0</v>
      </c>
      <c r="N695" t="s">
        <v>15</v>
      </c>
      <c r="O695">
        <f>+IF(N695="S",1,IF(N695="Q",2,3))</f>
        <v>1</v>
      </c>
      <c r="P695">
        <f>+MATCH(C695&amp;E695,AvgAge!$A$5:$A$10)</f>
        <v>6</v>
      </c>
      <c r="Q695" s="22">
        <f>+IF($P695=Q$2,$B695,0)</f>
        <v>0</v>
      </c>
      <c r="R695" s="22">
        <f>+IF($P695=R$2,$B695,0)</f>
        <v>0</v>
      </c>
      <c r="S695" s="22">
        <f>+IF($P695=S$2,$B695,0)</f>
        <v>0</v>
      </c>
      <c r="T695" s="22">
        <f>+IF($P695=T$2,$B695,0)</f>
        <v>0</v>
      </c>
      <c r="U695" s="22">
        <f>+IF($P695=U$2,$B695,0)</f>
        <v>0</v>
      </c>
      <c r="V695" s="22">
        <f>+IF($P695=V$2,$B695,0)</f>
        <v>0</v>
      </c>
    </row>
    <row r="696" spans="1:22" x14ac:dyDescent="0.25">
      <c r="A696">
        <v>784</v>
      </c>
      <c r="B696">
        <v>0</v>
      </c>
      <c r="C696">
        <v>3</v>
      </c>
      <c r="D696" t="s">
        <v>1087</v>
      </c>
      <c r="E696" t="s">
        <v>13</v>
      </c>
      <c r="F696">
        <f>+IF(E696="male",1,2)</f>
        <v>1</v>
      </c>
      <c r="H696" s="4">
        <f>+IF(G696="",VLOOKUP(B696&amp;C696&amp;E696,AvgAge!$B$5:$AA$16,6,0),G696)</f>
        <v>27.255813953488371</v>
      </c>
      <c r="I696">
        <v>1</v>
      </c>
      <c r="J696">
        <v>2</v>
      </c>
      <c r="K696" t="s">
        <v>1088</v>
      </c>
      <c r="L696">
        <v>23.45</v>
      </c>
      <c r="N696" t="s">
        <v>15</v>
      </c>
      <c r="O696">
        <f>+IF(N696="S",1,IF(N696="Q",2,3))</f>
        <v>1</v>
      </c>
      <c r="P696">
        <f>+MATCH(C696&amp;E696,AvgAge!$A$5:$A$10)</f>
        <v>6</v>
      </c>
      <c r="Q696" s="22">
        <f>+IF($P696=Q$2,$B696,0)</f>
        <v>0</v>
      </c>
      <c r="R696" s="22">
        <f>+IF($P696=R$2,$B696,0)</f>
        <v>0</v>
      </c>
      <c r="S696" s="22">
        <f>+IF($P696=S$2,$B696,0)</f>
        <v>0</v>
      </c>
      <c r="T696" s="22">
        <f>+IF($P696=T$2,$B696,0)</f>
        <v>0</v>
      </c>
      <c r="U696" s="22">
        <f>+IF($P696=U$2,$B696,0)</f>
        <v>0</v>
      </c>
      <c r="V696" s="22">
        <f>+IF($P696=V$2,$B696,0)</f>
        <v>0</v>
      </c>
    </row>
    <row r="697" spans="1:22" x14ac:dyDescent="0.25">
      <c r="A697">
        <v>754</v>
      </c>
      <c r="B697">
        <v>0</v>
      </c>
      <c r="C697">
        <v>3</v>
      </c>
      <c r="D697" t="s">
        <v>1050</v>
      </c>
      <c r="E697" t="s">
        <v>13</v>
      </c>
      <c r="F697">
        <f>+IF(E697="male",1,2)</f>
        <v>1</v>
      </c>
      <c r="G697">
        <v>23</v>
      </c>
      <c r="H697" s="4">
        <f>+IF(G697="",VLOOKUP(B697&amp;C697&amp;E697,AvgAge!$B$5:$AA$16,6,0),G697)</f>
        <v>23</v>
      </c>
      <c r="I697">
        <v>0</v>
      </c>
      <c r="J697">
        <v>0</v>
      </c>
      <c r="K697">
        <v>349204</v>
      </c>
      <c r="L697">
        <v>7.8958000000000004</v>
      </c>
      <c r="N697" t="s">
        <v>15</v>
      </c>
      <c r="O697">
        <f>+IF(N697="S",1,IF(N697="Q",2,3))</f>
        <v>1</v>
      </c>
      <c r="P697">
        <f>+MATCH(C697&amp;E697,AvgAge!$A$5:$A$10)</f>
        <v>6</v>
      </c>
      <c r="Q697" s="22">
        <f>+IF($P697=Q$2,$B697,0)</f>
        <v>0</v>
      </c>
      <c r="R697" s="22">
        <f>+IF($P697=R$2,$B697,0)</f>
        <v>0</v>
      </c>
      <c r="S697" s="22">
        <f>+IF($P697=S$2,$B697,0)</f>
        <v>0</v>
      </c>
      <c r="T697" s="22">
        <f>+IF($P697=T$2,$B697,0)</f>
        <v>0</v>
      </c>
      <c r="U697" s="22">
        <f>+IF($P697=U$2,$B697,0)</f>
        <v>0</v>
      </c>
      <c r="V697" s="22">
        <f>+IF($P697=V$2,$B697,0)</f>
        <v>0</v>
      </c>
    </row>
    <row r="698" spans="1:22" x14ac:dyDescent="0.25">
      <c r="A698">
        <v>570</v>
      </c>
      <c r="B698">
        <v>1</v>
      </c>
      <c r="C698">
        <v>3</v>
      </c>
      <c r="D698" t="s">
        <v>814</v>
      </c>
      <c r="E698" t="s">
        <v>13</v>
      </c>
      <c r="F698">
        <f>+IF(E698="male",1,2)</f>
        <v>1</v>
      </c>
      <c r="G698">
        <v>32</v>
      </c>
      <c r="H698" s="4">
        <f>+IF(G698="",VLOOKUP(B698&amp;C698&amp;E698,AvgAge!$B$5:$AA$16,6,0),G698)</f>
        <v>32</v>
      </c>
      <c r="I698">
        <v>0</v>
      </c>
      <c r="J698">
        <v>0</v>
      </c>
      <c r="K698">
        <v>350417</v>
      </c>
      <c r="L698">
        <v>7.8541999999999996</v>
      </c>
      <c r="N698" t="s">
        <v>15</v>
      </c>
      <c r="O698">
        <f>+IF(N698="S",1,IF(N698="Q",2,3))</f>
        <v>1</v>
      </c>
      <c r="P698">
        <f>+MATCH(C698&amp;E698,AvgAge!$A$5:$A$10)</f>
        <v>6</v>
      </c>
      <c r="Q698" s="22">
        <f>+IF($P698=Q$2,$B698,0)</f>
        <v>0</v>
      </c>
      <c r="R698" s="22">
        <f>+IF($P698=R$2,$B698,0)</f>
        <v>0</v>
      </c>
      <c r="S698" s="22">
        <f>+IF($P698=S$2,$B698,0)</f>
        <v>0</v>
      </c>
      <c r="T698" s="22">
        <f>+IF($P698=T$2,$B698,0)</f>
        <v>0</v>
      </c>
      <c r="U698" s="22">
        <f>+IF($P698=U$2,$B698,0)</f>
        <v>0</v>
      </c>
      <c r="V698" s="22">
        <f>+IF($P698=V$2,$B698,0)</f>
        <v>1</v>
      </c>
    </row>
    <row r="699" spans="1:22" x14ac:dyDescent="0.25">
      <c r="A699">
        <v>580</v>
      </c>
      <c r="B699">
        <v>1</v>
      </c>
      <c r="C699">
        <v>3</v>
      </c>
      <c r="D699" t="s">
        <v>828</v>
      </c>
      <c r="E699" t="s">
        <v>13</v>
      </c>
      <c r="F699">
        <f>+IF(E699="male",1,2)</f>
        <v>1</v>
      </c>
      <c r="G699">
        <v>32</v>
      </c>
      <c r="H699" s="4">
        <f>+IF(G699="",VLOOKUP(B699&amp;C699&amp;E699,AvgAge!$B$5:$AA$16,6,0),G699)</f>
        <v>32</v>
      </c>
      <c r="I699">
        <v>0</v>
      </c>
      <c r="J699">
        <v>0</v>
      </c>
      <c r="K699" t="s">
        <v>829</v>
      </c>
      <c r="L699">
        <v>7.9249999999999998</v>
      </c>
      <c r="N699" t="s">
        <v>15</v>
      </c>
      <c r="O699">
        <f>+IF(N699="S",1,IF(N699="Q",2,3))</f>
        <v>1</v>
      </c>
      <c r="P699">
        <f>+MATCH(C699&amp;E699,AvgAge!$A$5:$A$10)</f>
        <v>6</v>
      </c>
      <c r="Q699" s="22">
        <f>+IF($P699=Q$2,$B699,0)</f>
        <v>0</v>
      </c>
      <c r="R699" s="22">
        <f>+IF($P699=R$2,$B699,0)</f>
        <v>0</v>
      </c>
      <c r="S699" s="22">
        <f>+IF($P699=S$2,$B699,0)</f>
        <v>0</v>
      </c>
      <c r="T699" s="22">
        <f>+IF($P699=T$2,$B699,0)</f>
        <v>0</v>
      </c>
      <c r="U699" s="22">
        <f>+IF($P699=U$2,$B699,0)</f>
        <v>0</v>
      </c>
      <c r="V699" s="22">
        <f>+IF($P699=V$2,$B699,0)</f>
        <v>1</v>
      </c>
    </row>
    <row r="700" spans="1:22" x14ac:dyDescent="0.25">
      <c r="A700">
        <v>434</v>
      </c>
      <c r="B700">
        <v>0</v>
      </c>
      <c r="C700">
        <v>3</v>
      </c>
      <c r="D700" t="s">
        <v>628</v>
      </c>
      <c r="E700" t="s">
        <v>13</v>
      </c>
      <c r="F700">
        <f>+IF(E700="male",1,2)</f>
        <v>1</v>
      </c>
      <c r="G700">
        <v>17</v>
      </c>
      <c r="H700" s="4">
        <f>+IF(G700="",VLOOKUP(B700&amp;C700&amp;E700,AvgAge!$B$5:$AA$16,6,0),G700)</f>
        <v>17</v>
      </c>
      <c r="I700">
        <v>0</v>
      </c>
      <c r="J700">
        <v>0</v>
      </c>
      <c r="K700" t="s">
        <v>629</v>
      </c>
      <c r="L700">
        <v>7.125</v>
      </c>
      <c r="N700" t="s">
        <v>15</v>
      </c>
      <c r="O700">
        <f>+IF(N700="S",1,IF(N700="Q",2,3))</f>
        <v>1</v>
      </c>
      <c r="P700">
        <f>+MATCH(C700&amp;E700,AvgAge!$A$5:$A$10)</f>
        <v>6</v>
      </c>
      <c r="Q700" s="22">
        <f>+IF($P700=Q$2,$B700,0)</f>
        <v>0</v>
      </c>
      <c r="R700" s="22">
        <f>+IF($P700=R$2,$B700,0)</f>
        <v>0</v>
      </c>
      <c r="S700" s="22">
        <f>+IF($P700=S$2,$B700,0)</f>
        <v>0</v>
      </c>
      <c r="T700" s="22">
        <f>+IF($P700=T$2,$B700,0)</f>
        <v>0</v>
      </c>
      <c r="U700" s="22">
        <f>+IF($P700=U$2,$B700,0)</f>
        <v>0</v>
      </c>
      <c r="V700" s="22">
        <f>+IF($P700=V$2,$B700,0)</f>
        <v>0</v>
      </c>
    </row>
    <row r="701" spans="1:22" x14ac:dyDescent="0.25">
      <c r="A701">
        <v>653</v>
      </c>
      <c r="B701">
        <v>0</v>
      </c>
      <c r="C701">
        <v>3</v>
      </c>
      <c r="D701" t="s">
        <v>921</v>
      </c>
      <c r="E701" t="s">
        <v>13</v>
      </c>
      <c r="F701">
        <f>+IF(E701="male",1,2)</f>
        <v>1</v>
      </c>
      <c r="G701">
        <v>21</v>
      </c>
      <c r="H701" s="4">
        <f>+IF(G701="",VLOOKUP(B701&amp;C701&amp;E701,AvgAge!$B$5:$AA$16,6,0),G701)</f>
        <v>21</v>
      </c>
      <c r="I701">
        <v>0</v>
      </c>
      <c r="J701">
        <v>0</v>
      </c>
      <c r="K701">
        <v>8475</v>
      </c>
      <c r="L701">
        <v>8.4332999999999991</v>
      </c>
      <c r="N701" t="s">
        <v>15</v>
      </c>
      <c r="O701">
        <f>+IF(N701="S",1,IF(N701="Q",2,3))</f>
        <v>1</v>
      </c>
      <c r="P701">
        <f>+MATCH(C701&amp;E701,AvgAge!$A$5:$A$10)</f>
        <v>6</v>
      </c>
      <c r="Q701" s="22">
        <f>+IF($P701=Q$2,$B701,0)</f>
        <v>0</v>
      </c>
      <c r="R701" s="22">
        <f>+IF($P701=R$2,$B701,0)</f>
        <v>0</v>
      </c>
      <c r="S701" s="22">
        <f>+IF($P701=S$2,$B701,0)</f>
        <v>0</v>
      </c>
      <c r="T701" s="22">
        <f>+IF($P701=T$2,$B701,0)</f>
        <v>0</v>
      </c>
      <c r="U701" s="22">
        <f>+IF($P701=U$2,$B701,0)</f>
        <v>0</v>
      </c>
      <c r="V701" s="22">
        <f>+IF($P701=V$2,$B701,0)</f>
        <v>0</v>
      </c>
    </row>
    <row r="702" spans="1:22" x14ac:dyDescent="0.25">
      <c r="A702">
        <v>607</v>
      </c>
      <c r="B702">
        <v>0</v>
      </c>
      <c r="C702">
        <v>3</v>
      </c>
      <c r="D702" t="s">
        <v>865</v>
      </c>
      <c r="E702" t="s">
        <v>13</v>
      </c>
      <c r="F702">
        <f>+IF(E702="male",1,2)</f>
        <v>1</v>
      </c>
      <c r="G702">
        <v>30</v>
      </c>
      <c r="H702" s="4">
        <f>+IF(G702="",VLOOKUP(B702&amp;C702&amp;E702,AvgAge!$B$5:$AA$16,6,0),G702)</f>
        <v>30</v>
      </c>
      <c r="I702">
        <v>0</v>
      </c>
      <c r="J702">
        <v>0</v>
      </c>
      <c r="K702">
        <v>349246</v>
      </c>
      <c r="L702">
        <v>7.8958000000000004</v>
      </c>
      <c r="N702" t="s">
        <v>15</v>
      </c>
      <c r="O702">
        <f>+IF(N702="S",1,IF(N702="Q",2,3))</f>
        <v>1</v>
      </c>
      <c r="P702">
        <f>+MATCH(C702&amp;E702,AvgAge!$A$5:$A$10)</f>
        <v>6</v>
      </c>
      <c r="Q702" s="22">
        <f>+IF($P702=Q$2,$B702,0)</f>
        <v>0</v>
      </c>
      <c r="R702" s="22">
        <f>+IF($P702=R$2,$B702,0)</f>
        <v>0</v>
      </c>
      <c r="S702" s="22">
        <f>+IF($P702=S$2,$B702,0)</f>
        <v>0</v>
      </c>
      <c r="T702" s="22">
        <f>+IF($P702=T$2,$B702,0)</f>
        <v>0</v>
      </c>
      <c r="U702" s="22">
        <f>+IF($P702=U$2,$B702,0)</f>
        <v>0</v>
      </c>
      <c r="V702" s="22">
        <f>+IF($P702=V$2,$B702,0)</f>
        <v>0</v>
      </c>
    </row>
    <row r="703" spans="1:22" x14ac:dyDescent="0.25">
      <c r="A703">
        <v>479</v>
      </c>
      <c r="B703">
        <v>0</v>
      </c>
      <c r="C703">
        <v>3</v>
      </c>
      <c r="D703" t="s">
        <v>690</v>
      </c>
      <c r="E703" t="s">
        <v>13</v>
      </c>
      <c r="F703">
        <f>+IF(E703="male",1,2)</f>
        <v>1</v>
      </c>
      <c r="G703">
        <v>22</v>
      </c>
      <c r="H703" s="4">
        <f>+IF(G703="",VLOOKUP(B703&amp;C703&amp;E703,AvgAge!$B$5:$AA$16,6,0),G703)</f>
        <v>22</v>
      </c>
      <c r="I703">
        <v>0</v>
      </c>
      <c r="J703">
        <v>0</v>
      </c>
      <c r="K703">
        <v>350060</v>
      </c>
      <c r="L703">
        <v>7.5208000000000004</v>
      </c>
      <c r="N703" t="s">
        <v>15</v>
      </c>
      <c r="O703">
        <f>+IF(N703="S",1,IF(N703="Q",2,3))</f>
        <v>1</v>
      </c>
      <c r="P703">
        <f>+MATCH(C703&amp;E703,AvgAge!$A$5:$A$10)</f>
        <v>6</v>
      </c>
      <c r="Q703" s="22">
        <f>+IF($P703=Q$2,$B703,0)</f>
        <v>0</v>
      </c>
      <c r="R703" s="22">
        <f>+IF($P703=R$2,$B703,0)</f>
        <v>0</v>
      </c>
      <c r="S703" s="22">
        <f>+IF($P703=S$2,$B703,0)</f>
        <v>0</v>
      </c>
      <c r="T703" s="22">
        <f>+IF($P703=T$2,$B703,0)</f>
        <v>0</v>
      </c>
      <c r="U703" s="22">
        <f>+IF($P703=U$2,$B703,0)</f>
        <v>0</v>
      </c>
      <c r="V703" s="22">
        <f>+IF($P703=V$2,$B703,0)</f>
        <v>0</v>
      </c>
    </row>
    <row r="704" spans="1:22" x14ac:dyDescent="0.25">
      <c r="A704">
        <v>525</v>
      </c>
      <c r="B704">
        <v>0</v>
      </c>
      <c r="C704">
        <v>3</v>
      </c>
      <c r="D704" t="s">
        <v>754</v>
      </c>
      <c r="E704" t="s">
        <v>13</v>
      </c>
      <c r="F704">
        <f>+IF(E704="male",1,2)</f>
        <v>1</v>
      </c>
      <c r="H704" s="4">
        <f>+IF(G704="",VLOOKUP(B704&amp;C704&amp;E704,AvgAge!$B$5:$AA$16,6,0),G704)</f>
        <v>27.255813953488371</v>
      </c>
      <c r="I704">
        <v>0</v>
      </c>
      <c r="J704">
        <v>0</v>
      </c>
      <c r="K704">
        <v>2700</v>
      </c>
      <c r="L704">
        <v>7.2291999999999996</v>
      </c>
      <c r="N704" t="s">
        <v>20</v>
      </c>
      <c r="O704">
        <f>+IF(N704="S",1,IF(N704="Q",2,3))</f>
        <v>3</v>
      </c>
      <c r="P704">
        <f>+MATCH(C704&amp;E704,AvgAge!$A$5:$A$10)</f>
        <v>6</v>
      </c>
      <c r="Q704" s="22">
        <f>+IF($P704=Q$2,$B704,0)</f>
        <v>0</v>
      </c>
      <c r="R704" s="22">
        <f>+IF($P704=R$2,$B704,0)</f>
        <v>0</v>
      </c>
      <c r="S704" s="22">
        <f>+IF($P704=S$2,$B704,0)</f>
        <v>0</v>
      </c>
      <c r="T704" s="22">
        <f>+IF($P704=T$2,$B704,0)</f>
        <v>0</v>
      </c>
      <c r="U704" s="22">
        <f>+IF($P704=U$2,$B704,0)</f>
        <v>0</v>
      </c>
      <c r="V704" s="22">
        <f>+IF($P704=V$2,$B704,0)</f>
        <v>0</v>
      </c>
    </row>
    <row r="705" spans="1:22" x14ac:dyDescent="0.25">
      <c r="A705">
        <v>791</v>
      </c>
      <c r="B705">
        <v>0</v>
      </c>
      <c r="C705">
        <v>3</v>
      </c>
      <c r="D705" t="s">
        <v>1097</v>
      </c>
      <c r="E705" t="s">
        <v>13</v>
      </c>
      <c r="F705">
        <f>+IF(E705="male",1,2)</f>
        <v>1</v>
      </c>
      <c r="H705" s="4">
        <f>+IF(G705="",VLOOKUP(B705&amp;C705&amp;E705,AvgAge!$B$5:$AA$16,6,0),G705)</f>
        <v>27.255813953488371</v>
      </c>
      <c r="I705">
        <v>0</v>
      </c>
      <c r="J705">
        <v>0</v>
      </c>
      <c r="K705">
        <v>12460</v>
      </c>
      <c r="L705">
        <v>7.75</v>
      </c>
      <c r="N705" t="s">
        <v>27</v>
      </c>
      <c r="O705">
        <f>+IF(N705="S",1,IF(N705="Q",2,3))</f>
        <v>2</v>
      </c>
      <c r="P705">
        <f>+MATCH(C705&amp;E705,AvgAge!$A$5:$A$10)</f>
        <v>6</v>
      </c>
      <c r="Q705" s="22">
        <f>+IF($P705=Q$2,$B705,0)</f>
        <v>0</v>
      </c>
      <c r="R705" s="22">
        <f>+IF($P705=R$2,$B705,0)</f>
        <v>0</v>
      </c>
      <c r="S705" s="22">
        <f>+IF($P705=S$2,$B705,0)</f>
        <v>0</v>
      </c>
      <c r="T705" s="22">
        <f>+IF($P705=T$2,$B705,0)</f>
        <v>0</v>
      </c>
      <c r="U705" s="22">
        <f>+IF($P705=U$2,$B705,0)</f>
        <v>0</v>
      </c>
      <c r="V705" s="22">
        <f>+IF($P705=V$2,$B705,0)</f>
        <v>0</v>
      </c>
    </row>
    <row r="706" spans="1:22" x14ac:dyDescent="0.25">
      <c r="A706">
        <v>471</v>
      </c>
      <c r="B706">
        <v>0</v>
      </c>
      <c r="C706">
        <v>3</v>
      </c>
      <c r="D706" t="s">
        <v>680</v>
      </c>
      <c r="E706" t="s">
        <v>13</v>
      </c>
      <c r="F706">
        <f>+IF(E706="male",1,2)</f>
        <v>1</v>
      </c>
      <c r="H706" s="4">
        <f>+IF(G706="",VLOOKUP(B706&amp;C706&amp;E706,AvgAge!$B$5:$AA$16,6,0),G706)</f>
        <v>27.255813953488371</v>
      </c>
      <c r="I706">
        <v>0</v>
      </c>
      <c r="J706">
        <v>0</v>
      </c>
      <c r="K706">
        <v>323592</v>
      </c>
      <c r="L706">
        <v>7.25</v>
      </c>
      <c r="N706" t="s">
        <v>15</v>
      </c>
      <c r="O706">
        <f>+IF(N706="S",1,IF(N706="Q",2,3))</f>
        <v>1</v>
      </c>
      <c r="P706">
        <f>+MATCH(C706&amp;E706,AvgAge!$A$5:$A$10)</f>
        <v>6</v>
      </c>
      <c r="Q706" s="22">
        <f>+IF($P706=Q$2,$B706,0)</f>
        <v>0</v>
      </c>
      <c r="R706" s="22">
        <f>+IF($P706=R$2,$B706,0)</f>
        <v>0</v>
      </c>
      <c r="S706" s="22">
        <f>+IF($P706=S$2,$B706,0)</f>
        <v>0</v>
      </c>
      <c r="T706" s="22">
        <f>+IF($P706=T$2,$B706,0)</f>
        <v>0</v>
      </c>
      <c r="U706" s="22">
        <f>+IF($P706=U$2,$B706,0)</f>
        <v>0</v>
      </c>
      <c r="V706" s="22">
        <f>+IF($P706=V$2,$B706,0)</f>
        <v>0</v>
      </c>
    </row>
    <row r="707" spans="1:22" x14ac:dyDescent="0.25">
      <c r="A707">
        <v>697</v>
      </c>
      <c r="B707">
        <v>0</v>
      </c>
      <c r="C707">
        <v>3</v>
      </c>
      <c r="D707" t="s">
        <v>977</v>
      </c>
      <c r="E707" t="s">
        <v>13</v>
      </c>
      <c r="F707">
        <f>+IF(E707="male",1,2)</f>
        <v>1</v>
      </c>
      <c r="G707">
        <v>44</v>
      </c>
      <c r="H707" s="4">
        <f>+IF(G707="",VLOOKUP(B707&amp;C707&amp;E707,AvgAge!$B$5:$AA$16,6,0),G707)</f>
        <v>44</v>
      </c>
      <c r="I707">
        <v>0</v>
      </c>
      <c r="J707">
        <v>0</v>
      </c>
      <c r="K707">
        <v>363592</v>
      </c>
      <c r="L707">
        <v>8.0500000000000007</v>
      </c>
      <c r="N707" t="s">
        <v>15</v>
      </c>
      <c r="O707">
        <f>+IF(N707="S",1,IF(N707="Q",2,3))</f>
        <v>1</v>
      </c>
      <c r="P707">
        <f>+MATCH(C707&amp;E707,AvgAge!$A$5:$A$10)</f>
        <v>6</v>
      </c>
      <c r="Q707" s="22">
        <f>+IF($P707=Q$2,$B707,0)</f>
        <v>0</v>
      </c>
      <c r="R707" s="22">
        <f>+IF($P707=R$2,$B707,0)</f>
        <v>0</v>
      </c>
      <c r="S707" s="22">
        <f>+IF($P707=S$2,$B707,0)</f>
        <v>0</v>
      </c>
      <c r="T707" s="22">
        <f>+IF($P707=T$2,$B707,0)</f>
        <v>0</v>
      </c>
      <c r="U707" s="22">
        <f>+IF($P707=U$2,$B707,0)</f>
        <v>0</v>
      </c>
      <c r="V707" s="22">
        <f>+IF($P707=V$2,$B707,0)</f>
        <v>0</v>
      </c>
    </row>
    <row r="708" spans="1:22" x14ac:dyDescent="0.25">
      <c r="A708">
        <v>215</v>
      </c>
      <c r="B708">
        <v>0</v>
      </c>
      <c r="C708">
        <v>3</v>
      </c>
      <c r="D708" t="s">
        <v>326</v>
      </c>
      <c r="E708" t="s">
        <v>13</v>
      </c>
      <c r="F708">
        <f>+IF(E708="male",1,2)</f>
        <v>1</v>
      </c>
      <c r="H708" s="4">
        <f>+IF(G708="",VLOOKUP(B708&amp;C708&amp;E708,AvgAge!$B$5:$AA$16,6,0),G708)</f>
        <v>27.255813953488371</v>
      </c>
      <c r="I708">
        <v>1</v>
      </c>
      <c r="J708">
        <v>0</v>
      </c>
      <c r="K708">
        <v>367229</v>
      </c>
      <c r="L708">
        <v>7.75</v>
      </c>
      <c r="N708" t="s">
        <v>27</v>
      </c>
      <c r="O708">
        <f>+IF(N708="S",1,IF(N708="Q",2,3))</f>
        <v>2</v>
      </c>
      <c r="P708">
        <f>+MATCH(C708&amp;E708,AvgAge!$A$5:$A$10)</f>
        <v>6</v>
      </c>
      <c r="Q708" s="22">
        <f>+IF($P708=Q$2,$B708,0)</f>
        <v>0</v>
      </c>
      <c r="R708" s="22">
        <f>+IF($P708=R$2,$B708,0)</f>
        <v>0</v>
      </c>
      <c r="S708" s="22">
        <f>+IF($P708=S$2,$B708,0)</f>
        <v>0</v>
      </c>
      <c r="T708" s="22">
        <f>+IF($P708=T$2,$B708,0)</f>
        <v>0</v>
      </c>
      <c r="U708" s="22">
        <f>+IF($P708=U$2,$B708,0)</f>
        <v>0</v>
      </c>
      <c r="V708" s="22">
        <f>+IF($P708=V$2,$B708,0)</f>
        <v>0</v>
      </c>
    </row>
    <row r="709" spans="1:22" x14ac:dyDescent="0.25">
      <c r="A709">
        <v>779</v>
      </c>
      <c r="B709">
        <v>0</v>
      </c>
      <c r="C709">
        <v>3</v>
      </c>
      <c r="D709" t="s">
        <v>1080</v>
      </c>
      <c r="E709" t="s">
        <v>13</v>
      </c>
      <c r="F709">
        <f>+IF(E709="male",1,2)</f>
        <v>1</v>
      </c>
      <c r="H709" s="4">
        <f>+IF(G709="",VLOOKUP(B709&amp;C709&amp;E709,AvgAge!$B$5:$AA$16,6,0),G709)</f>
        <v>27.255813953488371</v>
      </c>
      <c r="I709">
        <v>0</v>
      </c>
      <c r="J709">
        <v>0</v>
      </c>
      <c r="K709">
        <v>36865</v>
      </c>
      <c r="L709">
        <v>7.7374999999999998</v>
      </c>
      <c r="N709" t="s">
        <v>27</v>
      </c>
      <c r="O709">
        <f>+IF(N709="S",1,IF(N709="Q",2,3))</f>
        <v>2</v>
      </c>
      <c r="P709">
        <f>+MATCH(C709&amp;E709,AvgAge!$A$5:$A$10)</f>
        <v>6</v>
      </c>
      <c r="Q709" s="22">
        <f>+IF($P709=Q$2,$B709,0)</f>
        <v>0</v>
      </c>
      <c r="R709" s="22">
        <f>+IF($P709=R$2,$B709,0)</f>
        <v>0</v>
      </c>
      <c r="S709" s="22">
        <f>+IF($P709=S$2,$B709,0)</f>
        <v>0</v>
      </c>
      <c r="T709" s="22">
        <f>+IF($P709=T$2,$B709,0)</f>
        <v>0</v>
      </c>
      <c r="U709" s="22">
        <f>+IF($P709=U$2,$B709,0)</f>
        <v>0</v>
      </c>
      <c r="V709" s="22">
        <f>+IF($P709=V$2,$B709,0)</f>
        <v>0</v>
      </c>
    </row>
    <row r="710" spans="1:22" x14ac:dyDescent="0.25">
      <c r="A710">
        <v>70</v>
      </c>
      <c r="B710">
        <v>0</v>
      </c>
      <c r="C710">
        <v>3</v>
      </c>
      <c r="D710" t="s">
        <v>121</v>
      </c>
      <c r="E710" t="s">
        <v>13</v>
      </c>
      <c r="F710">
        <f>+IF(E710="male",1,2)</f>
        <v>1</v>
      </c>
      <c r="G710">
        <v>26</v>
      </c>
      <c r="H710" s="4">
        <f>+IF(G710="",VLOOKUP(B710&amp;C710&amp;E710,AvgAge!$B$5:$AA$16,6,0),G710)</f>
        <v>26</v>
      </c>
      <c r="I710">
        <v>2</v>
      </c>
      <c r="J710">
        <v>0</v>
      </c>
      <c r="K710">
        <v>315151</v>
      </c>
      <c r="L710">
        <v>8.6624999999999996</v>
      </c>
      <c r="N710" t="s">
        <v>15</v>
      </c>
      <c r="O710">
        <f>+IF(N710="S",1,IF(N710="Q",2,3))</f>
        <v>1</v>
      </c>
      <c r="P710">
        <f>+MATCH(C710&amp;E710,AvgAge!$A$5:$A$10)</f>
        <v>6</v>
      </c>
      <c r="Q710" s="22">
        <f>+IF($P710=Q$2,$B710,0)</f>
        <v>0</v>
      </c>
      <c r="R710" s="22">
        <f>+IF($P710=R$2,$B710,0)</f>
        <v>0</v>
      </c>
      <c r="S710" s="22">
        <f>+IF($P710=S$2,$B710,0)</f>
        <v>0</v>
      </c>
      <c r="T710" s="22">
        <f>+IF($P710=T$2,$B710,0)</f>
        <v>0</v>
      </c>
      <c r="U710" s="22">
        <f>+IF($P710=U$2,$B710,0)</f>
        <v>0</v>
      </c>
      <c r="V710" s="22">
        <f>+IF($P710=V$2,$B710,0)</f>
        <v>0</v>
      </c>
    </row>
    <row r="711" spans="1:22" x14ac:dyDescent="0.25">
      <c r="A711">
        <v>176</v>
      </c>
      <c r="B711">
        <v>0</v>
      </c>
      <c r="C711">
        <v>3</v>
      </c>
      <c r="D711" t="s">
        <v>273</v>
      </c>
      <c r="E711" t="s">
        <v>13</v>
      </c>
      <c r="F711">
        <f>+IF(E711="male",1,2)</f>
        <v>1</v>
      </c>
      <c r="G711">
        <v>18</v>
      </c>
      <c r="H711" s="4">
        <f>+IF(G711="",VLOOKUP(B711&amp;C711&amp;E711,AvgAge!$B$5:$AA$16,6,0),G711)</f>
        <v>18</v>
      </c>
      <c r="I711">
        <v>1</v>
      </c>
      <c r="J711">
        <v>1</v>
      </c>
      <c r="K711">
        <v>350404</v>
      </c>
      <c r="L711">
        <v>7.8541999999999996</v>
      </c>
      <c r="N711" t="s">
        <v>15</v>
      </c>
      <c r="O711">
        <f>+IF(N711="S",1,IF(N711="Q",2,3))</f>
        <v>1</v>
      </c>
      <c r="P711">
        <f>+MATCH(C711&amp;E711,AvgAge!$A$5:$A$10)</f>
        <v>6</v>
      </c>
      <c r="Q711" s="22">
        <f>+IF($P711=Q$2,$B711,0)</f>
        <v>0</v>
      </c>
      <c r="R711" s="22">
        <f>+IF($P711=R$2,$B711,0)</f>
        <v>0</v>
      </c>
      <c r="S711" s="22">
        <f>+IF($P711=S$2,$B711,0)</f>
        <v>0</v>
      </c>
      <c r="T711" s="22">
        <f>+IF($P711=T$2,$B711,0)</f>
        <v>0</v>
      </c>
      <c r="U711" s="22">
        <f>+IF($P711=U$2,$B711,0)</f>
        <v>0</v>
      </c>
      <c r="V711" s="22">
        <f>+IF($P711=V$2,$B711,0)</f>
        <v>0</v>
      </c>
    </row>
    <row r="712" spans="1:22" x14ac:dyDescent="0.25">
      <c r="A712">
        <v>43</v>
      </c>
      <c r="B712">
        <v>0</v>
      </c>
      <c r="C712">
        <v>3</v>
      </c>
      <c r="D712" t="s">
        <v>78</v>
      </c>
      <c r="E712" t="s">
        <v>13</v>
      </c>
      <c r="F712">
        <f>+IF(E712="male",1,2)</f>
        <v>1</v>
      </c>
      <c r="H712" s="4">
        <f>+IF(G712="",VLOOKUP(B712&amp;C712&amp;E712,AvgAge!$B$5:$AA$16,6,0),G712)</f>
        <v>27.255813953488371</v>
      </c>
      <c r="I712">
        <v>0</v>
      </c>
      <c r="J712">
        <v>0</v>
      </c>
      <c r="K712">
        <v>349253</v>
      </c>
      <c r="L712">
        <v>7.8958000000000004</v>
      </c>
      <c r="N712" t="s">
        <v>20</v>
      </c>
      <c r="O712">
        <f>+IF(N712="S",1,IF(N712="Q",2,3))</f>
        <v>3</v>
      </c>
      <c r="P712">
        <f>+MATCH(C712&amp;E712,AvgAge!$A$5:$A$10)</f>
        <v>6</v>
      </c>
      <c r="Q712" s="22">
        <f>+IF($P712=Q$2,$B712,0)</f>
        <v>0</v>
      </c>
      <c r="R712" s="22">
        <f>+IF($P712=R$2,$B712,0)</f>
        <v>0</v>
      </c>
      <c r="S712" s="22">
        <f>+IF($P712=S$2,$B712,0)</f>
        <v>0</v>
      </c>
      <c r="T712" s="22">
        <f>+IF($P712=T$2,$B712,0)</f>
        <v>0</v>
      </c>
      <c r="U712" s="22">
        <f>+IF($P712=U$2,$B712,0)</f>
        <v>0</v>
      </c>
      <c r="V712" s="22">
        <f>+IF($P712=V$2,$B712,0)</f>
        <v>0</v>
      </c>
    </row>
    <row r="713" spans="1:22" x14ac:dyDescent="0.25">
      <c r="A713">
        <v>523</v>
      </c>
      <c r="B713">
        <v>0</v>
      </c>
      <c r="C713">
        <v>3</v>
      </c>
      <c r="D713" t="s">
        <v>752</v>
      </c>
      <c r="E713" t="s">
        <v>13</v>
      </c>
      <c r="F713">
        <f>+IF(E713="male",1,2)</f>
        <v>1</v>
      </c>
      <c r="H713" s="4">
        <f>+IF(G713="",VLOOKUP(B713&amp;C713&amp;E713,AvgAge!$B$5:$AA$16,6,0),G713)</f>
        <v>27.255813953488371</v>
      </c>
      <c r="I713">
        <v>0</v>
      </c>
      <c r="J713">
        <v>0</v>
      </c>
      <c r="K713">
        <v>2624</v>
      </c>
      <c r="L713">
        <v>7.2249999999999996</v>
      </c>
      <c r="N713" t="s">
        <v>20</v>
      </c>
      <c r="O713">
        <f>+IF(N713="S",1,IF(N713="Q",2,3))</f>
        <v>3</v>
      </c>
      <c r="P713">
        <f>+MATCH(C713&amp;E713,AvgAge!$A$5:$A$10)</f>
        <v>6</v>
      </c>
      <c r="Q713" s="22">
        <f>+IF($P713=Q$2,$B713,0)</f>
        <v>0</v>
      </c>
      <c r="R713" s="22">
        <f>+IF($P713=R$2,$B713,0)</f>
        <v>0</v>
      </c>
      <c r="S713" s="22">
        <f>+IF($P713=S$2,$B713,0)</f>
        <v>0</v>
      </c>
      <c r="T713" s="22">
        <f>+IF($P713=T$2,$B713,0)</f>
        <v>0</v>
      </c>
      <c r="U713" s="22">
        <f>+IF($P713=U$2,$B713,0)</f>
        <v>0</v>
      </c>
      <c r="V713" s="22">
        <f>+IF($P713=V$2,$B713,0)</f>
        <v>0</v>
      </c>
    </row>
    <row r="714" spans="1:22" x14ac:dyDescent="0.25">
      <c r="A714">
        <v>879</v>
      </c>
      <c r="B714">
        <v>0</v>
      </c>
      <c r="C714">
        <v>3</v>
      </c>
      <c r="D714" t="s">
        <v>1204</v>
      </c>
      <c r="E714" t="s">
        <v>13</v>
      </c>
      <c r="F714">
        <f>+IF(E714="male",1,2)</f>
        <v>1</v>
      </c>
      <c r="H714" s="4">
        <f>+IF(G714="",VLOOKUP(B714&amp;C714&amp;E714,AvgAge!$B$5:$AA$16,6,0),G714)</f>
        <v>27.255813953488371</v>
      </c>
      <c r="I714">
        <v>0</v>
      </c>
      <c r="J714">
        <v>0</v>
      </c>
      <c r="K714">
        <v>349217</v>
      </c>
      <c r="L714">
        <v>7.8958000000000004</v>
      </c>
      <c r="N714" t="s">
        <v>15</v>
      </c>
      <c r="O714">
        <f>+IF(N714="S",1,IF(N714="Q",2,3))</f>
        <v>1</v>
      </c>
      <c r="P714">
        <f>+MATCH(C714&amp;E714,AvgAge!$A$5:$A$10)</f>
        <v>6</v>
      </c>
      <c r="Q714" s="22">
        <f>+IF($P714=Q$2,$B714,0)</f>
        <v>0</v>
      </c>
      <c r="R714" s="22">
        <f>+IF($P714=R$2,$B714,0)</f>
        <v>0</v>
      </c>
      <c r="S714" s="22">
        <f>+IF($P714=S$2,$B714,0)</f>
        <v>0</v>
      </c>
      <c r="T714" s="22">
        <f>+IF($P714=T$2,$B714,0)</f>
        <v>0</v>
      </c>
      <c r="U714" s="22">
        <f>+IF($P714=U$2,$B714,0)</f>
        <v>0</v>
      </c>
      <c r="V714" s="22">
        <f>+IF($P714=V$2,$B714,0)</f>
        <v>0</v>
      </c>
    </row>
    <row r="715" spans="1:22" x14ac:dyDescent="0.25">
      <c r="A715">
        <v>693</v>
      </c>
      <c r="B715">
        <v>1</v>
      </c>
      <c r="C715">
        <v>3</v>
      </c>
      <c r="D715" t="s">
        <v>973</v>
      </c>
      <c r="E715" t="s">
        <v>13</v>
      </c>
      <c r="F715">
        <f>+IF(E715="male",1,2)</f>
        <v>1</v>
      </c>
      <c r="H715" s="4">
        <f>+IF(G715="",VLOOKUP(B715&amp;C715&amp;E715,AvgAge!$B$5:$AA$16,6,0),G715)</f>
        <v>22.274210526315787</v>
      </c>
      <c r="I715">
        <v>0</v>
      </c>
      <c r="J715">
        <v>0</v>
      </c>
      <c r="K715">
        <v>1601</v>
      </c>
      <c r="L715">
        <v>56.495800000000003</v>
      </c>
      <c r="N715" t="s">
        <v>15</v>
      </c>
      <c r="O715">
        <f>+IF(N715="S",1,IF(N715="Q",2,3))</f>
        <v>1</v>
      </c>
      <c r="P715">
        <f>+MATCH(C715&amp;E715,AvgAge!$A$5:$A$10)</f>
        <v>6</v>
      </c>
      <c r="Q715" s="22">
        <f>+IF($P715=Q$2,$B715,0)</f>
        <v>0</v>
      </c>
      <c r="R715" s="22">
        <f>+IF($P715=R$2,$B715,0)</f>
        <v>0</v>
      </c>
      <c r="S715" s="22">
        <f>+IF($P715=S$2,$B715,0)</f>
        <v>0</v>
      </c>
      <c r="T715" s="22">
        <f>+IF($P715=T$2,$B715,0)</f>
        <v>0</v>
      </c>
      <c r="U715" s="22">
        <f>+IF($P715=U$2,$B715,0)</f>
        <v>0</v>
      </c>
      <c r="V715" s="22">
        <f>+IF($P715=V$2,$B715,0)</f>
        <v>1</v>
      </c>
    </row>
    <row r="716" spans="1:22" x14ac:dyDescent="0.25">
      <c r="A716">
        <v>827</v>
      </c>
      <c r="B716">
        <v>0</v>
      </c>
      <c r="C716">
        <v>3</v>
      </c>
      <c r="D716" t="s">
        <v>1141</v>
      </c>
      <c r="E716" t="s">
        <v>13</v>
      </c>
      <c r="F716">
        <f>+IF(E716="male",1,2)</f>
        <v>1</v>
      </c>
      <c r="H716" s="4">
        <f>+IF(G716="",VLOOKUP(B716&amp;C716&amp;E716,AvgAge!$B$5:$AA$16,6,0),G716)</f>
        <v>27.255813953488371</v>
      </c>
      <c r="I716">
        <v>0</v>
      </c>
      <c r="J716">
        <v>0</v>
      </c>
      <c r="K716">
        <v>1601</v>
      </c>
      <c r="L716">
        <v>56.495800000000003</v>
      </c>
      <c r="N716" t="s">
        <v>15</v>
      </c>
      <c r="O716">
        <f>+IF(N716="S",1,IF(N716="Q",2,3))</f>
        <v>1</v>
      </c>
      <c r="P716">
        <f>+MATCH(C716&amp;E716,AvgAge!$A$5:$A$10)</f>
        <v>6</v>
      </c>
      <c r="Q716" s="22">
        <f>+IF($P716=Q$2,$B716,0)</f>
        <v>0</v>
      </c>
      <c r="R716" s="22">
        <f>+IF($P716=R$2,$B716,0)</f>
        <v>0</v>
      </c>
      <c r="S716" s="22">
        <f>+IF($P716=S$2,$B716,0)</f>
        <v>0</v>
      </c>
      <c r="T716" s="22">
        <f>+IF($P716=T$2,$B716,0)</f>
        <v>0</v>
      </c>
      <c r="U716" s="22">
        <f>+IF($P716=U$2,$B716,0)</f>
        <v>0</v>
      </c>
      <c r="V716" s="22">
        <f>+IF($P716=V$2,$B716,0)</f>
        <v>0</v>
      </c>
    </row>
    <row r="717" spans="1:22" x14ac:dyDescent="0.25">
      <c r="A717">
        <v>510</v>
      </c>
      <c r="B717">
        <v>1</v>
      </c>
      <c r="C717">
        <v>3</v>
      </c>
      <c r="D717" t="s">
        <v>732</v>
      </c>
      <c r="E717" t="s">
        <v>13</v>
      </c>
      <c r="F717">
        <f>+IF(E717="male",1,2)</f>
        <v>1</v>
      </c>
      <c r="G717">
        <v>26</v>
      </c>
      <c r="H717" s="4">
        <f>+IF(G717="",VLOOKUP(B717&amp;C717&amp;E717,AvgAge!$B$5:$AA$16,6,0),G717)</f>
        <v>26</v>
      </c>
      <c r="I717">
        <v>0</v>
      </c>
      <c r="J717">
        <v>0</v>
      </c>
      <c r="K717">
        <v>1601</v>
      </c>
      <c r="L717">
        <v>56.495800000000003</v>
      </c>
      <c r="N717" t="s">
        <v>15</v>
      </c>
      <c r="O717">
        <f>+IF(N717="S",1,IF(N717="Q",2,3))</f>
        <v>1</v>
      </c>
      <c r="P717">
        <f>+MATCH(C717&amp;E717,AvgAge!$A$5:$A$10)</f>
        <v>6</v>
      </c>
      <c r="Q717" s="22">
        <f>+IF($P717=Q$2,$B717,0)</f>
        <v>0</v>
      </c>
      <c r="R717" s="22">
        <f>+IF($P717=R$2,$B717,0)</f>
        <v>0</v>
      </c>
      <c r="S717" s="22">
        <f>+IF($P717=S$2,$B717,0)</f>
        <v>0</v>
      </c>
      <c r="T717" s="22">
        <f>+IF($P717=T$2,$B717,0)</f>
        <v>0</v>
      </c>
      <c r="U717" s="22">
        <f>+IF($P717=U$2,$B717,0)</f>
        <v>0</v>
      </c>
      <c r="V717" s="22">
        <f>+IF($P717=V$2,$B717,0)</f>
        <v>1</v>
      </c>
    </row>
    <row r="718" spans="1:22" x14ac:dyDescent="0.25">
      <c r="A718">
        <v>714</v>
      </c>
      <c r="B718">
        <v>0</v>
      </c>
      <c r="C718">
        <v>3</v>
      </c>
      <c r="D718" t="s">
        <v>1001</v>
      </c>
      <c r="E718" t="s">
        <v>13</v>
      </c>
      <c r="F718">
        <f>+IF(E718="male",1,2)</f>
        <v>1</v>
      </c>
      <c r="G718">
        <v>29</v>
      </c>
      <c r="H718" s="4">
        <f>+IF(G718="",VLOOKUP(B718&amp;C718&amp;E718,AvgAge!$B$5:$AA$16,6,0),G718)</f>
        <v>29</v>
      </c>
      <c r="I718">
        <v>0</v>
      </c>
      <c r="J718">
        <v>0</v>
      </c>
      <c r="K718">
        <v>7545</v>
      </c>
      <c r="L718">
        <v>9.4832999999999998</v>
      </c>
      <c r="N718" t="s">
        <v>15</v>
      </c>
      <c r="O718">
        <f>+IF(N718="S",1,IF(N718="Q",2,3))</f>
        <v>1</v>
      </c>
      <c r="P718">
        <f>+MATCH(C718&amp;E718,AvgAge!$A$5:$A$10)</f>
        <v>6</v>
      </c>
      <c r="Q718" s="22">
        <f>+IF($P718=Q$2,$B718,0)</f>
        <v>0</v>
      </c>
      <c r="R718" s="22">
        <f>+IF($P718=R$2,$B718,0)</f>
        <v>0</v>
      </c>
      <c r="S718" s="22">
        <f>+IF($P718=S$2,$B718,0)</f>
        <v>0</v>
      </c>
      <c r="T718" s="22">
        <f>+IF($P718=T$2,$B718,0)</f>
        <v>0</v>
      </c>
      <c r="U718" s="22">
        <f>+IF($P718=U$2,$B718,0)</f>
        <v>0</v>
      </c>
      <c r="V718" s="22">
        <f>+IF($P718=V$2,$B718,0)</f>
        <v>0</v>
      </c>
    </row>
    <row r="719" spans="1:22" x14ac:dyDescent="0.25">
      <c r="A719">
        <v>232</v>
      </c>
      <c r="B719">
        <v>0</v>
      </c>
      <c r="C719">
        <v>3</v>
      </c>
      <c r="D719" t="s">
        <v>352</v>
      </c>
      <c r="E719" t="s">
        <v>13</v>
      </c>
      <c r="F719">
        <f>+IF(E719="male",1,2)</f>
        <v>1</v>
      </c>
      <c r="G719">
        <v>29</v>
      </c>
      <c r="H719" s="4">
        <f>+IF(G719="",VLOOKUP(B719&amp;C719&amp;E719,AvgAge!$B$5:$AA$16,6,0),G719)</f>
        <v>29</v>
      </c>
      <c r="I719">
        <v>0</v>
      </c>
      <c r="J719">
        <v>0</v>
      </c>
      <c r="K719">
        <v>347067</v>
      </c>
      <c r="L719">
        <v>7.7750000000000004</v>
      </c>
      <c r="N719" t="s">
        <v>15</v>
      </c>
      <c r="O719">
        <f>+IF(N719="S",1,IF(N719="Q",2,3))</f>
        <v>1</v>
      </c>
      <c r="P719">
        <f>+MATCH(C719&amp;E719,AvgAge!$A$5:$A$10)</f>
        <v>6</v>
      </c>
      <c r="Q719" s="22">
        <f>+IF($P719=Q$2,$B719,0)</f>
        <v>0</v>
      </c>
      <c r="R719" s="22">
        <f>+IF($P719=R$2,$B719,0)</f>
        <v>0</v>
      </c>
      <c r="S719" s="22">
        <f>+IF($P719=S$2,$B719,0)</f>
        <v>0</v>
      </c>
      <c r="T719" s="22">
        <f>+IF($P719=T$2,$B719,0)</f>
        <v>0</v>
      </c>
      <c r="U719" s="22">
        <f>+IF($P719=U$2,$B719,0)</f>
        <v>0</v>
      </c>
      <c r="V719" s="22">
        <f>+IF($P719=V$2,$B719,0)</f>
        <v>0</v>
      </c>
    </row>
    <row r="720" spans="1:22" x14ac:dyDescent="0.25">
      <c r="A720">
        <v>554</v>
      </c>
      <c r="B720">
        <v>1</v>
      </c>
      <c r="C720">
        <v>3</v>
      </c>
      <c r="D720" t="s">
        <v>794</v>
      </c>
      <c r="E720" t="s">
        <v>13</v>
      </c>
      <c r="F720">
        <f>+IF(E720="male",1,2)</f>
        <v>1</v>
      </c>
      <c r="G720">
        <v>22</v>
      </c>
      <c r="H720" s="4">
        <f>+IF(G720="",VLOOKUP(B720&amp;C720&amp;E720,AvgAge!$B$5:$AA$16,6,0),G720)</f>
        <v>22</v>
      </c>
      <c r="I720">
        <v>0</v>
      </c>
      <c r="J720">
        <v>0</v>
      </c>
      <c r="K720">
        <v>2620</v>
      </c>
      <c r="L720">
        <v>7.2249999999999996</v>
      </c>
      <c r="N720" t="s">
        <v>20</v>
      </c>
      <c r="O720">
        <f>+IF(N720="S",1,IF(N720="Q",2,3))</f>
        <v>3</v>
      </c>
      <c r="P720">
        <f>+MATCH(C720&amp;E720,AvgAge!$A$5:$A$10)</f>
        <v>6</v>
      </c>
      <c r="Q720" s="22">
        <f>+IF($P720=Q$2,$B720,0)</f>
        <v>0</v>
      </c>
      <c r="R720" s="22">
        <f>+IF($P720=R$2,$B720,0)</f>
        <v>0</v>
      </c>
      <c r="S720" s="22">
        <f>+IF($P720=S$2,$B720,0)</f>
        <v>0</v>
      </c>
      <c r="T720" s="22">
        <f>+IF($P720=T$2,$B720,0)</f>
        <v>0</v>
      </c>
      <c r="U720" s="22">
        <f>+IF($P720=U$2,$B720,0)</f>
        <v>0</v>
      </c>
      <c r="V720" s="22">
        <f>+IF($P720=V$2,$B720,0)</f>
        <v>1</v>
      </c>
    </row>
    <row r="721" spans="1:22" x14ac:dyDescent="0.25">
      <c r="A721">
        <v>177</v>
      </c>
      <c r="B721">
        <v>0</v>
      </c>
      <c r="C721">
        <v>3</v>
      </c>
      <c r="D721" t="s">
        <v>274</v>
      </c>
      <c r="E721" t="s">
        <v>13</v>
      </c>
      <c r="F721">
        <f>+IF(E721="male",1,2)</f>
        <v>1</v>
      </c>
      <c r="H721" s="4">
        <f>+IF(G721="",VLOOKUP(B721&amp;C721&amp;E721,AvgAge!$B$5:$AA$16,6,0),G721)</f>
        <v>27.255813953488371</v>
      </c>
      <c r="I721">
        <v>3</v>
      </c>
      <c r="J721">
        <v>1</v>
      </c>
      <c r="K721">
        <v>4133</v>
      </c>
      <c r="L721">
        <v>25.466699999999999</v>
      </c>
      <c r="N721" t="s">
        <v>15</v>
      </c>
      <c r="O721">
        <f>+IF(N721="S",1,IF(N721="Q",2,3))</f>
        <v>1</v>
      </c>
      <c r="P721">
        <f>+MATCH(C721&amp;E721,AvgAge!$A$5:$A$10)</f>
        <v>6</v>
      </c>
      <c r="Q721" s="22">
        <f>+IF($P721=Q$2,$B721,0)</f>
        <v>0</v>
      </c>
      <c r="R721" s="22">
        <f>+IF($P721=R$2,$B721,0)</f>
        <v>0</v>
      </c>
      <c r="S721" s="22">
        <f>+IF($P721=S$2,$B721,0)</f>
        <v>0</v>
      </c>
      <c r="T721" s="22">
        <f>+IF($P721=T$2,$B721,0)</f>
        <v>0</v>
      </c>
      <c r="U721" s="22">
        <f>+IF($P721=U$2,$B721,0)</f>
        <v>0</v>
      </c>
      <c r="V721" s="22">
        <f>+IF($P721=V$2,$B721,0)</f>
        <v>0</v>
      </c>
    </row>
    <row r="722" spans="1:22" x14ac:dyDescent="0.25">
      <c r="A722">
        <v>637</v>
      </c>
      <c r="B722">
        <v>0</v>
      </c>
      <c r="C722">
        <v>3</v>
      </c>
      <c r="D722" t="s">
        <v>901</v>
      </c>
      <c r="E722" t="s">
        <v>13</v>
      </c>
      <c r="F722">
        <f>+IF(E722="male",1,2)</f>
        <v>1</v>
      </c>
      <c r="G722">
        <v>32</v>
      </c>
      <c r="H722" s="4">
        <f>+IF(G722="",VLOOKUP(B722&amp;C722&amp;E722,AvgAge!$B$5:$AA$16,6,0),G722)</f>
        <v>32</v>
      </c>
      <c r="I722">
        <v>0</v>
      </c>
      <c r="J722">
        <v>0</v>
      </c>
      <c r="K722" t="s">
        <v>902</v>
      </c>
      <c r="L722">
        <v>7.9249999999999998</v>
      </c>
      <c r="N722" t="s">
        <v>15</v>
      </c>
      <c r="O722">
        <f>+IF(N722="S",1,IF(N722="Q",2,3))</f>
        <v>1</v>
      </c>
      <c r="P722">
        <f>+MATCH(C722&amp;E722,AvgAge!$A$5:$A$10)</f>
        <v>6</v>
      </c>
      <c r="Q722" s="22">
        <f>+IF($P722=Q$2,$B722,0)</f>
        <v>0</v>
      </c>
      <c r="R722" s="22">
        <f>+IF($P722=R$2,$B722,0)</f>
        <v>0</v>
      </c>
      <c r="S722" s="22">
        <f>+IF($P722=S$2,$B722,0)</f>
        <v>0</v>
      </c>
      <c r="T722" s="22">
        <f>+IF($P722=T$2,$B722,0)</f>
        <v>0</v>
      </c>
      <c r="U722" s="22">
        <f>+IF($P722=U$2,$B722,0)</f>
        <v>0</v>
      </c>
      <c r="V722" s="22">
        <f>+IF($P722=V$2,$B722,0)</f>
        <v>0</v>
      </c>
    </row>
    <row r="723" spans="1:22" x14ac:dyDescent="0.25">
      <c r="A723">
        <v>844</v>
      </c>
      <c r="B723">
        <v>0</v>
      </c>
      <c r="C723">
        <v>3</v>
      </c>
      <c r="D723" t="s">
        <v>1162</v>
      </c>
      <c r="E723" t="s">
        <v>13</v>
      </c>
      <c r="F723">
        <f>+IF(E723="male",1,2)</f>
        <v>1</v>
      </c>
      <c r="G723">
        <v>34.5</v>
      </c>
      <c r="H723" s="4">
        <f>+IF(G723="",VLOOKUP(B723&amp;C723&amp;E723,AvgAge!$B$5:$AA$16,6,0),G723)</f>
        <v>34.5</v>
      </c>
      <c r="I723">
        <v>0</v>
      </c>
      <c r="J723">
        <v>0</v>
      </c>
      <c r="K723">
        <v>2683</v>
      </c>
      <c r="L723">
        <v>6.4375</v>
      </c>
      <c r="N723" t="s">
        <v>20</v>
      </c>
      <c r="O723">
        <f>+IF(N723="S",1,IF(N723="Q",2,3))</f>
        <v>3</v>
      </c>
      <c r="P723">
        <f>+MATCH(C723&amp;E723,AvgAge!$A$5:$A$10)</f>
        <v>6</v>
      </c>
      <c r="Q723" s="22">
        <f>+IF($P723=Q$2,$B723,0)</f>
        <v>0</v>
      </c>
      <c r="R723" s="22">
        <f>+IF($P723=R$2,$B723,0)</f>
        <v>0</v>
      </c>
      <c r="S723" s="22">
        <f>+IF($P723=S$2,$B723,0)</f>
        <v>0</v>
      </c>
      <c r="T723" s="22">
        <f>+IF($P723=T$2,$B723,0)</f>
        <v>0</v>
      </c>
      <c r="U723" s="22">
        <f>+IF($P723=U$2,$B723,0)</f>
        <v>0</v>
      </c>
      <c r="V723" s="22">
        <f>+IF($P723=V$2,$B723,0)</f>
        <v>0</v>
      </c>
    </row>
    <row r="724" spans="1:22" x14ac:dyDescent="0.25">
      <c r="A724">
        <v>47</v>
      </c>
      <c r="B724">
        <v>0</v>
      </c>
      <c r="C724">
        <v>3</v>
      </c>
      <c r="D724" t="s">
        <v>84</v>
      </c>
      <c r="E724" t="s">
        <v>13</v>
      </c>
      <c r="F724">
        <f>+IF(E724="male",1,2)</f>
        <v>1</v>
      </c>
      <c r="H724" s="4">
        <f>+IF(G724="",VLOOKUP(B724&amp;C724&amp;E724,AvgAge!$B$5:$AA$16,6,0),G724)</f>
        <v>27.255813953488371</v>
      </c>
      <c r="I724">
        <v>1</v>
      </c>
      <c r="J724">
        <v>0</v>
      </c>
      <c r="K724">
        <v>370371</v>
      </c>
      <c r="L724">
        <v>15.5</v>
      </c>
      <c r="N724" t="s">
        <v>27</v>
      </c>
      <c r="O724">
        <f>+IF(N724="S",1,IF(N724="Q",2,3))</f>
        <v>2</v>
      </c>
      <c r="P724">
        <f>+MATCH(C724&amp;E724,AvgAge!$A$5:$A$10)</f>
        <v>6</v>
      </c>
      <c r="Q724" s="22">
        <f>+IF($P724=Q$2,$B724,0)</f>
        <v>0</v>
      </c>
      <c r="R724" s="22">
        <f>+IF($P724=R$2,$B724,0)</f>
        <v>0</v>
      </c>
      <c r="S724" s="22">
        <f>+IF($P724=S$2,$B724,0)</f>
        <v>0</v>
      </c>
      <c r="T724" s="22">
        <f>+IF($P724=T$2,$B724,0)</f>
        <v>0</v>
      </c>
      <c r="U724" s="22">
        <f>+IF($P724=U$2,$B724,0)</f>
        <v>0</v>
      </c>
      <c r="V724" s="22">
        <f>+IF($P724=V$2,$B724,0)</f>
        <v>0</v>
      </c>
    </row>
    <row r="725" spans="1:22" x14ac:dyDescent="0.25">
      <c r="A725">
        <v>180</v>
      </c>
      <c r="B725">
        <v>0</v>
      </c>
      <c r="C725">
        <v>3</v>
      </c>
      <c r="D725" t="s">
        <v>279</v>
      </c>
      <c r="E725" t="s">
        <v>13</v>
      </c>
      <c r="F725">
        <f>+IF(E725="male",1,2)</f>
        <v>1</v>
      </c>
      <c r="G725">
        <v>36</v>
      </c>
      <c r="H725" s="4">
        <f>+IF(G725="",VLOOKUP(B725&amp;C725&amp;E725,AvgAge!$B$5:$AA$16,6,0),G725)</f>
        <v>36</v>
      </c>
      <c r="I725">
        <v>0</v>
      </c>
      <c r="J725">
        <v>0</v>
      </c>
      <c r="K725" t="s">
        <v>280</v>
      </c>
      <c r="L725">
        <v>0</v>
      </c>
      <c r="N725" t="s">
        <v>15</v>
      </c>
      <c r="O725">
        <f>+IF(N725="S",1,IF(N725="Q",2,3))</f>
        <v>1</v>
      </c>
      <c r="P725">
        <f>+MATCH(C725&amp;E725,AvgAge!$A$5:$A$10)</f>
        <v>6</v>
      </c>
      <c r="Q725" s="22">
        <f>+IF($P725=Q$2,$B725,0)</f>
        <v>0</v>
      </c>
      <c r="R725" s="22">
        <f>+IF($P725=R$2,$B725,0)</f>
        <v>0</v>
      </c>
      <c r="S725" s="22">
        <f>+IF($P725=S$2,$B725,0)</f>
        <v>0</v>
      </c>
      <c r="T725" s="22">
        <f>+IF($P725=T$2,$B725,0)</f>
        <v>0</v>
      </c>
      <c r="U725" s="22">
        <f>+IF($P725=U$2,$B725,0)</f>
        <v>0</v>
      </c>
      <c r="V725" s="22">
        <f>+IF($P725=V$2,$B725,0)</f>
        <v>0</v>
      </c>
    </row>
    <row r="726" spans="1:22" x14ac:dyDescent="0.25">
      <c r="A726">
        <v>812</v>
      </c>
      <c r="B726">
        <v>0</v>
      </c>
      <c r="C726">
        <v>3</v>
      </c>
      <c r="D726" t="s">
        <v>1121</v>
      </c>
      <c r="E726" t="s">
        <v>13</v>
      </c>
      <c r="F726">
        <f>+IF(E726="male",1,2)</f>
        <v>1</v>
      </c>
      <c r="G726">
        <v>39</v>
      </c>
      <c r="H726" s="4">
        <f>+IF(G726="",VLOOKUP(B726&amp;C726&amp;E726,AvgAge!$B$5:$AA$16,6,0),G726)</f>
        <v>39</v>
      </c>
      <c r="I726">
        <v>0</v>
      </c>
      <c r="J726">
        <v>0</v>
      </c>
      <c r="K726" t="s">
        <v>810</v>
      </c>
      <c r="L726">
        <v>24.15</v>
      </c>
      <c r="N726" t="s">
        <v>15</v>
      </c>
      <c r="O726">
        <f>+IF(N726="S",1,IF(N726="Q",2,3))</f>
        <v>1</v>
      </c>
      <c r="P726">
        <f>+MATCH(C726&amp;E726,AvgAge!$A$5:$A$10)</f>
        <v>6</v>
      </c>
      <c r="Q726" s="22">
        <f>+IF($P726=Q$2,$B726,0)</f>
        <v>0</v>
      </c>
      <c r="R726" s="22">
        <f>+IF($P726=R$2,$B726,0)</f>
        <v>0</v>
      </c>
      <c r="S726" s="22">
        <f>+IF($P726=S$2,$B726,0)</f>
        <v>0</v>
      </c>
      <c r="T726" s="22">
        <f>+IF($P726=T$2,$B726,0)</f>
        <v>0</v>
      </c>
      <c r="U726" s="22">
        <f>+IF($P726=U$2,$B726,0)</f>
        <v>0</v>
      </c>
      <c r="V726" s="22">
        <f>+IF($P726=V$2,$B726,0)</f>
        <v>0</v>
      </c>
    </row>
    <row r="727" spans="1:22" x14ac:dyDescent="0.25">
      <c r="A727">
        <v>771</v>
      </c>
      <c r="B727">
        <v>0</v>
      </c>
      <c r="C727">
        <v>3</v>
      </c>
      <c r="D727" t="s">
        <v>1069</v>
      </c>
      <c r="E727" t="s">
        <v>13</v>
      </c>
      <c r="F727">
        <f>+IF(E727="male",1,2)</f>
        <v>1</v>
      </c>
      <c r="G727">
        <v>24</v>
      </c>
      <c r="H727" s="4">
        <f>+IF(G727="",VLOOKUP(B727&amp;C727&amp;E727,AvgAge!$B$5:$AA$16,6,0),G727)</f>
        <v>24</v>
      </c>
      <c r="I727">
        <v>0</v>
      </c>
      <c r="J727">
        <v>0</v>
      </c>
      <c r="K727">
        <v>345781</v>
      </c>
      <c r="L727">
        <v>9.5</v>
      </c>
      <c r="N727" t="s">
        <v>15</v>
      </c>
      <c r="O727">
        <f>+IF(N727="S",1,IF(N727="Q",2,3))</f>
        <v>1</v>
      </c>
      <c r="P727">
        <f>+MATCH(C727&amp;E727,AvgAge!$A$5:$A$10)</f>
        <v>6</v>
      </c>
      <c r="Q727" s="22">
        <f>+IF($P727=Q$2,$B727,0)</f>
        <v>0</v>
      </c>
      <c r="R727" s="22">
        <f>+IF($P727=R$2,$B727,0)</f>
        <v>0</v>
      </c>
      <c r="S727" s="22">
        <f>+IF($P727=S$2,$B727,0)</f>
        <v>0</v>
      </c>
      <c r="T727" s="22">
        <f>+IF($P727=T$2,$B727,0)</f>
        <v>0</v>
      </c>
      <c r="U727" s="22">
        <f>+IF($P727=U$2,$B727,0)</f>
        <v>0</v>
      </c>
      <c r="V727" s="22">
        <f>+IF($P727=V$2,$B727,0)</f>
        <v>0</v>
      </c>
    </row>
    <row r="728" spans="1:22" x14ac:dyDescent="0.25">
      <c r="A728">
        <v>606</v>
      </c>
      <c r="B728">
        <v>0</v>
      </c>
      <c r="C728">
        <v>3</v>
      </c>
      <c r="D728" t="s">
        <v>864</v>
      </c>
      <c r="E728" t="s">
        <v>13</v>
      </c>
      <c r="F728">
        <f>+IF(E728="male",1,2)</f>
        <v>1</v>
      </c>
      <c r="G728">
        <v>36</v>
      </c>
      <c r="H728" s="4">
        <f>+IF(G728="",VLOOKUP(B728&amp;C728&amp;E728,AvgAge!$B$5:$AA$16,6,0),G728)</f>
        <v>36</v>
      </c>
      <c r="I728">
        <v>1</v>
      </c>
      <c r="J728">
        <v>0</v>
      </c>
      <c r="K728">
        <v>349910</v>
      </c>
      <c r="L728">
        <v>15.55</v>
      </c>
      <c r="N728" t="s">
        <v>15</v>
      </c>
      <c r="O728">
        <f>+IF(N728="S",1,IF(N728="Q",2,3))</f>
        <v>1</v>
      </c>
      <c r="P728">
        <f>+MATCH(C728&amp;E728,AvgAge!$A$5:$A$10)</f>
        <v>6</v>
      </c>
      <c r="Q728" s="22">
        <f>+IF($P728=Q$2,$B728,0)</f>
        <v>0</v>
      </c>
      <c r="R728" s="22">
        <f>+IF($P728=R$2,$B728,0)</f>
        <v>0</v>
      </c>
      <c r="S728" s="22">
        <f>+IF($P728=S$2,$B728,0)</f>
        <v>0</v>
      </c>
      <c r="T728" s="22">
        <f>+IF($P728=T$2,$B728,0)</f>
        <v>0</v>
      </c>
      <c r="U728" s="22">
        <f>+IF($P728=U$2,$B728,0)</f>
        <v>0</v>
      </c>
      <c r="V728" s="22">
        <f>+IF($P728=V$2,$B728,0)</f>
        <v>0</v>
      </c>
    </row>
    <row r="729" spans="1:22" x14ac:dyDescent="0.25">
      <c r="A729">
        <v>665</v>
      </c>
      <c r="B729">
        <v>1</v>
      </c>
      <c r="C729">
        <v>3</v>
      </c>
      <c r="D729" t="s">
        <v>935</v>
      </c>
      <c r="E729" t="s">
        <v>13</v>
      </c>
      <c r="F729">
        <f>+IF(E729="male",1,2)</f>
        <v>1</v>
      </c>
      <c r="G729">
        <v>20</v>
      </c>
      <c r="H729" s="4">
        <f>+IF(G729="",VLOOKUP(B729&amp;C729&amp;E729,AvgAge!$B$5:$AA$16,6,0),G729)</f>
        <v>20</v>
      </c>
      <c r="I729">
        <v>1</v>
      </c>
      <c r="J729">
        <v>0</v>
      </c>
      <c r="K729" t="s">
        <v>936</v>
      </c>
      <c r="L729">
        <v>7.9249999999999998</v>
      </c>
      <c r="N729" t="s">
        <v>15</v>
      </c>
      <c r="O729">
        <f>+IF(N729="S",1,IF(N729="Q",2,3))</f>
        <v>1</v>
      </c>
      <c r="P729">
        <f>+MATCH(C729&amp;E729,AvgAge!$A$5:$A$10)</f>
        <v>6</v>
      </c>
      <c r="Q729" s="22">
        <f>+IF($P729=Q$2,$B729,0)</f>
        <v>0</v>
      </c>
      <c r="R729" s="22">
        <f>+IF($P729=R$2,$B729,0)</f>
        <v>0</v>
      </c>
      <c r="S729" s="22">
        <f>+IF($P729=S$2,$B729,0)</f>
        <v>0</v>
      </c>
      <c r="T729" s="22">
        <f>+IF($P729=T$2,$B729,0)</f>
        <v>0</v>
      </c>
      <c r="U729" s="22">
        <f>+IF($P729=U$2,$B729,0)</f>
        <v>0</v>
      </c>
      <c r="V729" s="22">
        <f>+IF($P729=V$2,$B729,0)</f>
        <v>1</v>
      </c>
    </row>
    <row r="730" spans="1:22" x14ac:dyDescent="0.25">
      <c r="A730">
        <v>170</v>
      </c>
      <c r="B730">
        <v>0</v>
      </c>
      <c r="C730">
        <v>3</v>
      </c>
      <c r="D730" t="s">
        <v>264</v>
      </c>
      <c r="E730" t="s">
        <v>13</v>
      </c>
      <c r="F730">
        <f>+IF(E730="male",1,2)</f>
        <v>1</v>
      </c>
      <c r="G730">
        <v>28</v>
      </c>
      <c r="H730" s="4">
        <f>+IF(G730="",VLOOKUP(B730&amp;C730&amp;E730,AvgAge!$B$5:$AA$16,6,0),G730)</f>
        <v>28</v>
      </c>
      <c r="I730">
        <v>0</v>
      </c>
      <c r="J730">
        <v>0</v>
      </c>
      <c r="K730">
        <v>1601</v>
      </c>
      <c r="L730">
        <v>56.495800000000003</v>
      </c>
      <c r="N730" t="s">
        <v>15</v>
      </c>
      <c r="O730">
        <f>+IF(N730="S",1,IF(N730="Q",2,3))</f>
        <v>1</v>
      </c>
      <c r="P730">
        <f>+MATCH(C730&amp;E730,AvgAge!$A$5:$A$10)</f>
        <v>6</v>
      </c>
      <c r="Q730" s="22">
        <f>+IF($P730=Q$2,$B730,0)</f>
        <v>0</v>
      </c>
      <c r="R730" s="22">
        <f>+IF($P730=R$2,$B730,0)</f>
        <v>0</v>
      </c>
      <c r="S730" s="22">
        <f>+IF($P730=S$2,$B730,0)</f>
        <v>0</v>
      </c>
      <c r="T730" s="22">
        <f>+IF($P730=T$2,$B730,0)</f>
        <v>0</v>
      </c>
      <c r="U730" s="22">
        <f>+IF($P730=U$2,$B730,0)</f>
        <v>0</v>
      </c>
      <c r="V730" s="22">
        <f>+IF($P730=V$2,$B730,0)</f>
        <v>0</v>
      </c>
    </row>
    <row r="731" spans="1:22" x14ac:dyDescent="0.25">
      <c r="A731">
        <v>254</v>
      </c>
      <c r="B731">
        <v>0</v>
      </c>
      <c r="C731">
        <v>3</v>
      </c>
      <c r="D731" t="s">
        <v>383</v>
      </c>
      <c r="E731" t="s">
        <v>13</v>
      </c>
      <c r="F731">
        <f>+IF(E731="male",1,2)</f>
        <v>1</v>
      </c>
      <c r="G731">
        <v>30</v>
      </c>
      <c r="H731" s="4">
        <f>+IF(G731="",VLOOKUP(B731&amp;C731&amp;E731,AvgAge!$B$5:$AA$16,6,0),G731)</f>
        <v>30</v>
      </c>
      <c r="I731">
        <v>1</v>
      </c>
      <c r="J731">
        <v>0</v>
      </c>
      <c r="K731" t="s">
        <v>384</v>
      </c>
      <c r="L731">
        <v>16.100000000000001</v>
      </c>
      <c r="N731" t="s">
        <v>15</v>
      </c>
      <c r="O731">
        <f>+IF(N731="S",1,IF(N731="Q",2,3))</f>
        <v>1</v>
      </c>
      <c r="P731">
        <f>+MATCH(C731&amp;E731,AvgAge!$A$5:$A$10)</f>
        <v>6</v>
      </c>
      <c r="Q731" s="22">
        <f>+IF($P731=Q$2,$B731,0)</f>
        <v>0</v>
      </c>
      <c r="R731" s="22">
        <f>+IF($P731=R$2,$B731,0)</f>
        <v>0</v>
      </c>
      <c r="S731" s="22">
        <f>+IF($P731=S$2,$B731,0)</f>
        <v>0</v>
      </c>
      <c r="T731" s="22">
        <f>+IF($P731=T$2,$B731,0)</f>
        <v>0</v>
      </c>
      <c r="U731" s="22">
        <f>+IF($P731=U$2,$B731,0)</f>
        <v>0</v>
      </c>
      <c r="V731" s="22">
        <f>+IF($P731=V$2,$B731,0)</f>
        <v>0</v>
      </c>
    </row>
    <row r="732" spans="1:22" x14ac:dyDescent="0.25">
      <c r="A732">
        <v>228</v>
      </c>
      <c r="B732">
        <v>0</v>
      </c>
      <c r="C732">
        <v>3</v>
      </c>
      <c r="D732" t="s">
        <v>347</v>
      </c>
      <c r="E732" t="s">
        <v>13</v>
      </c>
      <c r="F732">
        <f>+IF(E732="male",1,2)</f>
        <v>1</v>
      </c>
      <c r="G732">
        <v>20.5</v>
      </c>
      <c r="H732" s="4">
        <f>+IF(G732="",VLOOKUP(B732&amp;C732&amp;E732,AvgAge!$B$5:$AA$16,6,0),G732)</f>
        <v>20.5</v>
      </c>
      <c r="I732">
        <v>0</v>
      </c>
      <c r="J732">
        <v>0</v>
      </c>
      <c r="K732" t="s">
        <v>348</v>
      </c>
      <c r="L732">
        <v>7.25</v>
      </c>
      <c r="N732" t="s">
        <v>15</v>
      </c>
      <c r="O732">
        <f>+IF(N732="S",1,IF(N732="Q",2,3))</f>
        <v>1</v>
      </c>
      <c r="P732">
        <f>+MATCH(C732&amp;E732,AvgAge!$A$5:$A$10)</f>
        <v>6</v>
      </c>
      <c r="Q732" s="22">
        <f>+IF($P732=Q$2,$B732,0)</f>
        <v>0</v>
      </c>
      <c r="R732" s="22">
        <f>+IF($P732=R$2,$B732,0)</f>
        <v>0</v>
      </c>
      <c r="S732" s="22">
        <f>+IF($P732=S$2,$B732,0)</f>
        <v>0</v>
      </c>
      <c r="T732" s="22">
        <f>+IF($P732=T$2,$B732,0)</f>
        <v>0</v>
      </c>
      <c r="U732" s="22">
        <f>+IF($P732=U$2,$B732,0)</f>
        <v>0</v>
      </c>
      <c r="V732" s="22">
        <f>+IF($P732=V$2,$B732,0)</f>
        <v>0</v>
      </c>
    </row>
    <row r="733" spans="1:22" x14ac:dyDescent="0.25">
      <c r="A733">
        <v>822</v>
      </c>
      <c r="B733">
        <v>1</v>
      </c>
      <c r="C733">
        <v>3</v>
      </c>
      <c r="D733" t="s">
        <v>1136</v>
      </c>
      <c r="E733" t="s">
        <v>13</v>
      </c>
      <c r="F733">
        <f>+IF(E733="male",1,2)</f>
        <v>1</v>
      </c>
      <c r="G733">
        <v>27</v>
      </c>
      <c r="H733" s="4">
        <f>+IF(G733="",VLOOKUP(B733&amp;C733&amp;E733,AvgAge!$B$5:$AA$16,6,0),G733)</f>
        <v>27</v>
      </c>
      <c r="I733">
        <v>0</v>
      </c>
      <c r="J733">
        <v>0</v>
      </c>
      <c r="K733">
        <v>315098</v>
      </c>
      <c r="L733">
        <v>8.6624999999999996</v>
      </c>
      <c r="N733" t="s">
        <v>15</v>
      </c>
      <c r="O733">
        <f>+IF(N733="S",1,IF(N733="Q",2,3))</f>
        <v>1</v>
      </c>
      <c r="P733">
        <f>+MATCH(C733&amp;E733,AvgAge!$A$5:$A$10)</f>
        <v>6</v>
      </c>
      <c r="Q733" s="22">
        <f>+IF($P733=Q$2,$B733,0)</f>
        <v>0</v>
      </c>
      <c r="R733" s="22">
        <f>+IF($P733=R$2,$B733,0)</f>
        <v>0</v>
      </c>
      <c r="S733" s="22">
        <f>+IF($P733=S$2,$B733,0)</f>
        <v>0</v>
      </c>
      <c r="T733" s="22">
        <f>+IF($P733=T$2,$B733,0)</f>
        <v>0</v>
      </c>
      <c r="U733" s="22">
        <f>+IF($P733=U$2,$B733,0)</f>
        <v>0</v>
      </c>
      <c r="V733" s="22">
        <f>+IF($P733=V$2,$B733,0)</f>
        <v>1</v>
      </c>
    </row>
    <row r="734" spans="1:22" x14ac:dyDescent="0.25">
      <c r="A734">
        <v>632</v>
      </c>
      <c r="B734">
        <v>0</v>
      </c>
      <c r="C734">
        <v>3</v>
      </c>
      <c r="D734" t="s">
        <v>895</v>
      </c>
      <c r="E734" t="s">
        <v>13</v>
      </c>
      <c r="F734">
        <f>+IF(E734="male",1,2)</f>
        <v>1</v>
      </c>
      <c r="G734">
        <v>51</v>
      </c>
      <c r="H734" s="4">
        <f>+IF(G734="",VLOOKUP(B734&amp;C734&amp;E734,AvgAge!$B$5:$AA$16,6,0),G734)</f>
        <v>51</v>
      </c>
      <c r="I734">
        <v>0</v>
      </c>
      <c r="J734">
        <v>0</v>
      </c>
      <c r="K734">
        <v>347743</v>
      </c>
      <c r="L734">
        <v>7.0541999999999998</v>
      </c>
      <c r="N734" t="s">
        <v>15</v>
      </c>
      <c r="O734">
        <f>+IF(N734="S",1,IF(N734="Q",2,3))</f>
        <v>1</v>
      </c>
      <c r="P734">
        <f>+MATCH(C734&amp;E734,AvgAge!$A$5:$A$10)</f>
        <v>6</v>
      </c>
      <c r="Q734" s="22">
        <f>+IF($P734=Q$2,$B734,0)</f>
        <v>0</v>
      </c>
      <c r="R734" s="22">
        <f>+IF($P734=R$2,$B734,0)</f>
        <v>0</v>
      </c>
      <c r="S734" s="22">
        <f>+IF($P734=S$2,$B734,0)</f>
        <v>0</v>
      </c>
      <c r="T734" s="22">
        <f>+IF($P734=T$2,$B734,0)</f>
        <v>0</v>
      </c>
      <c r="U734" s="22">
        <f>+IF($P734=U$2,$B734,0)</f>
        <v>0</v>
      </c>
      <c r="V734" s="22">
        <f>+IF($P734=V$2,$B734,0)</f>
        <v>0</v>
      </c>
    </row>
    <row r="735" spans="1:22" x14ac:dyDescent="0.25">
      <c r="A735">
        <v>128</v>
      </c>
      <c r="B735">
        <v>1</v>
      </c>
      <c r="C735">
        <v>3</v>
      </c>
      <c r="D735" t="s">
        <v>199</v>
      </c>
      <c r="E735" t="s">
        <v>13</v>
      </c>
      <c r="F735">
        <f>+IF(E735="male",1,2)</f>
        <v>1</v>
      </c>
      <c r="G735">
        <v>24</v>
      </c>
      <c r="H735" s="4">
        <f>+IF(G735="",VLOOKUP(B735&amp;C735&amp;E735,AvgAge!$B$5:$AA$16,6,0),G735)</f>
        <v>24</v>
      </c>
      <c r="I735">
        <v>0</v>
      </c>
      <c r="J735">
        <v>0</v>
      </c>
      <c r="K735" t="s">
        <v>200</v>
      </c>
      <c r="L735">
        <v>7.1417000000000002</v>
      </c>
      <c r="N735" t="s">
        <v>15</v>
      </c>
      <c r="O735">
        <f>+IF(N735="S",1,IF(N735="Q",2,3))</f>
        <v>1</v>
      </c>
      <c r="P735">
        <f>+MATCH(C735&amp;E735,AvgAge!$A$5:$A$10)</f>
        <v>6</v>
      </c>
      <c r="Q735" s="22">
        <f>+IF($P735=Q$2,$B735,0)</f>
        <v>0</v>
      </c>
      <c r="R735" s="22">
        <f>+IF($P735=R$2,$B735,0)</f>
        <v>0</v>
      </c>
      <c r="S735" s="22">
        <f>+IF($P735=S$2,$B735,0)</f>
        <v>0</v>
      </c>
      <c r="T735" s="22">
        <f>+IF($P735=T$2,$B735,0)</f>
        <v>0</v>
      </c>
      <c r="U735" s="22">
        <f>+IF($P735=U$2,$B735,0)</f>
        <v>0</v>
      </c>
      <c r="V735" s="22">
        <f>+IF($P735=V$2,$B735,0)</f>
        <v>1</v>
      </c>
    </row>
    <row r="736" spans="1:22" x14ac:dyDescent="0.25">
      <c r="A736">
        <v>244</v>
      </c>
      <c r="B736">
        <v>0</v>
      </c>
      <c r="C736">
        <v>3</v>
      </c>
      <c r="D736" t="s">
        <v>369</v>
      </c>
      <c r="E736" t="s">
        <v>13</v>
      </c>
      <c r="F736">
        <f>+IF(E736="male",1,2)</f>
        <v>1</v>
      </c>
      <c r="G736">
        <v>22</v>
      </c>
      <c r="H736" s="4">
        <f>+IF(G736="",VLOOKUP(B736&amp;C736&amp;E736,AvgAge!$B$5:$AA$16,6,0),G736)</f>
        <v>22</v>
      </c>
      <c r="I736">
        <v>0</v>
      </c>
      <c r="J736">
        <v>0</v>
      </c>
      <c r="K736" t="s">
        <v>370</v>
      </c>
      <c r="L736">
        <v>7.125</v>
      </c>
      <c r="N736" t="s">
        <v>15</v>
      </c>
      <c r="O736">
        <f>+IF(N736="S",1,IF(N736="Q",2,3))</f>
        <v>1</v>
      </c>
      <c r="P736">
        <f>+MATCH(C736&amp;E736,AvgAge!$A$5:$A$10)</f>
        <v>6</v>
      </c>
      <c r="Q736" s="22">
        <f>+IF($P736=Q$2,$B736,0)</f>
        <v>0</v>
      </c>
      <c r="R736" s="22">
        <f>+IF($P736=R$2,$B736,0)</f>
        <v>0</v>
      </c>
      <c r="S736" s="22">
        <f>+IF($P736=S$2,$B736,0)</f>
        <v>0</v>
      </c>
      <c r="T736" s="22">
        <f>+IF($P736=T$2,$B736,0)</f>
        <v>0</v>
      </c>
      <c r="U736" s="22">
        <f>+IF($P736=U$2,$B736,0)</f>
        <v>0</v>
      </c>
      <c r="V736" s="22">
        <f>+IF($P736=V$2,$B736,0)</f>
        <v>0</v>
      </c>
    </row>
    <row r="737" spans="1:22" x14ac:dyDescent="0.25">
      <c r="A737">
        <v>465</v>
      </c>
      <c r="B737">
        <v>0</v>
      </c>
      <c r="C737">
        <v>3</v>
      </c>
      <c r="D737" t="s">
        <v>672</v>
      </c>
      <c r="E737" t="s">
        <v>13</v>
      </c>
      <c r="F737">
        <f>+IF(E737="male",1,2)</f>
        <v>1</v>
      </c>
      <c r="H737" s="4">
        <f>+IF(G737="",VLOOKUP(B737&amp;C737&amp;E737,AvgAge!$B$5:$AA$16,6,0),G737)</f>
        <v>27.255813953488371</v>
      </c>
      <c r="I737">
        <v>0</v>
      </c>
      <c r="J737">
        <v>0</v>
      </c>
      <c r="K737" t="s">
        <v>673</v>
      </c>
      <c r="L737">
        <v>8.0500000000000007</v>
      </c>
      <c r="N737" t="s">
        <v>15</v>
      </c>
      <c r="O737">
        <f>+IF(N737="S",1,IF(N737="Q",2,3))</f>
        <v>1</v>
      </c>
      <c r="P737">
        <f>+MATCH(C737&amp;E737,AvgAge!$A$5:$A$10)</f>
        <v>6</v>
      </c>
      <c r="Q737" s="22">
        <f>+IF($P737=Q$2,$B737,0)</f>
        <v>0</v>
      </c>
      <c r="R737" s="22">
        <f>+IF($P737=R$2,$B737,0)</f>
        <v>0</v>
      </c>
      <c r="S737" s="22">
        <f>+IF($P737=S$2,$B737,0)</f>
        <v>0</v>
      </c>
      <c r="T737" s="22">
        <f>+IF($P737=T$2,$B737,0)</f>
        <v>0</v>
      </c>
      <c r="U737" s="22">
        <f>+IF($P737=U$2,$B737,0)</f>
        <v>0</v>
      </c>
      <c r="V737" s="22">
        <f>+IF($P737=V$2,$B737,0)</f>
        <v>0</v>
      </c>
    </row>
    <row r="738" spans="1:22" x14ac:dyDescent="0.25">
      <c r="A738">
        <v>37</v>
      </c>
      <c r="B738">
        <v>1</v>
      </c>
      <c r="C738">
        <v>3</v>
      </c>
      <c r="D738" t="s">
        <v>71</v>
      </c>
      <c r="E738" t="s">
        <v>13</v>
      </c>
      <c r="F738">
        <f>+IF(E738="male",1,2)</f>
        <v>1</v>
      </c>
      <c r="H738" s="4">
        <f>+IF(G738="",VLOOKUP(B738&amp;C738&amp;E738,AvgAge!$B$5:$AA$16,6,0),G738)</f>
        <v>22.274210526315787</v>
      </c>
      <c r="I738">
        <v>0</v>
      </c>
      <c r="J738">
        <v>0</v>
      </c>
      <c r="K738">
        <v>2677</v>
      </c>
      <c r="L738">
        <v>7.2291999999999996</v>
      </c>
      <c r="N738" t="s">
        <v>20</v>
      </c>
      <c r="O738">
        <f>+IF(N738="S",1,IF(N738="Q",2,3))</f>
        <v>3</v>
      </c>
      <c r="P738">
        <f>+MATCH(C738&amp;E738,AvgAge!$A$5:$A$10)</f>
        <v>6</v>
      </c>
      <c r="Q738" s="22">
        <f>+IF($P738=Q$2,$B738,0)</f>
        <v>0</v>
      </c>
      <c r="R738" s="22">
        <f>+IF($P738=R$2,$B738,0)</f>
        <v>0</v>
      </c>
      <c r="S738" s="22">
        <f>+IF($P738=S$2,$B738,0)</f>
        <v>0</v>
      </c>
      <c r="T738" s="22">
        <f>+IF($P738=T$2,$B738,0)</f>
        <v>0</v>
      </c>
      <c r="U738" s="22">
        <f>+IF($P738=U$2,$B738,0)</f>
        <v>0</v>
      </c>
      <c r="V738" s="22">
        <f>+IF($P738=V$2,$B738,0)</f>
        <v>1</v>
      </c>
    </row>
    <row r="739" spans="1:22" x14ac:dyDescent="0.25">
      <c r="A739">
        <v>848</v>
      </c>
      <c r="B739">
        <v>0</v>
      </c>
      <c r="C739">
        <v>3</v>
      </c>
      <c r="D739" t="s">
        <v>1167</v>
      </c>
      <c r="E739" t="s">
        <v>13</v>
      </c>
      <c r="F739">
        <f>+IF(E739="male",1,2)</f>
        <v>1</v>
      </c>
      <c r="G739">
        <v>35</v>
      </c>
      <c r="H739" s="4">
        <f>+IF(G739="",VLOOKUP(B739&amp;C739&amp;E739,AvgAge!$B$5:$AA$16,6,0),G739)</f>
        <v>35</v>
      </c>
      <c r="I739">
        <v>0</v>
      </c>
      <c r="J739">
        <v>0</v>
      </c>
      <c r="K739">
        <v>349213</v>
      </c>
      <c r="L739">
        <v>7.8958000000000004</v>
      </c>
      <c r="N739" t="s">
        <v>20</v>
      </c>
      <c r="O739">
        <f>+IF(N739="S",1,IF(N739="Q",2,3))</f>
        <v>3</v>
      </c>
      <c r="P739">
        <f>+MATCH(C739&amp;E739,AvgAge!$A$5:$A$10)</f>
        <v>6</v>
      </c>
      <c r="Q739" s="22">
        <f>+IF($P739=Q$2,$B739,0)</f>
        <v>0</v>
      </c>
      <c r="R739" s="22">
        <f>+IF($P739=R$2,$B739,0)</f>
        <v>0</v>
      </c>
      <c r="S739" s="22">
        <f>+IF($P739=S$2,$B739,0)</f>
        <v>0</v>
      </c>
      <c r="T739" s="22">
        <f>+IF($P739=T$2,$B739,0)</f>
        <v>0</v>
      </c>
      <c r="U739" s="22">
        <f>+IF($P739=U$2,$B739,0)</f>
        <v>0</v>
      </c>
      <c r="V739" s="22">
        <f>+IF($P739=V$2,$B739,0)</f>
        <v>0</v>
      </c>
    </row>
    <row r="740" spans="1:22" x14ac:dyDescent="0.25">
      <c r="A740">
        <v>882</v>
      </c>
      <c r="B740">
        <v>0</v>
      </c>
      <c r="C740">
        <v>3</v>
      </c>
      <c r="D740" t="s">
        <v>1208</v>
      </c>
      <c r="E740" t="s">
        <v>13</v>
      </c>
      <c r="F740">
        <f>+IF(E740="male",1,2)</f>
        <v>1</v>
      </c>
      <c r="G740">
        <v>33</v>
      </c>
      <c r="H740" s="4">
        <f>+IF(G740="",VLOOKUP(B740&amp;C740&amp;E740,AvgAge!$B$5:$AA$16,6,0),G740)</f>
        <v>33</v>
      </c>
      <c r="I740">
        <v>0</v>
      </c>
      <c r="J740">
        <v>0</v>
      </c>
      <c r="K740">
        <v>349257</v>
      </c>
      <c r="L740">
        <v>7.8958000000000004</v>
      </c>
      <c r="N740" t="s">
        <v>15</v>
      </c>
      <c r="O740">
        <f>+IF(N740="S",1,IF(N740="Q",2,3))</f>
        <v>1</v>
      </c>
      <c r="P740">
        <f>+MATCH(C740&amp;E740,AvgAge!$A$5:$A$10)</f>
        <v>6</v>
      </c>
      <c r="Q740" s="22">
        <f>+IF($P740=Q$2,$B740,0)</f>
        <v>0</v>
      </c>
      <c r="R740" s="22">
        <f>+IF($P740=R$2,$B740,0)</f>
        <v>0</v>
      </c>
      <c r="S740" s="22">
        <f>+IF($P740=S$2,$B740,0)</f>
        <v>0</v>
      </c>
      <c r="T740" s="22">
        <f>+IF($P740=T$2,$B740,0)</f>
        <v>0</v>
      </c>
      <c r="U740" s="22">
        <f>+IF($P740=U$2,$B740,0)</f>
        <v>0</v>
      </c>
      <c r="V740" s="22">
        <f>+IF($P740=V$2,$B740,0)</f>
        <v>0</v>
      </c>
    </row>
    <row r="741" spans="1:22" x14ac:dyDescent="0.25">
      <c r="A741">
        <v>829</v>
      </c>
      <c r="B741">
        <v>1</v>
      </c>
      <c r="C741">
        <v>3</v>
      </c>
      <c r="D741" t="s">
        <v>1143</v>
      </c>
      <c r="E741" t="s">
        <v>13</v>
      </c>
      <c r="F741">
        <f>+IF(E741="male",1,2)</f>
        <v>1</v>
      </c>
      <c r="H741" s="4">
        <f>+IF(G741="",VLOOKUP(B741&amp;C741&amp;E741,AvgAge!$B$5:$AA$16,6,0),G741)</f>
        <v>22.274210526315787</v>
      </c>
      <c r="I741">
        <v>0</v>
      </c>
      <c r="J741">
        <v>0</v>
      </c>
      <c r="K741">
        <v>367228</v>
      </c>
      <c r="L741">
        <v>7.75</v>
      </c>
      <c r="N741" t="s">
        <v>27</v>
      </c>
      <c r="O741">
        <f>+IF(N741="S",1,IF(N741="Q",2,3))</f>
        <v>2</v>
      </c>
      <c r="P741">
        <f>+MATCH(C741&amp;E741,AvgAge!$A$5:$A$10)</f>
        <v>6</v>
      </c>
      <c r="Q741" s="22">
        <f>+IF($P741=Q$2,$B741,0)</f>
        <v>0</v>
      </c>
      <c r="R741" s="22">
        <f>+IF($P741=R$2,$B741,0)</f>
        <v>0</v>
      </c>
      <c r="S741" s="22">
        <f>+IF($P741=S$2,$B741,0)</f>
        <v>0</v>
      </c>
      <c r="T741" s="22">
        <f>+IF($P741=T$2,$B741,0)</f>
        <v>0</v>
      </c>
      <c r="U741" s="22">
        <f>+IF($P741=U$2,$B741,0)</f>
        <v>0</v>
      </c>
      <c r="V741" s="22">
        <f>+IF($P741=V$2,$B741,0)</f>
        <v>1</v>
      </c>
    </row>
    <row r="742" spans="1:22" x14ac:dyDescent="0.25">
      <c r="A742">
        <v>302</v>
      </c>
      <c r="B742">
        <v>1</v>
      </c>
      <c r="C742">
        <v>3</v>
      </c>
      <c r="D742" t="s">
        <v>454</v>
      </c>
      <c r="E742" t="s">
        <v>13</v>
      </c>
      <c r="F742">
        <f>+IF(E742="male",1,2)</f>
        <v>1</v>
      </c>
      <c r="H742" s="4">
        <f>+IF(G742="",VLOOKUP(B742&amp;C742&amp;E742,AvgAge!$B$5:$AA$16,6,0),G742)</f>
        <v>22.274210526315787</v>
      </c>
      <c r="I742">
        <v>2</v>
      </c>
      <c r="J742">
        <v>0</v>
      </c>
      <c r="K742">
        <v>367226</v>
      </c>
      <c r="L742">
        <v>23.25</v>
      </c>
      <c r="N742" t="s">
        <v>27</v>
      </c>
      <c r="O742">
        <f>+IF(N742="S",1,IF(N742="Q",2,3))</f>
        <v>2</v>
      </c>
      <c r="P742">
        <f>+MATCH(C742&amp;E742,AvgAge!$A$5:$A$10)</f>
        <v>6</v>
      </c>
      <c r="Q742" s="22">
        <f>+IF($P742=Q$2,$B742,0)</f>
        <v>0</v>
      </c>
      <c r="R742" s="22">
        <f>+IF($P742=R$2,$B742,0)</f>
        <v>0</v>
      </c>
      <c r="S742" s="22">
        <f>+IF($P742=S$2,$B742,0)</f>
        <v>0</v>
      </c>
      <c r="T742" s="22">
        <f>+IF($P742=T$2,$B742,0)</f>
        <v>0</v>
      </c>
      <c r="U742" s="22">
        <f>+IF($P742=U$2,$B742,0)</f>
        <v>0</v>
      </c>
      <c r="V742" s="22">
        <f>+IF($P742=V$2,$B742,0)</f>
        <v>1</v>
      </c>
    </row>
    <row r="743" spans="1:22" x14ac:dyDescent="0.25">
      <c r="A743">
        <v>719</v>
      </c>
      <c r="B743">
        <v>0</v>
      </c>
      <c r="C743">
        <v>3</v>
      </c>
      <c r="D743" t="s">
        <v>1007</v>
      </c>
      <c r="E743" t="s">
        <v>13</v>
      </c>
      <c r="F743">
        <f>+IF(E743="male",1,2)</f>
        <v>1</v>
      </c>
      <c r="H743" s="4">
        <f>+IF(G743="",VLOOKUP(B743&amp;C743&amp;E743,AvgAge!$B$5:$AA$16,6,0),G743)</f>
        <v>27.255813953488371</v>
      </c>
      <c r="I743">
        <v>0</v>
      </c>
      <c r="J743">
        <v>0</v>
      </c>
      <c r="K743">
        <v>36568</v>
      </c>
      <c r="L743">
        <v>15.5</v>
      </c>
      <c r="N743" t="s">
        <v>27</v>
      </c>
      <c r="O743">
        <f>+IF(N743="S",1,IF(N743="Q",2,3))</f>
        <v>2</v>
      </c>
      <c r="P743">
        <f>+MATCH(C743&amp;E743,AvgAge!$A$5:$A$10)</f>
        <v>6</v>
      </c>
      <c r="Q743" s="22">
        <f>+IF($P743=Q$2,$B743,0)</f>
        <v>0</v>
      </c>
      <c r="R743" s="22">
        <f>+IF($P743=R$2,$B743,0)</f>
        <v>0</v>
      </c>
      <c r="S743" s="22">
        <f>+IF($P743=S$2,$B743,0)</f>
        <v>0</v>
      </c>
      <c r="T743" s="22">
        <f>+IF($P743=T$2,$B743,0)</f>
        <v>0</v>
      </c>
      <c r="U743" s="22">
        <f>+IF($P743=U$2,$B743,0)</f>
        <v>0</v>
      </c>
      <c r="V743" s="22">
        <f>+IF($P743=V$2,$B743,0)</f>
        <v>0</v>
      </c>
    </row>
    <row r="744" spans="1:22" x14ac:dyDescent="0.25">
      <c r="A744">
        <v>127</v>
      </c>
      <c r="B744">
        <v>0</v>
      </c>
      <c r="C744">
        <v>3</v>
      </c>
      <c r="D744" t="s">
        <v>198</v>
      </c>
      <c r="E744" t="s">
        <v>13</v>
      </c>
      <c r="F744">
        <f>+IF(E744="male",1,2)</f>
        <v>1</v>
      </c>
      <c r="H744" s="4">
        <f>+IF(G744="",VLOOKUP(B744&amp;C744&amp;E744,AvgAge!$B$5:$AA$16,6,0),G744)</f>
        <v>27.255813953488371</v>
      </c>
      <c r="I744">
        <v>0</v>
      </c>
      <c r="J744">
        <v>0</v>
      </c>
      <c r="K744">
        <v>370372</v>
      </c>
      <c r="L744">
        <v>7.75</v>
      </c>
      <c r="N744" t="s">
        <v>27</v>
      </c>
      <c r="O744">
        <f>+IF(N744="S",1,IF(N744="Q",2,3))</f>
        <v>2</v>
      </c>
      <c r="P744">
        <f>+MATCH(C744&amp;E744,AvgAge!$A$5:$A$10)</f>
        <v>6</v>
      </c>
      <c r="Q744" s="22">
        <f>+IF($P744=Q$2,$B744,0)</f>
        <v>0</v>
      </c>
      <c r="R744" s="22">
        <f>+IF($P744=R$2,$B744,0)</f>
        <v>0</v>
      </c>
      <c r="S744" s="22">
        <f>+IF($P744=S$2,$B744,0)</f>
        <v>0</v>
      </c>
      <c r="T744" s="22">
        <f>+IF($P744=T$2,$B744,0)</f>
        <v>0</v>
      </c>
      <c r="U744" s="22">
        <f>+IF($P744=U$2,$B744,0)</f>
        <v>0</v>
      </c>
      <c r="V744" s="22">
        <f>+IF($P744=V$2,$B744,0)</f>
        <v>0</v>
      </c>
    </row>
    <row r="745" spans="1:2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f>+IF(E745="male",1,2)</f>
        <v>1</v>
      </c>
      <c r="G745">
        <v>24</v>
      </c>
      <c r="H745" s="4">
        <f>+IF(G745="",VLOOKUP(B745&amp;C745&amp;E745,AvgAge!$B$5:$AA$16,6,0),G745)</f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  <c r="O745">
        <f>+IF(N745="S",1,IF(N745="Q",2,3))</f>
        <v>1</v>
      </c>
      <c r="P745">
        <f>+MATCH(C745&amp;E745,AvgAge!$A$5:$A$10)</f>
        <v>6</v>
      </c>
      <c r="Q745" s="22">
        <f>+IF($P745=Q$2,$B745,0)</f>
        <v>0</v>
      </c>
      <c r="R745" s="22">
        <f>+IF($P745=R$2,$B745,0)</f>
        <v>0</v>
      </c>
      <c r="S745" s="22">
        <f>+IF($P745=S$2,$B745,0)</f>
        <v>0</v>
      </c>
      <c r="T745" s="22">
        <f>+IF($P745=T$2,$B745,0)</f>
        <v>0</v>
      </c>
      <c r="U745" s="22">
        <f>+IF($P745=U$2,$B745,0)</f>
        <v>0</v>
      </c>
      <c r="V745" s="22">
        <f>+IF($P745=V$2,$B745,0)</f>
        <v>0</v>
      </c>
    </row>
    <row r="746" spans="1:22" x14ac:dyDescent="0.25">
      <c r="A746">
        <v>153</v>
      </c>
      <c r="B746">
        <v>0</v>
      </c>
      <c r="C746">
        <v>3</v>
      </c>
      <c r="D746" t="s">
        <v>238</v>
      </c>
      <c r="E746" t="s">
        <v>13</v>
      </c>
      <c r="F746">
        <f>+IF(E746="male",1,2)</f>
        <v>1</v>
      </c>
      <c r="G746">
        <v>55.5</v>
      </c>
      <c r="H746" s="4">
        <f>+IF(G746="",VLOOKUP(B746&amp;C746&amp;E746,AvgAge!$B$5:$AA$16,6,0),G746)</f>
        <v>55.5</v>
      </c>
      <c r="I746">
        <v>0</v>
      </c>
      <c r="J746">
        <v>0</v>
      </c>
      <c r="K746" t="s">
        <v>239</v>
      </c>
      <c r="L746">
        <v>8.0500000000000007</v>
      </c>
      <c r="N746" t="s">
        <v>15</v>
      </c>
      <c r="O746">
        <f>+IF(N746="S",1,IF(N746="Q",2,3))</f>
        <v>1</v>
      </c>
      <c r="P746">
        <f>+MATCH(C746&amp;E746,AvgAge!$A$5:$A$10)</f>
        <v>6</v>
      </c>
      <c r="Q746" s="22">
        <f>+IF($P746=Q$2,$B746,0)</f>
        <v>0</v>
      </c>
      <c r="R746" s="22">
        <f>+IF($P746=R$2,$B746,0)</f>
        <v>0</v>
      </c>
      <c r="S746" s="22">
        <f>+IF($P746=S$2,$B746,0)</f>
        <v>0</v>
      </c>
      <c r="T746" s="22">
        <f>+IF($P746=T$2,$B746,0)</f>
        <v>0</v>
      </c>
      <c r="U746" s="22">
        <f>+IF($P746=U$2,$B746,0)</f>
        <v>0</v>
      </c>
      <c r="V746" s="22">
        <f>+IF($P746=V$2,$B746,0)</f>
        <v>0</v>
      </c>
    </row>
    <row r="747" spans="1:22" x14ac:dyDescent="0.25">
      <c r="A747">
        <v>197</v>
      </c>
      <c r="B747">
        <v>0</v>
      </c>
      <c r="C747">
        <v>3</v>
      </c>
      <c r="D747" t="s">
        <v>303</v>
      </c>
      <c r="E747" t="s">
        <v>13</v>
      </c>
      <c r="F747">
        <f>+IF(E747="male",1,2)</f>
        <v>1</v>
      </c>
      <c r="H747" s="4">
        <f>+IF(G747="",VLOOKUP(B747&amp;C747&amp;E747,AvgAge!$B$5:$AA$16,6,0),G747)</f>
        <v>27.255813953488371</v>
      </c>
      <c r="I747">
        <v>0</v>
      </c>
      <c r="J747">
        <v>0</v>
      </c>
      <c r="K747">
        <v>368703</v>
      </c>
      <c r="L747">
        <v>7.75</v>
      </c>
      <c r="N747" t="s">
        <v>27</v>
      </c>
      <c r="O747">
        <f>+IF(N747="S",1,IF(N747="Q",2,3))</f>
        <v>2</v>
      </c>
      <c r="P747">
        <f>+MATCH(C747&amp;E747,AvgAge!$A$5:$A$10)</f>
        <v>6</v>
      </c>
      <c r="Q747" s="22">
        <f>+IF($P747=Q$2,$B747,0)</f>
        <v>0</v>
      </c>
      <c r="R747" s="22">
        <f>+IF($P747=R$2,$B747,0)</f>
        <v>0</v>
      </c>
      <c r="S747" s="22">
        <f>+IF($P747=S$2,$B747,0)</f>
        <v>0</v>
      </c>
      <c r="T747" s="22">
        <f>+IF($P747=T$2,$B747,0)</f>
        <v>0</v>
      </c>
      <c r="U747" s="22">
        <f>+IF($P747=U$2,$B747,0)</f>
        <v>0</v>
      </c>
      <c r="V747" s="22">
        <f>+IF($P747=V$2,$B747,0)</f>
        <v>0</v>
      </c>
    </row>
    <row r="748" spans="1:22" x14ac:dyDescent="0.25">
      <c r="A748">
        <v>295</v>
      </c>
      <c r="B748">
        <v>0</v>
      </c>
      <c r="C748">
        <v>3</v>
      </c>
      <c r="D748" t="s">
        <v>444</v>
      </c>
      <c r="E748" t="s">
        <v>13</v>
      </c>
      <c r="F748">
        <f>+IF(E748="male",1,2)</f>
        <v>1</v>
      </c>
      <c r="G748">
        <v>24</v>
      </c>
      <c r="H748" s="4">
        <f>+IF(G748="",VLOOKUP(B748&amp;C748&amp;E748,AvgAge!$B$5:$AA$16,6,0),G748)</f>
        <v>24</v>
      </c>
      <c r="I748">
        <v>0</v>
      </c>
      <c r="J748">
        <v>0</v>
      </c>
      <c r="K748">
        <v>349233</v>
      </c>
      <c r="L748">
        <v>7.8958000000000004</v>
      </c>
      <c r="N748" t="s">
        <v>15</v>
      </c>
      <c r="O748">
        <f>+IF(N748="S",1,IF(N748="Q",2,3))</f>
        <v>1</v>
      </c>
      <c r="P748">
        <f>+MATCH(C748&amp;E748,AvgAge!$A$5:$A$10)</f>
        <v>6</v>
      </c>
      <c r="Q748" s="22">
        <f>+IF($P748=Q$2,$B748,0)</f>
        <v>0</v>
      </c>
      <c r="R748" s="22">
        <f>+IF($P748=R$2,$B748,0)</f>
        <v>0</v>
      </c>
      <c r="S748" s="22">
        <f>+IF($P748=S$2,$B748,0)</f>
        <v>0</v>
      </c>
      <c r="T748" s="22">
        <f>+IF($P748=T$2,$B748,0)</f>
        <v>0</v>
      </c>
      <c r="U748" s="22">
        <f>+IF($P748=U$2,$B748,0)</f>
        <v>0</v>
      </c>
      <c r="V748" s="22">
        <f>+IF($P748=V$2,$B748,0)</f>
        <v>0</v>
      </c>
    </row>
    <row r="749" spans="1:22" x14ac:dyDescent="0.25">
      <c r="A749">
        <v>106</v>
      </c>
      <c r="B749">
        <v>0</v>
      </c>
      <c r="C749">
        <v>3</v>
      </c>
      <c r="D749" t="s">
        <v>171</v>
      </c>
      <c r="E749" t="s">
        <v>13</v>
      </c>
      <c r="F749">
        <f>+IF(E749="male",1,2)</f>
        <v>1</v>
      </c>
      <c r="G749">
        <v>28</v>
      </c>
      <c r="H749" s="4">
        <f>+IF(G749="",VLOOKUP(B749&amp;C749&amp;E749,AvgAge!$B$5:$AA$16,6,0),G749)</f>
        <v>28</v>
      </c>
      <c r="I749">
        <v>0</v>
      </c>
      <c r="J749">
        <v>0</v>
      </c>
      <c r="K749">
        <v>349207</v>
      </c>
      <c r="L749">
        <v>7.8958000000000004</v>
      </c>
      <c r="N749" t="s">
        <v>15</v>
      </c>
      <c r="O749">
        <f>+IF(N749="S",1,IF(N749="Q",2,3))</f>
        <v>1</v>
      </c>
      <c r="P749">
        <f>+MATCH(C749&amp;E749,AvgAge!$A$5:$A$10)</f>
        <v>6</v>
      </c>
      <c r="Q749" s="22">
        <f>+IF($P749=Q$2,$B749,0)</f>
        <v>0</v>
      </c>
      <c r="R749" s="22">
        <f>+IF($P749=R$2,$B749,0)</f>
        <v>0</v>
      </c>
      <c r="S749" s="22">
        <f>+IF($P749=S$2,$B749,0)</f>
        <v>0</v>
      </c>
      <c r="T749" s="22">
        <f>+IF($P749=T$2,$B749,0)</f>
        <v>0</v>
      </c>
      <c r="U749" s="22">
        <f>+IF($P749=U$2,$B749,0)</f>
        <v>0</v>
      </c>
      <c r="V749" s="22">
        <f>+IF($P749=V$2,$B749,0)</f>
        <v>0</v>
      </c>
    </row>
    <row r="750" spans="1:22" x14ac:dyDescent="0.25">
      <c r="A750">
        <v>651</v>
      </c>
      <c r="B750">
        <v>0</v>
      </c>
      <c r="C750">
        <v>3</v>
      </c>
      <c r="D750" t="s">
        <v>919</v>
      </c>
      <c r="E750" t="s">
        <v>13</v>
      </c>
      <c r="F750">
        <f>+IF(E750="male",1,2)</f>
        <v>1</v>
      </c>
      <c r="H750" s="4">
        <f>+IF(G750="",VLOOKUP(B750&amp;C750&amp;E750,AvgAge!$B$5:$AA$16,6,0),G750)</f>
        <v>27.255813953488371</v>
      </c>
      <c r="I750">
        <v>0</v>
      </c>
      <c r="J750">
        <v>0</v>
      </c>
      <c r="K750">
        <v>349221</v>
      </c>
      <c r="L750">
        <v>7.8958000000000004</v>
      </c>
      <c r="N750" t="s">
        <v>15</v>
      </c>
      <c r="O750">
        <f>+IF(N750="S",1,IF(N750="Q",2,3))</f>
        <v>1</v>
      </c>
      <c r="P750">
        <f>+MATCH(C750&amp;E750,AvgAge!$A$5:$A$10)</f>
        <v>6</v>
      </c>
      <c r="Q750" s="22">
        <f>+IF($P750=Q$2,$B750,0)</f>
        <v>0</v>
      </c>
      <c r="R750" s="22">
        <f>+IF($P750=R$2,$B750,0)</f>
        <v>0</v>
      </c>
      <c r="S750" s="22">
        <f>+IF($P750=S$2,$B750,0)</f>
        <v>0</v>
      </c>
      <c r="T750" s="22">
        <f>+IF($P750=T$2,$B750,0)</f>
        <v>0</v>
      </c>
      <c r="U750" s="22">
        <f>+IF($P750=U$2,$B750,0)</f>
        <v>0</v>
      </c>
      <c r="V750" s="22">
        <f>+IF($P750=V$2,$B750,0)</f>
        <v>0</v>
      </c>
    </row>
    <row r="751" spans="1:22" x14ac:dyDescent="0.25">
      <c r="A751">
        <v>76</v>
      </c>
      <c r="B751">
        <v>0</v>
      </c>
      <c r="C751">
        <v>3</v>
      </c>
      <c r="D751" t="s">
        <v>129</v>
      </c>
      <c r="E751" t="s">
        <v>13</v>
      </c>
      <c r="F751">
        <f>+IF(E751="male",1,2)</f>
        <v>1</v>
      </c>
      <c r="G751">
        <v>25</v>
      </c>
      <c r="H751" s="4">
        <f>+IF(G751="",VLOOKUP(B751&amp;C751&amp;E751,AvgAge!$B$5:$AA$16,6,0),G751)</f>
        <v>25</v>
      </c>
      <c r="I751">
        <v>0</v>
      </c>
      <c r="J751">
        <v>0</v>
      </c>
      <c r="K751">
        <v>348123</v>
      </c>
      <c r="L751">
        <v>7.65</v>
      </c>
      <c r="M751" t="s">
        <v>130</v>
      </c>
      <c r="N751" t="s">
        <v>15</v>
      </c>
      <c r="O751">
        <f>+IF(N751="S",1,IF(N751="Q",2,3))</f>
        <v>1</v>
      </c>
      <c r="P751">
        <f>+MATCH(C751&amp;E751,AvgAge!$A$5:$A$10)</f>
        <v>6</v>
      </c>
      <c r="Q751" s="22">
        <f>+IF($P751=Q$2,$B751,0)</f>
        <v>0</v>
      </c>
      <c r="R751" s="22">
        <f>+IF($P751=R$2,$B751,0)</f>
        <v>0</v>
      </c>
      <c r="S751" s="22">
        <f>+IF($P751=S$2,$B751,0)</f>
        <v>0</v>
      </c>
      <c r="T751" s="22">
        <f>+IF($P751=T$2,$B751,0)</f>
        <v>0</v>
      </c>
      <c r="U751" s="22">
        <f>+IF($P751=U$2,$B751,0)</f>
        <v>0</v>
      </c>
      <c r="V751" s="22">
        <f>+IF($P751=V$2,$B751,0)</f>
        <v>0</v>
      </c>
    </row>
    <row r="752" spans="1:22" x14ac:dyDescent="0.25">
      <c r="A752">
        <v>752</v>
      </c>
      <c r="B752">
        <v>1</v>
      </c>
      <c r="C752">
        <v>3</v>
      </c>
      <c r="D752" t="s">
        <v>1047</v>
      </c>
      <c r="E752" t="s">
        <v>13</v>
      </c>
      <c r="F752">
        <f>+IF(E752="male",1,2)</f>
        <v>1</v>
      </c>
      <c r="G752">
        <v>6</v>
      </c>
      <c r="H752" s="4">
        <f>+IF(G752="",VLOOKUP(B752&amp;C752&amp;E752,AvgAge!$B$5:$AA$16,6,0),G752)</f>
        <v>6</v>
      </c>
      <c r="I752">
        <v>0</v>
      </c>
      <c r="J752">
        <v>1</v>
      </c>
      <c r="K752">
        <v>392096</v>
      </c>
      <c r="L752">
        <v>12.475</v>
      </c>
      <c r="M752" t="s">
        <v>1048</v>
      </c>
      <c r="N752" t="s">
        <v>15</v>
      </c>
      <c r="O752">
        <f>+IF(N752="S",1,IF(N752="Q",2,3))</f>
        <v>1</v>
      </c>
      <c r="P752">
        <f>+MATCH(C752&amp;E752,AvgAge!$A$5:$A$10)</f>
        <v>6</v>
      </c>
      <c r="Q752" s="22">
        <f>+IF($P752=Q$2,$B752,0)</f>
        <v>0</v>
      </c>
      <c r="R752" s="22">
        <f>+IF($P752=R$2,$B752,0)</f>
        <v>0</v>
      </c>
      <c r="S752" s="22">
        <f>+IF($P752=S$2,$B752,0)</f>
        <v>0</v>
      </c>
      <c r="T752" s="22">
        <f>+IF($P752=T$2,$B752,0)</f>
        <v>0</v>
      </c>
      <c r="U752" s="22">
        <f>+IF($P752=U$2,$B752,0)</f>
        <v>0</v>
      </c>
      <c r="V752" s="22">
        <f>+IF($P752=V$2,$B752,0)</f>
        <v>1</v>
      </c>
    </row>
    <row r="753" spans="1:22" x14ac:dyDescent="0.25">
      <c r="A753">
        <v>122</v>
      </c>
      <c r="B753">
        <v>0</v>
      </c>
      <c r="C753">
        <v>3</v>
      </c>
      <c r="D753" t="s">
        <v>191</v>
      </c>
      <c r="E753" t="s">
        <v>13</v>
      </c>
      <c r="F753">
        <f>+IF(E753="male",1,2)</f>
        <v>1</v>
      </c>
      <c r="H753" s="4">
        <f>+IF(G753="",VLOOKUP(B753&amp;C753&amp;E753,AvgAge!$B$5:$AA$16,6,0),G753)</f>
        <v>27.255813953488371</v>
      </c>
      <c r="I753">
        <v>0</v>
      </c>
      <c r="J753">
        <v>0</v>
      </c>
      <c r="K753" t="s">
        <v>192</v>
      </c>
      <c r="L753">
        <v>8.0500000000000007</v>
      </c>
      <c r="N753" t="s">
        <v>15</v>
      </c>
      <c r="O753">
        <f>+IF(N753="S",1,IF(N753="Q",2,3))</f>
        <v>1</v>
      </c>
      <c r="P753">
        <f>+MATCH(C753&amp;E753,AvgAge!$A$5:$A$10)</f>
        <v>6</v>
      </c>
      <c r="Q753" s="22">
        <f>+IF($P753=Q$2,$B753,0)</f>
        <v>0</v>
      </c>
      <c r="R753" s="22">
        <f>+IF($P753=R$2,$B753,0)</f>
        <v>0</v>
      </c>
      <c r="S753" s="22">
        <f>+IF($P753=S$2,$B753,0)</f>
        <v>0</v>
      </c>
      <c r="T753" s="22">
        <f>+IF($P753=T$2,$B753,0)</f>
        <v>0</v>
      </c>
      <c r="U753" s="22">
        <f>+IF($P753=U$2,$B753,0)</f>
        <v>0</v>
      </c>
      <c r="V753" s="22">
        <f>+IF($P753=V$2,$B753,0)</f>
        <v>0</v>
      </c>
    </row>
    <row r="754" spans="1:22" x14ac:dyDescent="0.25">
      <c r="A754">
        <v>769</v>
      </c>
      <c r="B754">
        <v>0</v>
      </c>
      <c r="C754">
        <v>3</v>
      </c>
      <c r="D754" t="s">
        <v>1067</v>
      </c>
      <c r="E754" t="s">
        <v>13</v>
      </c>
      <c r="F754">
        <f>+IF(E754="male",1,2)</f>
        <v>1</v>
      </c>
      <c r="H754" s="4">
        <f>+IF(G754="",VLOOKUP(B754&amp;C754&amp;E754,AvgAge!$B$5:$AA$16,6,0),G754)</f>
        <v>27.255813953488371</v>
      </c>
      <c r="I754">
        <v>1</v>
      </c>
      <c r="J754">
        <v>0</v>
      </c>
      <c r="K754">
        <v>371110</v>
      </c>
      <c r="L754">
        <v>24.15</v>
      </c>
      <c r="N754" t="s">
        <v>27</v>
      </c>
      <c r="O754">
        <f>+IF(N754="S",1,IF(N754="Q",2,3))</f>
        <v>2</v>
      </c>
      <c r="P754">
        <f>+MATCH(C754&amp;E754,AvgAge!$A$5:$A$10)</f>
        <v>6</v>
      </c>
      <c r="Q754" s="22">
        <f>+IF($P754=Q$2,$B754,0)</f>
        <v>0</v>
      </c>
      <c r="R754" s="22">
        <f>+IF($P754=R$2,$B754,0)</f>
        <v>0</v>
      </c>
      <c r="S754" s="22">
        <f>+IF($P754=S$2,$B754,0)</f>
        <v>0</v>
      </c>
      <c r="T754" s="22">
        <f>+IF($P754=T$2,$B754,0)</f>
        <v>0</v>
      </c>
      <c r="U754" s="22">
        <f>+IF($P754=U$2,$B754,0)</f>
        <v>0</v>
      </c>
      <c r="V754" s="22">
        <f>+IF($P754=V$2,$B754,0)</f>
        <v>0</v>
      </c>
    </row>
    <row r="755" spans="1:22" x14ac:dyDescent="0.25">
      <c r="A755">
        <v>6</v>
      </c>
      <c r="B755">
        <v>0</v>
      </c>
      <c r="C755">
        <v>3</v>
      </c>
      <c r="D755" t="s">
        <v>26</v>
      </c>
      <c r="E755" t="s">
        <v>13</v>
      </c>
      <c r="F755">
        <f>+IF(E755="male",1,2)</f>
        <v>1</v>
      </c>
      <c r="H755" s="4">
        <f>+IF(G755="",VLOOKUP(B755&amp;C755&amp;E755,AvgAge!$B$5:$AA$16,6,0),G755)</f>
        <v>27.255813953488371</v>
      </c>
      <c r="I755">
        <v>0</v>
      </c>
      <c r="J755">
        <v>0</v>
      </c>
      <c r="K755">
        <v>330877</v>
      </c>
      <c r="L755">
        <v>8.4582999999999995</v>
      </c>
      <c r="N755" t="s">
        <v>27</v>
      </c>
      <c r="O755">
        <f>+IF(N755="S",1,IF(N755="Q",2,3))</f>
        <v>2</v>
      </c>
      <c r="P755">
        <f>+MATCH(C755&amp;E755,AvgAge!$A$5:$A$10)</f>
        <v>6</v>
      </c>
      <c r="Q755" s="22">
        <f>+IF($P755=Q$2,$B755,0)</f>
        <v>0</v>
      </c>
      <c r="R755" s="22">
        <f>+IF($P755=R$2,$B755,0)</f>
        <v>0</v>
      </c>
      <c r="S755" s="22">
        <f>+IF($P755=S$2,$B755,0)</f>
        <v>0</v>
      </c>
      <c r="T755" s="22">
        <f>+IF($P755=T$2,$B755,0)</f>
        <v>0</v>
      </c>
      <c r="U755" s="22">
        <f>+IF($P755=U$2,$B755,0)</f>
        <v>0</v>
      </c>
      <c r="V755" s="22">
        <f>+IF($P755=V$2,$B755,0)</f>
        <v>0</v>
      </c>
    </row>
    <row r="756" spans="1:22" x14ac:dyDescent="0.25">
      <c r="A756">
        <v>462</v>
      </c>
      <c r="B756">
        <v>0</v>
      </c>
      <c r="C756">
        <v>3</v>
      </c>
      <c r="D756" t="s">
        <v>668</v>
      </c>
      <c r="E756" t="s">
        <v>13</v>
      </c>
      <c r="F756">
        <f>+IF(E756="male",1,2)</f>
        <v>1</v>
      </c>
      <c r="G756">
        <v>34</v>
      </c>
      <c r="H756" s="4">
        <f>+IF(G756="",VLOOKUP(B756&amp;C756&amp;E756,AvgAge!$B$5:$AA$16,6,0),G756)</f>
        <v>34</v>
      </c>
      <c r="I756">
        <v>0</v>
      </c>
      <c r="J756">
        <v>0</v>
      </c>
      <c r="K756">
        <v>364506</v>
      </c>
      <c r="L756">
        <v>8.0500000000000007</v>
      </c>
      <c r="N756" t="s">
        <v>15</v>
      </c>
      <c r="O756">
        <f>+IF(N756="S",1,IF(N756="Q",2,3))</f>
        <v>1</v>
      </c>
      <c r="P756">
        <f>+MATCH(C756&amp;E756,AvgAge!$A$5:$A$10)</f>
        <v>6</v>
      </c>
      <c r="Q756" s="22">
        <f>+IF($P756=Q$2,$B756,0)</f>
        <v>0</v>
      </c>
      <c r="R756" s="22">
        <f>+IF($P756=R$2,$B756,0)</f>
        <v>0</v>
      </c>
      <c r="S756" s="22">
        <f>+IF($P756=S$2,$B756,0)</f>
        <v>0</v>
      </c>
      <c r="T756" s="22">
        <f>+IF($P756=T$2,$B756,0)</f>
        <v>0</v>
      </c>
      <c r="U756" s="22">
        <f>+IF($P756=U$2,$B756,0)</f>
        <v>0</v>
      </c>
      <c r="V756" s="22">
        <f>+IF($P756=V$2,$B756,0)</f>
        <v>0</v>
      </c>
    </row>
    <row r="757" spans="1:22" x14ac:dyDescent="0.25">
      <c r="A757">
        <v>561</v>
      </c>
      <c r="B757">
        <v>0</v>
      </c>
      <c r="C757">
        <v>3</v>
      </c>
      <c r="D757" t="s">
        <v>802</v>
      </c>
      <c r="E757" t="s">
        <v>13</v>
      </c>
      <c r="F757">
        <f>+IF(E757="male",1,2)</f>
        <v>1</v>
      </c>
      <c r="H757" s="4">
        <f>+IF(G757="",VLOOKUP(B757&amp;C757&amp;E757,AvgAge!$B$5:$AA$16,6,0),G757)</f>
        <v>27.255813953488371</v>
      </c>
      <c r="I757">
        <v>0</v>
      </c>
      <c r="J757">
        <v>0</v>
      </c>
      <c r="K757">
        <v>372622</v>
      </c>
      <c r="L757">
        <v>7.75</v>
      </c>
      <c r="N757" t="s">
        <v>27</v>
      </c>
      <c r="O757">
        <f>+IF(N757="S",1,IF(N757="Q",2,3))</f>
        <v>2</v>
      </c>
      <c r="P757">
        <f>+MATCH(C757&amp;E757,AvgAge!$A$5:$A$10)</f>
        <v>6</v>
      </c>
      <c r="Q757" s="22">
        <f>+IF($P757=Q$2,$B757,0)</f>
        <v>0</v>
      </c>
      <c r="R757" s="22">
        <f>+IF($P757=R$2,$B757,0)</f>
        <v>0</v>
      </c>
      <c r="S757" s="22">
        <f>+IF($P757=S$2,$B757,0)</f>
        <v>0</v>
      </c>
      <c r="T757" s="22">
        <f>+IF($P757=T$2,$B757,0)</f>
        <v>0</v>
      </c>
      <c r="U757" s="22">
        <f>+IF($P757=U$2,$B757,0)</f>
        <v>0</v>
      </c>
      <c r="V757" s="22">
        <f>+IF($P757=V$2,$B757,0)</f>
        <v>0</v>
      </c>
    </row>
    <row r="758" spans="1:22" x14ac:dyDescent="0.25">
      <c r="A758">
        <v>108</v>
      </c>
      <c r="B758">
        <v>1</v>
      </c>
      <c r="C758">
        <v>3</v>
      </c>
      <c r="D758" t="s">
        <v>173</v>
      </c>
      <c r="E758" t="s">
        <v>13</v>
      </c>
      <c r="F758">
        <f>+IF(E758="male",1,2)</f>
        <v>1</v>
      </c>
      <c r="H758" s="4">
        <f>+IF(G758="",VLOOKUP(B758&amp;C758&amp;E758,AvgAge!$B$5:$AA$16,6,0),G758)</f>
        <v>22.274210526315787</v>
      </c>
      <c r="I758">
        <v>0</v>
      </c>
      <c r="J758">
        <v>0</v>
      </c>
      <c r="K758">
        <v>312991</v>
      </c>
      <c r="L758">
        <v>7.7750000000000004</v>
      </c>
      <c r="N758" t="s">
        <v>15</v>
      </c>
      <c r="O758">
        <f>+IF(N758="S",1,IF(N758="Q",2,3))</f>
        <v>1</v>
      </c>
      <c r="P758">
        <f>+MATCH(C758&amp;E758,AvgAge!$A$5:$A$10)</f>
        <v>6</v>
      </c>
      <c r="Q758" s="22">
        <f>+IF($P758=Q$2,$B758,0)</f>
        <v>0</v>
      </c>
      <c r="R758" s="22">
        <f>+IF($P758=R$2,$B758,0)</f>
        <v>0</v>
      </c>
      <c r="S758" s="22">
        <f>+IF($P758=S$2,$B758,0)</f>
        <v>0</v>
      </c>
      <c r="T758" s="22">
        <f>+IF($P758=T$2,$B758,0)</f>
        <v>0</v>
      </c>
      <c r="U758" s="22">
        <f>+IF($P758=U$2,$B758,0)</f>
        <v>0</v>
      </c>
      <c r="V758" s="22">
        <f>+IF($P758=V$2,$B758,0)</f>
        <v>1</v>
      </c>
    </row>
    <row r="759" spans="1:22" x14ac:dyDescent="0.25">
      <c r="A759">
        <v>66</v>
      </c>
      <c r="B759">
        <v>1</v>
      </c>
      <c r="C759">
        <v>3</v>
      </c>
      <c r="D759" t="s">
        <v>114</v>
      </c>
      <c r="E759" t="s">
        <v>13</v>
      </c>
      <c r="F759">
        <f>+IF(E759="male",1,2)</f>
        <v>1</v>
      </c>
      <c r="H759" s="4">
        <f>+IF(G759="",VLOOKUP(B759&amp;C759&amp;E759,AvgAge!$B$5:$AA$16,6,0),G759)</f>
        <v>22.274210526315787</v>
      </c>
      <c r="I759">
        <v>1</v>
      </c>
      <c r="J759">
        <v>1</v>
      </c>
      <c r="K759">
        <v>2661</v>
      </c>
      <c r="L759">
        <v>15.245799999999999</v>
      </c>
      <c r="N759" t="s">
        <v>20</v>
      </c>
      <c r="O759">
        <f>+IF(N759="S",1,IF(N759="Q",2,3))</f>
        <v>3</v>
      </c>
      <c r="P759">
        <f>+MATCH(C759&amp;E759,AvgAge!$A$5:$A$10)</f>
        <v>6</v>
      </c>
      <c r="Q759" s="22">
        <f>+IF($P759=Q$2,$B759,0)</f>
        <v>0</v>
      </c>
      <c r="R759" s="22">
        <f>+IF($P759=R$2,$B759,0)</f>
        <v>0</v>
      </c>
      <c r="S759" s="22">
        <f>+IF($P759=S$2,$B759,0)</f>
        <v>0</v>
      </c>
      <c r="T759" s="22">
        <f>+IF($P759=T$2,$B759,0)</f>
        <v>0</v>
      </c>
      <c r="U759" s="22">
        <f>+IF($P759=U$2,$B759,0)</f>
        <v>0</v>
      </c>
      <c r="V759" s="22">
        <f>+IF($P759=V$2,$B759,0)</f>
        <v>1</v>
      </c>
    </row>
    <row r="760" spans="1:22" x14ac:dyDescent="0.25">
      <c r="A760">
        <v>710</v>
      </c>
      <c r="B760">
        <v>1</v>
      </c>
      <c r="C760">
        <v>3</v>
      </c>
      <c r="D760" t="s">
        <v>995</v>
      </c>
      <c r="E760" t="s">
        <v>13</v>
      </c>
      <c r="F760">
        <f>+IF(E760="male",1,2)</f>
        <v>1</v>
      </c>
      <c r="H760" s="4">
        <f>+IF(G760="",VLOOKUP(B760&amp;C760&amp;E760,AvgAge!$B$5:$AA$16,6,0),G760)</f>
        <v>22.274210526315787</v>
      </c>
      <c r="I760">
        <v>1</v>
      </c>
      <c r="J760">
        <v>1</v>
      </c>
      <c r="K760">
        <v>2661</v>
      </c>
      <c r="L760">
        <v>15.245799999999999</v>
      </c>
      <c r="N760" t="s">
        <v>20</v>
      </c>
      <c r="O760">
        <f>+IF(N760="S",1,IF(N760="Q",2,3))</f>
        <v>3</v>
      </c>
      <c r="P760">
        <f>+MATCH(C760&amp;E760,AvgAge!$A$5:$A$10)</f>
        <v>6</v>
      </c>
      <c r="Q760" s="22">
        <f>+IF($P760=Q$2,$B760,0)</f>
        <v>0</v>
      </c>
      <c r="R760" s="22">
        <f>+IF($P760=R$2,$B760,0)</f>
        <v>0</v>
      </c>
      <c r="S760" s="22">
        <f>+IF($P760=S$2,$B760,0)</f>
        <v>0</v>
      </c>
      <c r="T760" s="22">
        <f>+IF($P760=T$2,$B760,0)</f>
        <v>0</v>
      </c>
      <c r="U760" s="22">
        <f>+IF($P760=U$2,$B760,0)</f>
        <v>0</v>
      </c>
      <c r="V760" s="22">
        <f>+IF($P760=V$2,$B760,0)</f>
        <v>1</v>
      </c>
    </row>
    <row r="761" spans="1:22" x14ac:dyDescent="0.25">
      <c r="A761">
        <v>78</v>
      </c>
      <c r="B761">
        <v>0</v>
      </c>
      <c r="C761">
        <v>3</v>
      </c>
      <c r="D761" t="s">
        <v>132</v>
      </c>
      <c r="E761" t="s">
        <v>13</v>
      </c>
      <c r="F761">
        <f>+IF(E761="male",1,2)</f>
        <v>1</v>
      </c>
      <c r="H761" s="4">
        <f>+IF(G761="",VLOOKUP(B761&amp;C761&amp;E761,AvgAge!$B$5:$AA$16,6,0),G761)</f>
        <v>27.255813953488371</v>
      </c>
      <c r="I761">
        <v>0</v>
      </c>
      <c r="J761">
        <v>0</v>
      </c>
      <c r="K761">
        <v>374746</v>
      </c>
      <c r="L761">
        <v>8.0500000000000007</v>
      </c>
      <c r="N761" t="s">
        <v>15</v>
      </c>
      <c r="O761">
        <f>+IF(N761="S",1,IF(N761="Q",2,3))</f>
        <v>1</v>
      </c>
      <c r="P761">
        <f>+MATCH(C761&amp;E761,AvgAge!$A$5:$A$10)</f>
        <v>6</v>
      </c>
      <c r="Q761" s="22">
        <f>+IF($P761=Q$2,$B761,0)</f>
        <v>0</v>
      </c>
      <c r="R761" s="22">
        <f>+IF($P761=R$2,$B761,0)</f>
        <v>0</v>
      </c>
      <c r="S761" s="22">
        <f>+IF($P761=S$2,$B761,0)</f>
        <v>0</v>
      </c>
      <c r="T761" s="22">
        <f>+IF($P761=T$2,$B761,0)</f>
        <v>0</v>
      </c>
      <c r="U761" s="22">
        <f>+IF($P761=U$2,$B761,0)</f>
        <v>0</v>
      </c>
      <c r="V761" s="22">
        <f>+IF($P761=V$2,$B761,0)</f>
        <v>0</v>
      </c>
    </row>
    <row r="762" spans="1:22" x14ac:dyDescent="0.25">
      <c r="A762">
        <v>590</v>
      </c>
      <c r="B762">
        <v>0</v>
      </c>
      <c r="C762">
        <v>3</v>
      </c>
      <c r="D762" t="s">
        <v>843</v>
      </c>
      <c r="E762" t="s">
        <v>13</v>
      </c>
      <c r="F762">
        <f>+IF(E762="male",1,2)</f>
        <v>1</v>
      </c>
      <c r="H762" s="4">
        <f>+IF(G762="",VLOOKUP(B762&amp;C762&amp;E762,AvgAge!$B$5:$AA$16,6,0),G762)</f>
        <v>27.255813953488371</v>
      </c>
      <c r="I762">
        <v>0</v>
      </c>
      <c r="J762">
        <v>0</v>
      </c>
      <c r="K762" t="s">
        <v>844</v>
      </c>
      <c r="L762">
        <v>8.0500000000000007</v>
      </c>
      <c r="N762" t="s">
        <v>15</v>
      </c>
      <c r="O762">
        <f>+IF(N762="S",1,IF(N762="Q",2,3))</f>
        <v>1</v>
      </c>
      <c r="P762">
        <f>+MATCH(C762&amp;E762,AvgAge!$A$5:$A$10)</f>
        <v>6</v>
      </c>
      <c r="Q762" s="22">
        <f>+IF($P762=Q$2,$B762,0)</f>
        <v>0</v>
      </c>
      <c r="R762" s="22">
        <f>+IF($P762=R$2,$B762,0)</f>
        <v>0</v>
      </c>
      <c r="S762" s="22">
        <f>+IF($P762=S$2,$B762,0)</f>
        <v>0</v>
      </c>
      <c r="T762" s="22">
        <f>+IF($P762=T$2,$B762,0)</f>
        <v>0</v>
      </c>
      <c r="U762" s="22">
        <f>+IF($P762=U$2,$B762,0)</f>
        <v>0</v>
      </c>
      <c r="V762" s="22">
        <f>+IF($P762=V$2,$B762,0)</f>
        <v>0</v>
      </c>
    </row>
    <row r="763" spans="1:22" x14ac:dyDescent="0.25">
      <c r="A763">
        <v>776</v>
      </c>
      <c r="B763">
        <v>0</v>
      </c>
      <c r="C763">
        <v>3</v>
      </c>
      <c r="D763" t="s">
        <v>1076</v>
      </c>
      <c r="E763" t="s">
        <v>13</v>
      </c>
      <c r="F763">
        <f>+IF(E763="male",1,2)</f>
        <v>1</v>
      </c>
      <c r="G763">
        <v>18</v>
      </c>
      <c r="H763" s="4">
        <f>+IF(G763="",VLOOKUP(B763&amp;C763&amp;E763,AvgAge!$B$5:$AA$16,6,0),G763)</f>
        <v>18</v>
      </c>
      <c r="I763">
        <v>0</v>
      </c>
      <c r="J763">
        <v>0</v>
      </c>
      <c r="K763">
        <v>347078</v>
      </c>
      <c r="L763">
        <v>7.75</v>
      </c>
      <c r="N763" t="s">
        <v>15</v>
      </c>
      <c r="O763">
        <f>+IF(N763="S",1,IF(N763="Q",2,3))</f>
        <v>1</v>
      </c>
      <c r="P763">
        <f>+MATCH(C763&amp;E763,AvgAge!$A$5:$A$10)</f>
        <v>6</v>
      </c>
      <c r="Q763" s="22">
        <f>+IF($P763=Q$2,$B763,0)</f>
        <v>0</v>
      </c>
      <c r="R763" s="22">
        <f>+IF($P763=R$2,$B763,0)</f>
        <v>0</v>
      </c>
      <c r="S763" s="22">
        <f>+IF($P763=S$2,$B763,0)</f>
        <v>0</v>
      </c>
      <c r="T763" s="22">
        <f>+IF($P763=T$2,$B763,0)</f>
        <v>0</v>
      </c>
      <c r="U763" s="22">
        <f>+IF($P763=U$2,$B763,0)</f>
        <v>0</v>
      </c>
      <c r="V763" s="22">
        <f>+IF($P763=V$2,$B763,0)</f>
        <v>0</v>
      </c>
    </row>
    <row r="764" spans="1:22" x14ac:dyDescent="0.25">
      <c r="A764">
        <v>288</v>
      </c>
      <c r="B764">
        <v>0</v>
      </c>
      <c r="C764">
        <v>3</v>
      </c>
      <c r="D764" t="s">
        <v>434</v>
      </c>
      <c r="E764" t="s">
        <v>13</v>
      </c>
      <c r="F764">
        <f>+IF(E764="male",1,2)</f>
        <v>1</v>
      </c>
      <c r="G764">
        <v>22</v>
      </c>
      <c r="H764" s="4">
        <f>+IF(G764="",VLOOKUP(B764&amp;C764&amp;E764,AvgAge!$B$5:$AA$16,6,0),G764)</f>
        <v>22</v>
      </c>
      <c r="I764">
        <v>0</v>
      </c>
      <c r="J764">
        <v>0</v>
      </c>
      <c r="K764">
        <v>349206</v>
      </c>
      <c r="L764">
        <v>7.8958000000000004</v>
      </c>
      <c r="N764" t="s">
        <v>15</v>
      </c>
      <c r="O764">
        <f>+IF(N764="S",1,IF(N764="Q",2,3))</f>
        <v>1</v>
      </c>
      <c r="P764">
        <f>+MATCH(C764&amp;E764,AvgAge!$A$5:$A$10)</f>
        <v>6</v>
      </c>
      <c r="Q764" s="22">
        <f>+IF($P764=Q$2,$B764,0)</f>
        <v>0</v>
      </c>
      <c r="R764" s="22">
        <f>+IF($P764=R$2,$B764,0)</f>
        <v>0</v>
      </c>
      <c r="S764" s="22">
        <f>+IF($P764=S$2,$B764,0)</f>
        <v>0</v>
      </c>
      <c r="T764" s="22">
        <f>+IF($P764=T$2,$B764,0)</f>
        <v>0</v>
      </c>
      <c r="U764" s="22">
        <f>+IF($P764=U$2,$B764,0)</f>
        <v>0</v>
      </c>
      <c r="V764" s="22">
        <f>+IF($P764=V$2,$B764,0)</f>
        <v>0</v>
      </c>
    </row>
    <row r="765" spans="1:22" x14ac:dyDescent="0.25">
      <c r="A765">
        <v>623</v>
      </c>
      <c r="B765">
        <v>1</v>
      </c>
      <c r="C765">
        <v>3</v>
      </c>
      <c r="D765" t="s">
        <v>883</v>
      </c>
      <c r="E765" t="s">
        <v>13</v>
      </c>
      <c r="F765">
        <f>+IF(E765="male",1,2)</f>
        <v>1</v>
      </c>
      <c r="G765">
        <v>20</v>
      </c>
      <c r="H765" s="4">
        <f>+IF(G765="",VLOOKUP(B765&amp;C765&amp;E765,AvgAge!$B$5:$AA$16,6,0),G765)</f>
        <v>20</v>
      </c>
      <c r="I765">
        <v>1</v>
      </c>
      <c r="J765">
        <v>1</v>
      </c>
      <c r="K765">
        <v>2653</v>
      </c>
      <c r="L765">
        <v>15.7417</v>
      </c>
      <c r="N765" t="s">
        <v>20</v>
      </c>
      <c r="O765">
        <f>+IF(N765="S",1,IF(N765="Q",2,3))</f>
        <v>3</v>
      </c>
      <c r="P765">
        <f>+MATCH(C765&amp;E765,AvgAge!$A$5:$A$10)</f>
        <v>6</v>
      </c>
      <c r="Q765" s="22">
        <f>+IF($P765=Q$2,$B765,0)</f>
        <v>0</v>
      </c>
      <c r="R765" s="22">
        <f>+IF($P765=R$2,$B765,0)</f>
        <v>0</v>
      </c>
      <c r="S765" s="22">
        <f>+IF($P765=S$2,$B765,0)</f>
        <v>0</v>
      </c>
      <c r="T765" s="22">
        <f>+IF($P765=T$2,$B765,0)</f>
        <v>0</v>
      </c>
      <c r="U765" s="22">
        <f>+IF($P765=U$2,$B765,0)</f>
        <v>0</v>
      </c>
      <c r="V765" s="22">
        <f>+IF($P765=V$2,$B765,0)</f>
        <v>1</v>
      </c>
    </row>
    <row r="766" spans="1:22" x14ac:dyDescent="0.25">
      <c r="A766">
        <v>740</v>
      </c>
      <c r="B766">
        <v>0</v>
      </c>
      <c r="C766">
        <v>3</v>
      </c>
      <c r="D766" t="s">
        <v>1031</v>
      </c>
      <c r="E766" t="s">
        <v>13</v>
      </c>
      <c r="F766">
        <f>+IF(E766="male",1,2)</f>
        <v>1</v>
      </c>
      <c r="H766" s="4">
        <f>+IF(G766="",VLOOKUP(B766&amp;C766&amp;E766,AvgAge!$B$5:$AA$16,6,0),G766)</f>
        <v>27.255813953488371</v>
      </c>
      <c r="I766">
        <v>0</v>
      </c>
      <c r="J766">
        <v>0</v>
      </c>
      <c r="K766">
        <v>349218</v>
      </c>
      <c r="L766">
        <v>7.8958000000000004</v>
      </c>
      <c r="N766" t="s">
        <v>15</v>
      </c>
      <c r="O766">
        <f>+IF(N766="S",1,IF(N766="Q",2,3))</f>
        <v>1</v>
      </c>
      <c r="P766">
        <f>+MATCH(C766&amp;E766,AvgAge!$A$5:$A$10)</f>
        <v>6</v>
      </c>
      <c r="Q766" s="22">
        <f>+IF($P766=Q$2,$B766,0)</f>
        <v>0</v>
      </c>
      <c r="R766" s="22">
        <f>+IF($P766=R$2,$B766,0)</f>
        <v>0</v>
      </c>
      <c r="S766" s="22">
        <f>+IF($P766=S$2,$B766,0)</f>
        <v>0</v>
      </c>
      <c r="T766" s="22">
        <f>+IF($P766=T$2,$B766,0)</f>
        <v>0</v>
      </c>
      <c r="U766" s="22">
        <f>+IF($P766=U$2,$B766,0)</f>
        <v>0</v>
      </c>
      <c r="V766" s="22">
        <f>+IF($P766=V$2,$B766,0)</f>
        <v>0</v>
      </c>
    </row>
    <row r="767" spans="1:22" x14ac:dyDescent="0.25">
      <c r="A767">
        <v>224</v>
      </c>
      <c r="B767">
        <v>0</v>
      </c>
      <c r="C767">
        <v>3</v>
      </c>
      <c r="D767" t="s">
        <v>340</v>
      </c>
      <c r="E767" t="s">
        <v>13</v>
      </c>
      <c r="F767">
        <f>+IF(E767="male",1,2)</f>
        <v>1</v>
      </c>
      <c r="H767" s="4">
        <f>+IF(G767="",VLOOKUP(B767&amp;C767&amp;E767,AvgAge!$B$5:$AA$16,6,0),G767)</f>
        <v>27.255813953488371</v>
      </c>
      <c r="I767">
        <v>0</v>
      </c>
      <c r="J767">
        <v>0</v>
      </c>
      <c r="K767">
        <v>349234</v>
      </c>
      <c r="L767">
        <v>7.8958000000000004</v>
      </c>
      <c r="N767" t="s">
        <v>15</v>
      </c>
      <c r="O767">
        <f>+IF(N767="S",1,IF(N767="Q",2,3))</f>
        <v>1</v>
      </c>
      <c r="P767">
        <f>+MATCH(C767&amp;E767,AvgAge!$A$5:$A$10)</f>
        <v>6</v>
      </c>
      <c r="Q767" s="22">
        <f>+IF($P767=Q$2,$B767,0)</f>
        <v>0</v>
      </c>
      <c r="R767" s="22">
        <f>+IF($P767=R$2,$B767,0)</f>
        <v>0</v>
      </c>
      <c r="S767" s="22">
        <f>+IF($P767=S$2,$B767,0)</f>
        <v>0</v>
      </c>
      <c r="T767" s="22">
        <f>+IF($P767=T$2,$B767,0)</f>
        <v>0</v>
      </c>
      <c r="U767" s="22">
        <f>+IF($P767=U$2,$B767,0)</f>
        <v>0</v>
      </c>
      <c r="V767" s="22">
        <f>+IF($P767=V$2,$B767,0)</f>
        <v>0</v>
      </c>
    </row>
    <row r="768" spans="1:22" x14ac:dyDescent="0.25">
      <c r="A768">
        <v>126</v>
      </c>
      <c r="B768">
        <v>1</v>
      </c>
      <c r="C768">
        <v>3</v>
      </c>
      <c r="D768" t="s">
        <v>197</v>
      </c>
      <c r="E768" t="s">
        <v>13</v>
      </c>
      <c r="F768">
        <f>+IF(E768="male",1,2)</f>
        <v>1</v>
      </c>
      <c r="G768">
        <v>12</v>
      </c>
      <c r="H768" s="4">
        <f>+IF(G768="",VLOOKUP(B768&amp;C768&amp;E768,AvgAge!$B$5:$AA$16,6,0),G768)</f>
        <v>12</v>
      </c>
      <c r="I768">
        <v>1</v>
      </c>
      <c r="J768">
        <v>0</v>
      </c>
      <c r="K768">
        <v>2651</v>
      </c>
      <c r="L768">
        <v>11.2417</v>
      </c>
      <c r="N768" t="s">
        <v>20</v>
      </c>
      <c r="O768">
        <f>+IF(N768="S",1,IF(N768="Q",2,3))</f>
        <v>3</v>
      </c>
      <c r="P768">
        <f>+MATCH(C768&amp;E768,AvgAge!$A$5:$A$10)</f>
        <v>6</v>
      </c>
      <c r="Q768" s="22">
        <f>+IF($P768=Q$2,$B768,0)</f>
        <v>0</v>
      </c>
      <c r="R768" s="22">
        <f>+IF($P768=R$2,$B768,0)</f>
        <v>0</v>
      </c>
      <c r="S768" s="22">
        <f>+IF($P768=S$2,$B768,0)</f>
        <v>0</v>
      </c>
      <c r="T768" s="22">
        <f>+IF($P768=T$2,$B768,0)</f>
        <v>0</v>
      </c>
      <c r="U768" s="22">
        <f>+IF($P768=U$2,$B768,0)</f>
        <v>0</v>
      </c>
      <c r="V768" s="22">
        <f>+IF($P768=V$2,$B768,0)</f>
        <v>1</v>
      </c>
    </row>
    <row r="769" spans="1:22" x14ac:dyDescent="0.25">
      <c r="A769">
        <v>762</v>
      </c>
      <c r="B769">
        <v>0</v>
      </c>
      <c r="C769">
        <v>3</v>
      </c>
      <c r="D769" t="s">
        <v>1058</v>
      </c>
      <c r="E769" t="s">
        <v>13</v>
      </c>
      <c r="F769">
        <f>+IF(E769="male",1,2)</f>
        <v>1</v>
      </c>
      <c r="G769">
        <v>41</v>
      </c>
      <c r="H769" s="4">
        <f>+IF(G769="",VLOOKUP(B769&amp;C769&amp;E769,AvgAge!$B$5:$AA$16,6,0),G769)</f>
        <v>41</v>
      </c>
      <c r="I769">
        <v>0</v>
      </c>
      <c r="J769">
        <v>0</v>
      </c>
      <c r="K769" t="s">
        <v>1059</v>
      </c>
      <c r="L769">
        <v>7.125</v>
      </c>
      <c r="N769" t="s">
        <v>15</v>
      </c>
      <c r="O769">
        <f>+IF(N769="S",1,IF(N769="Q",2,3))</f>
        <v>1</v>
      </c>
      <c r="P769">
        <f>+MATCH(C769&amp;E769,AvgAge!$A$5:$A$10)</f>
        <v>6</v>
      </c>
      <c r="Q769" s="22">
        <f>+IF($P769=Q$2,$B769,0)</f>
        <v>0</v>
      </c>
      <c r="R769" s="22">
        <f>+IF($P769=R$2,$B769,0)</f>
        <v>0</v>
      </c>
      <c r="S769" s="22">
        <f>+IF($P769=S$2,$B769,0)</f>
        <v>0</v>
      </c>
      <c r="T769" s="22">
        <f>+IF($P769=T$2,$B769,0)</f>
        <v>0</v>
      </c>
      <c r="U769" s="22">
        <f>+IF($P769=U$2,$B769,0)</f>
        <v>0</v>
      </c>
      <c r="V769" s="22">
        <f>+IF($P769=V$2,$B769,0)</f>
        <v>0</v>
      </c>
    </row>
    <row r="770" spans="1:22" x14ac:dyDescent="0.25">
      <c r="A770">
        <v>401</v>
      </c>
      <c r="B770">
        <v>1</v>
      </c>
      <c r="C770">
        <v>3</v>
      </c>
      <c r="D770" t="s">
        <v>588</v>
      </c>
      <c r="E770" t="s">
        <v>13</v>
      </c>
      <c r="F770">
        <f>+IF(E770="male",1,2)</f>
        <v>1</v>
      </c>
      <c r="G770">
        <v>39</v>
      </c>
      <c r="H770" s="4">
        <f>+IF(G770="",VLOOKUP(B770&amp;C770&amp;E770,AvgAge!$B$5:$AA$16,6,0),G770)</f>
        <v>39</v>
      </c>
      <c r="I770">
        <v>0</v>
      </c>
      <c r="J770">
        <v>0</v>
      </c>
      <c r="K770" t="s">
        <v>589</v>
      </c>
      <c r="L770">
        <v>7.9249999999999998</v>
      </c>
      <c r="N770" t="s">
        <v>15</v>
      </c>
      <c r="O770">
        <f>+IF(N770="S",1,IF(N770="Q",2,3))</f>
        <v>1</v>
      </c>
      <c r="P770">
        <f>+MATCH(C770&amp;E770,AvgAge!$A$5:$A$10)</f>
        <v>6</v>
      </c>
      <c r="Q770" s="22">
        <f>+IF($P770=Q$2,$B770,0)</f>
        <v>0</v>
      </c>
      <c r="R770" s="22">
        <f>+IF($P770=R$2,$B770,0)</f>
        <v>0</v>
      </c>
      <c r="S770" s="22">
        <f>+IF($P770=S$2,$B770,0)</f>
        <v>0</v>
      </c>
      <c r="T770" s="22">
        <f>+IF($P770=T$2,$B770,0)</f>
        <v>0</v>
      </c>
      <c r="U770" s="22">
        <f>+IF($P770=U$2,$B770,0)</f>
        <v>0</v>
      </c>
      <c r="V770" s="22">
        <f>+IF($P770=V$2,$B770,0)</f>
        <v>1</v>
      </c>
    </row>
    <row r="771" spans="1:22" x14ac:dyDescent="0.25">
      <c r="A771">
        <v>52</v>
      </c>
      <c r="B771">
        <v>0</v>
      </c>
      <c r="C771">
        <v>3</v>
      </c>
      <c r="D771" t="s">
        <v>89</v>
      </c>
      <c r="E771" t="s">
        <v>13</v>
      </c>
      <c r="F771">
        <f>+IF(E771="male",1,2)</f>
        <v>1</v>
      </c>
      <c r="G771">
        <v>21</v>
      </c>
      <c r="H771" s="4">
        <f>+IF(G771="",VLOOKUP(B771&amp;C771&amp;E771,AvgAge!$B$5:$AA$16,6,0),G771)</f>
        <v>21</v>
      </c>
      <c r="I771">
        <v>0</v>
      </c>
      <c r="J771">
        <v>0</v>
      </c>
      <c r="K771" t="s">
        <v>90</v>
      </c>
      <c r="L771">
        <v>7.8</v>
      </c>
      <c r="N771" t="s">
        <v>15</v>
      </c>
      <c r="O771">
        <f>+IF(N771="S",1,IF(N771="Q",2,3))</f>
        <v>1</v>
      </c>
      <c r="P771">
        <f>+MATCH(C771&amp;E771,AvgAge!$A$5:$A$10)</f>
        <v>6</v>
      </c>
      <c r="Q771" s="22">
        <f>+IF($P771=Q$2,$B771,0)</f>
        <v>0</v>
      </c>
      <c r="R771" s="22">
        <f>+IF($P771=R$2,$B771,0)</f>
        <v>0</v>
      </c>
      <c r="S771" s="22">
        <f>+IF($P771=S$2,$B771,0)</f>
        <v>0</v>
      </c>
      <c r="T771" s="22">
        <f>+IF($P771=T$2,$B771,0)</f>
        <v>0</v>
      </c>
      <c r="U771" s="22">
        <f>+IF($P771=U$2,$B771,0)</f>
        <v>0</v>
      </c>
      <c r="V771" s="22">
        <f>+IF($P771=V$2,$B771,0)</f>
        <v>0</v>
      </c>
    </row>
    <row r="772" spans="1:22" x14ac:dyDescent="0.25">
      <c r="A772">
        <v>58</v>
      </c>
      <c r="B772">
        <v>0</v>
      </c>
      <c r="C772">
        <v>3</v>
      </c>
      <c r="D772" t="s">
        <v>101</v>
      </c>
      <c r="E772" t="s">
        <v>13</v>
      </c>
      <c r="F772">
        <f>+IF(E772="male",1,2)</f>
        <v>1</v>
      </c>
      <c r="G772">
        <v>28.5</v>
      </c>
      <c r="H772" s="4">
        <f>+IF(G772="",VLOOKUP(B772&amp;C772&amp;E772,AvgAge!$B$5:$AA$16,6,0),G772)</f>
        <v>28.5</v>
      </c>
      <c r="I772">
        <v>0</v>
      </c>
      <c r="J772">
        <v>0</v>
      </c>
      <c r="K772">
        <v>2697</v>
      </c>
      <c r="L772">
        <v>7.2291999999999996</v>
      </c>
      <c r="N772" t="s">
        <v>20</v>
      </c>
      <c r="O772">
        <f>+IF(N772="S",1,IF(N772="Q",2,3))</f>
        <v>3</v>
      </c>
      <c r="P772">
        <f>+MATCH(C772&amp;E772,AvgAge!$A$5:$A$10)</f>
        <v>6</v>
      </c>
      <c r="Q772" s="22">
        <f>+IF($P772=Q$2,$B772,0)</f>
        <v>0</v>
      </c>
      <c r="R772" s="22">
        <f>+IF($P772=R$2,$B772,0)</f>
        <v>0</v>
      </c>
      <c r="S772" s="22">
        <f>+IF($P772=S$2,$B772,0)</f>
        <v>0</v>
      </c>
      <c r="T772" s="22">
        <f>+IF($P772=T$2,$B772,0)</f>
        <v>0</v>
      </c>
      <c r="U772" s="22">
        <f>+IF($P772=U$2,$B772,0)</f>
        <v>0</v>
      </c>
      <c r="V772" s="22">
        <f>+IF($P772=V$2,$B772,0)</f>
        <v>0</v>
      </c>
    </row>
    <row r="773" spans="1:22" x14ac:dyDescent="0.25">
      <c r="A773">
        <v>327</v>
      </c>
      <c r="B773">
        <v>0</v>
      </c>
      <c r="C773">
        <v>3</v>
      </c>
      <c r="D773" t="s">
        <v>493</v>
      </c>
      <c r="E773" t="s">
        <v>13</v>
      </c>
      <c r="F773">
        <f>+IF(E773="male",1,2)</f>
        <v>1</v>
      </c>
      <c r="G773">
        <v>61</v>
      </c>
      <c r="H773" s="4">
        <f>+IF(G773="",VLOOKUP(B773&amp;C773&amp;E773,AvgAge!$B$5:$AA$16,6,0),G773)</f>
        <v>61</v>
      </c>
      <c r="I773">
        <v>0</v>
      </c>
      <c r="J773">
        <v>0</v>
      </c>
      <c r="K773">
        <v>345364</v>
      </c>
      <c r="L773">
        <v>6.2374999999999998</v>
      </c>
      <c r="N773" t="s">
        <v>15</v>
      </c>
      <c r="O773">
        <f>+IF(N773="S",1,IF(N773="Q",2,3))</f>
        <v>1</v>
      </c>
      <c r="P773">
        <f>+MATCH(C773&amp;E773,AvgAge!$A$5:$A$10)</f>
        <v>6</v>
      </c>
      <c r="Q773" s="22">
        <f>+IF($P773=Q$2,$B773,0)</f>
        <v>0</v>
      </c>
      <c r="R773" s="22">
        <f>+IF($P773=R$2,$B773,0)</f>
        <v>0</v>
      </c>
      <c r="S773" s="22">
        <f>+IF($P773=S$2,$B773,0)</f>
        <v>0</v>
      </c>
      <c r="T773" s="22">
        <f>+IF($P773=T$2,$B773,0)</f>
        <v>0</v>
      </c>
      <c r="U773" s="22">
        <f>+IF($P773=U$2,$B773,0)</f>
        <v>0</v>
      </c>
      <c r="V773" s="22">
        <f>+IF($P773=V$2,$B773,0)</f>
        <v>0</v>
      </c>
    </row>
    <row r="774" spans="1:22" x14ac:dyDescent="0.25">
      <c r="A774">
        <v>365</v>
      </c>
      <c r="B774">
        <v>0</v>
      </c>
      <c r="C774">
        <v>3</v>
      </c>
      <c r="D774" t="s">
        <v>541</v>
      </c>
      <c r="E774" t="s">
        <v>13</v>
      </c>
      <c r="F774">
        <f>+IF(E774="male",1,2)</f>
        <v>1</v>
      </c>
      <c r="H774" s="4">
        <f>+IF(G774="",VLOOKUP(B774&amp;C774&amp;E774,AvgAge!$B$5:$AA$16,6,0),G774)</f>
        <v>27.255813953488371</v>
      </c>
      <c r="I774">
        <v>1</v>
      </c>
      <c r="J774">
        <v>0</v>
      </c>
      <c r="K774">
        <v>370365</v>
      </c>
      <c r="L774">
        <v>15.5</v>
      </c>
      <c r="N774" t="s">
        <v>27</v>
      </c>
      <c r="O774">
        <f>+IF(N774="S",1,IF(N774="Q",2,3))</f>
        <v>2</v>
      </c>
      <c r="P774">
        <f>+MATCH(C774&amp;E774,AvgAge!$A$5:$A$10)</f>
        <v>6</v>
      </c>
      <c r="Q774" s="22">
        <f>+IF($P774=Q$2,$B774,0)</f>
        <v>0</v>
      </c>
      <c r="R774" s="22">
        <f>+IF($P774=R$2,$B774,0)</f>
        <v>0</v>
      </c>
      <c r="S774" s="22">
        <f>+IF($P774=S$2,$B774,0)</f>
        <v>0</v>
      </c>
      <c r="T774" s="22">
        <f>+IF($P774=T$2,$B774,0)</f>
        <v>0</v>
      </c>
      <c r="U774" s="22">
        <f>+IF($P774=U$2,$B774,0)</f>
        <v>0</v>
      </c>
      <c r="V774" s="22">
        <f>+IF($P774=V$2,$B774,0)</f>
        <v>0</v>
      </c>
    </row>
    <row r="775" spans="1:22" x14ac:dyDescent="0.25">
      <c r="A775">
        <v>553</v>
      </c>
      <c r="B775">
        <v>0</v>
      </c>
      <c r="C775">
        <v>3</v>
      </c>
      <c r="D775" t="s">
        <v>793</v>
      </c>
      <c r="E775" t="s">
        <v>13</v>
      </c>
      <c r="F775">
        <f>+IF(E775="male",1,2)</f>
        <v>1</v>
      </c>
      <c r="H775" s="4">
        <f>+IF(G775="",VLOOKUP(B775&amp;C775&amp;E775,AvgAge!$B$5:$AA$16,6,0),G775)</f>
        <v>27.255813953488371</v>
      </c>
      <c r="I775">
        <v>0</v>
      </c>
      <c r="J775">
        <v>0</v>
      </c>
      <c r="K775">
        <v>330979</v>
      </c>
      <c r="L775">
        <v>7.8292000000000002</v>
      </c>
      <c r="N775" t="s">
        <v>27</v>
      </c>
      <c r="O775">
        <f>+IF(N775="S",1,IF(N775="Q",2,3))</f>
        <v>2</v>
      </c>
      <c r="P775">
        <f>+MATCH(C775&amp;E775,AvgAge!$A$5:$A$10)</f>
        <v>6</v>
      </c>
      <c r="Q775" s="22">
        <f>+IF($P775=Q$2,$B775,0)</f>
        <v>0</v>
      </c>
      <c r="R775" s="22">
        <f>+IF($P775=R$2,$B775,0)</f>
        <v>0</v>
      </c>
      <c r="S775" s="22">
        <f>+IF($P775=S$2,$B775,0)</f>
        <v>0</v>
      </c>
      <c r="T775" s="22">
        <f>+IF($P775=T$2,$B775,0)</f>
        <v>0</v>
      </c>
      <c r="U775" s="22">
        <f>+IF($P775=U$2,$B775,0)</f>
        <v>0</v>
      </c>
      <c r="V775" s="22">
        <f>+IF($P775=V$2,$B775,0)</f>
        <v>0</v>
      </c>
    </row>
    <row r="776" spans="1:22" x14ac:dyDescent="0.25">
      <c r="A776">
        <v>630</v>
      </c>
      <c r="B776">
        <v>0</v>
      </c>
      <c r="C776">
        <v>3</v>
      </c>
      <c r="D776" t="s">
        <v>892</v>
      </c>
      <c r="E776" t="s">
        <v>13</v>
      </c>
      <c r="F776">
        <f>+IF(E776="male",1,2)</f>
        <v>1</v>
      </c>
      <c r="H776" s="4">
        <f>+IF(G776="",VLOOKUP(B776&amp;C776&amp;E776,AvgAge!$B$5:$AA$16,6,0),G776)</f>
        <v>27.255813953488371</v>
      </c>
      <c r="I776">
        <v>0</v>
      </c>
      <c r="J776">
        <v>0</v>
      </c>
      <c r="K776">
        <v>334912</v>
      </c>
      <c r="L776">
        <v>7.7332999999999998</v>
      </c>
      <c r="N776" t="s">
        <v>27</v>
      </c>
      <c r="O776">
        <f>+IF(N776="S",1,IF(N776="Q",2,3))</f>
        <v>2</v>
      </c>
      <c r="P776">
        <f>+MATCH(C776&amp;E776,AvgAge!$A$5:$A$10)</f>
        <v>6</v>
      </c>
      <c r="Q776" s="22">
        <f>+IF($P776=Q$2,$B776,0)</f>
        <v>0</v>
      </c>
      <c r="R776" s="22">
        <f>+IF($P776=R$2,$B776,0)</f>
        <v>0</v>
      </c>
      <c r="S776" s="22">
        <f>+IF($P776=S$2,$B776,0)</f>
        <v>0</v>
      </c>
      <c r="T776" s="22">
        <f>+IF($P776=T$2,$B776,0)</f>
        <v>0</v>
      </c>
      <c r="U776" s="22">
        <f>+IF($P776=U$2,$B776,0)</f>
        <v>0</v>
      </c>
      <c r="V776" s="22">
        <f>+IF($P776=V$2,$B776,0)</f>
        <v>0</v>
      </c>
    </row>
    <row r="777" spans="1:22" x14ac:dyDescent="0.25">
      <c r="A777">
        <v>460</v>
      </c>
      <c r="B777">
        <v>0</v>
      </c>
      <c r="C777">
        <v>3</v>
      </c>
      <c r="D777" t="s">
        <v>665</v>
      </c>
      <c r="E777" t="s">
        <v>13</v>
      </c>
      <c r="F777">
        <f>+IF(E777="male",1,2)</f>
        <v>1</v>
      </c>
      <c r="H777" s="4">
        <f>+IF(G777="",VLOOKUP(B777&amp;C777&amp;E777,AvgAge!$B$5:$AA$16,6,0),G777)</f>
        <v>27.255813953488371</v>
      </c>
      <c r="I777">
        <v>0</v>
      </c>
      <c r="J777">
        <v>0</v>
      </c>
      <c r="K777">
        <v>371060</v>
      </c>
      <c r="L777">
        <v>7.75</v>
      </c>
      <c r="N777" t="s">
        <v>27</v>
      </c>
      <c r="O777">
        <f>+IF(N777="S",1,IF(N777="Q",2,3))</f>
        <v>2</v>
      </c>
      <c r="P777">
        <f>+MATCH(C777&amp;E777,AvgAge!$A$5:$A$10)</f>
        <v>6</v>
      </c>
      <c r="Q777" s="22">
        <f>+IF($P777=Q$2,$B777,0)</f>
        <v>0</v>
      </c>
      <c r="R777" s="22">
        <f>+IF($P777=R$2,$B777,0)</f>
        <v>0</v>
      </c>
      <c r="S777" s="22">
        <f>+IF($P777=S$2,$B777,0)</f>
        <v>0</v>
      </c>
      <c r="T777" s="22">
        <f>+IF($P777=T$2,$B777,0)</f>
        <v>0</v>
      </c>
      <c r="U777" s="22">
        <f>+IF($P777=U$2,$B777,0)</f>
        <v>0</v>
      </c>
      <c r="V777" s="22">
        <f>+IF($P777=V$2,$B777,0)</f>
        <v>0</v>
      </c>
    </row>
    <row r="778" spans="1:22" x14ac:dyDescent="0.25">
      <c r="A778">
        <v>351</v>
      </c>
      <c r="B778">
        <v>0</v>
      </c>
      <c r="C778">
        <v>3</v>
      </c>
      <c r="D778" t="s">
        <v>524</v>
      </c>
      <c r="E778" t="s">
        <v>13</v>
      </c>
      <c r="F778">
        <f>+IF(E778="male",1,2)</f>
        <v>1</v>
      </c>
      <c r="G778">
        <v>23</v>
      </c>
      <c r="H778" s="4">
        <f>+IF(G778="",VLOOKUP(B778&amp;C778&amp;E778,AvgAge!$B$5:$AA$16,6,0),G778)</f>
        <v>23</v>
      </c>
      <c r="I778">
        <v>0</v>
      </c>
      <c r="J778">
        <v>0</v>
      </c>
      <c r="K778">
        <v>7267</v>
      </c>
      <c r="L778">
        <v>9.2249999999999996</v>
      </c>
      <c r="N778" t="s">
        <v>15</v>
      </c>
      <c r="O778">
        <f>+IF(N778="S",1,IF(N778="Q",2,3))</f>
        <v>1</v>
      </c>
      <c r="P778">
        <f>+MATCH(C778&amp;E778,AvgAge!$A$5:$A$10)</f>
        <v>6</v>
      </c>
      <c r="Q778" s="22">
        <f>+IF($P778=Q$2,$B778,0)</f>
        <v>0</v>
      </c>
      <c r="R778" s="22">
        <f>+IF($P778=R$2,$B778,0)</f>
        <v>0</v>
      </c>
      <c r="S778" s="22">
        <f>+IF($P778=S$2,$B778,0)</f>
        <v>0</v>
      </c>
      <c r="T778" s="22">
        <f>+IF($P778=T$2,$B778,0)</f>
        <v>0</v>
      </c>
      <c r="U778" s="22">
        <f>+IF($P778=U$2,$B778,0)</f>
        <v>0</v>
      </c>
      <c r="V778" s="22">
        <f>+IF($P778=V$2,$B778,0)</f>
        <v>0</v>
      </c>
    </row>
    <row r="779" spans="1:22" x14ac:dyDescent="0.25">
      <c r="A779">
        <v>509</v>
      </c>
      <c r="B779">
        <v>0</v>
      </c>
      <c r="C779">
        <v>3</v>
      </c>
      <c r="D779" t="s">
        <v>730</v>
      </c>
      <c r="E779" t="s">
        <v>13</v>
      </c>
      <c r="F779">
        <f>+IF(E779="male",1,2)</f>
        <v>1</v>
      </c>
      <c r="G779">
        <v>28</v>
      </c>
      <c r="H779" s="4">
        <f>+IF(G779="",VLOOKUP(B779&amp;C779&amp;E779,AvgAge!$B$5:$AA$16,6,0),G779)</f>
        <v>28</v>
      </c>
      <c r="I779">
        <v>0</v>
      </c>
      <c r="J779">
        <v>0</v>
      </c>
      <c r="K779" t="s">
        <v>731</v>
      </c>
      <c r="L779">
        <v>22.524999999999999</v>
      </c>
      <c r="N779" t="s">
        <v>15</v>
      </c>
      <c r="O779">
        <f>+IF(N779="S",1,IF(N779="Q",2,3))</f>
        <v>1</v>
      </c>
      <c r="P779">
        <f>+MATCH(C779&amp;E779,AvgAge!$A$5:$A$10)</f>
        <v>6</v>
      </c>
      <c r="Q779" s="22">
        <f>+IF($P779=Q$2,$B779,0)</f>
        <v>0</v>
      </c>
      <c r="R779" s="22">
        <f>+IF($P779=R$2,$B779,0)</f>
        <v>0</v>
      </c>
      <c r="S779" s="22">
        <f>+IF($P779=S$2,$B779,0)</f>
        <v>0</v>
      </c>
      <c r="T779" s="22">
        <f>+IF($P779=T$2,$B779,0)</f>
        <v>0</v>
      </c>
      <c r="U779" s="22">
        <f>+IF($P779=U$2,$B779,0)</f>
        <v>0</v>
      </c>
      <c r="V779" s="22">
        <f>+IF($P779=V$2,$B779,0)</f>
        <v>0</v>
      </c>
    </row>
    <row r="780" spans="1:22" x14ac:dyDescent="0.25">
      <c r="A780">
        <v>198</v>
      </c>
      <c r="B780">
        <v>0</v>
      </c>
      <c r="C780">
        <v>3</v>
      </c>
      <c r="D780" t="s">
        <v>304</v>
      </c>
      <c r="E780" t="s">
        <v>13</v>
      </c>
      <c r="F780">
        <f>+IF(E780="male",1,2)</f>
        <v>1</v>
      </c>
      <c r="G780">
        <v>42</v>
      </c>
      <c r="H780" s="4">
        <f>+IF(G780="",VLOOKUP(B780&amp;C780&amp;E780,AvgAge!$B$5:$AA$16,6,0),G780)</f>
        <v>42</v>
      </c>
      <c r="I780">
        <v>0</v>
      </c>
      <c r="J780">
        <v>1</v>
      </c>
      <c r="K780">
        <v>4579</v>
      </c>
      <c r="L780">
        <v>8.4041999999999994</v>
      </c>
      <c r="N780" t="s">
        <v>15</v>
      </c>
      <c r="O780">
        <f>+IF(N780="S",1,IF(N780="Q",2,3))</f>
        <v>1</v>
      </c>
      <c r="P780">
        <f>+MATCH(C780&amp;E780,AvgAge!$A$5:$A$10)</f>
        <v>6</v>
      </c>
      <c r="Q780" s="22">
        <f>+IF($P780=Q$2,$B780,0)</f>
        <v>0</v>
      </c>
      <c r="R780" s="22">
        <f>+IF($P780=R$2,$B780,0)</f>
        <v>0</v>
      </c>
      <c r="S780" s="22">
        <f>+IF($P780=S$2,$B780,0)</f>
        <v>0</v>
      </c>
      <c r="T780" s="22">
        <f>+IF($P780=T$2,$B780,0)</f>
        <v>0</v>
      </c>
      <c r="U780" s="22">
        <f>+IF($P780=U$2,$B780,0)</f>
        <v>0</v>
      </c>
      <c r="V780" s="22">
        <f>+IF($P780=V$2,$B780,0)</f>
        <v>0</v>
      </c>
    </row>
    <row r="781" spans="1:22" x14ac:dyDescent="0.25">
      <c r="A781">
        <v>155</v>
      </c>
      <c r="B781">
        <v>0</v>
      </c>
      <c r="C781">
        <v>3</v>
      </c>
      <c r="D781" t="s">
        <v>242</v>
      </c>
      <c r="E781" t="s">
        <v>13</v>
      </c>
      <c r="F781">
        <f>+IF(E781="male",1,2)</f>
        <v>1</v>
      </c>
      <c r="H781" s="4">
        <f>+IF(G781="",VLOOKUP(B781&amp;C781&amp;E781,AvgAge!$B$5:$AA$16,6,0),G781)</f>
        <v>27.255813953488371</v>
      </c>
      <c r="I781">
        <v>0</v>
      </c>
      <c r="J781">
        <v>0</v>
      </c>
      <c r="K781" t="s">
        <v>243</v>
      </c>
      <c r="L781">
        <v>7.3125</v>
      </c>
      <c r="N781" t="s">
        <v>15</v>
      </c>
      <c r="O781">
        <f>+IF(N781="S",1,IF(N781="Q",2,3))</f>
        <v>1</v>
      </c>
      <c r="P781">
        <f>+MATCH(C781&amp;E781,AvgAge!$A$5:$A$10)</f>
        <v>6</v>
      </c>
      <c r="Q781" s="22">
        <f>+IF($P781=Q$2,$B781,0)</f>
        <v>0</v>
      </c>
      <c r="R781" s="22">
        <f>+IF($P781=R$2,$B781,0)</f>
        <v>0</v>
      </c>
      <c r="S781" s="22">
        <f>+IF($P781=S$2,$B781,0)</f>
        <v>0</v>
      </c>
      <c r="T781" s="22">
        <f>+IF($P781=T$2,$B781,0)</f>
        <v>0</v>
      </c>
      <c r="U781" s="22">
        <f>+IF($P781=U$2,$B781,0)</f>
        <v>0</v>
      </c>
      <c r="V781" s="22">
        <f>+IF($P781=V$2,$B781,0)</f>
        <v>0</v>
      </c>
    </row>
    <row r="782" spans="1:22" x14ac:dyDescent="0.25">
      <c r="A782">
        <v>282</v>
      </c>
      <c r="B782">
        <v>0</v>
      </c>
      <c r="C782">
        <v>3</v>
      </c>
      <c r="D782" t="s">
        <v>426</v>
      </c>
      <c r="E782" t="s">
        <v>13</v>
      </c>
      <c r="F782">
        <f>+IF(E782="male",1,2)</f>
        <v>1</v>
      </c>
      <c r="G782">
        <v>28</v>
      </c>
      <c r="H782" s="4">
        <f>+IF(G782="",VLOOKUP(B782&amp;C782&amp;E782,AvgAge!$B$5:$AA$16,6,0),G782)</f>
        <v>28</v>
      </c>
      <c r="I782">
        <v>0</v>
      </c>
      <c r="J782">
        <v>0</v>
      </c>
      <c r="K782">
        <v>347464</v>
      </c>
      <c r="L782">
        <v>7.8541999999999996</v>
      </c>
      <c r="N782" t="s">
        <v>15</v>
      </c>
      <c r="O782">
        <f>+IF(N782="S",1,IF(N782="Q",2,3))</f>
        <v>1</v>
      </c>
      <c r="P782">
        <f>+MATCH(C782&amp;E782,AvgAge!$A$5:$A$10)</f>
        <v>6</v>
      </c>
      <c r="Q782" s="22">
        <f>+IF($P782=Q$2,$B782,0)</f>
        <v>0</v>
      </c>
      <c r="R782" s="22">
        <f>+IF($P782=R$2,$B782,0)</f>
        <v>0</v>
      </c>
      <c r="S782" s="22">
        <f>+IF($P782=S$2,$B782,0)</f>
        <v>0</v>
      </c>
      <c r="T782" s="22">
        <f>+IF($P782=T$2,$B782,0)</f>
        <v>0</v>
      </c>
      <c r="U782" s="22">
        <f>+IF($P782=U$2,$B782,0)</f>
        <v>0</v>
      </c>
      <c r="V782" s="22">
        <f>+IF($P782=V$2,$B782,0)</f>
        <v>0</v>
      </c>
    </row>
    <row r="783" spans="1:22" x14ac:dyDescent="0.25">
      <c r="A783">
        <v>683</v>
      </c>
      <c r="B783">
        <v>0</v>
      </c>
      <c r="C783">
        <v>3</v>
      </c>
      <c r="D783" t="s">
        <v>961</v>
      </c>
      <c r="E783" t="s">
        <v>13</v>
      </c>
      <c r="F783">
        <f>+IF(E783="male",1,2)</f>
        <v>1</v>
      </c>
      <c r="G783">
        <v>20</v>
      </c>
      <c r="H783" s="4">
        <f>+IF(G783="",VLOOKUP(B783&amp;C783&amp;E783,AvgAge!$B$5:$AA$16,6,0),G783)</f>
        <v>20</v>
      </c>
      <c r="I783">
        <v>0</v>
      </c>
      <c r="J783">
        <v>0</v>
      </c>
      <c r="K783">
        <v>6563</v>
      </c>
      <c r="L783">
        <v>9.2249999999999996</v>
      </c>
      <c r="N783" t="s">
        <v>15</v>
      </c>
      <c r="O783">
        <f>+IF(N783="S",1,IF(N783="Q",2,3))</f>
        <v>1</v>
      </c>
      <c r="P783">
        <f>+MATCH(C783&amp;E783,AvgAge!$A$5:$A$10)</f>
        <v>6</v>
      </c>
      <c r="Q783" s="22">
        <f>+IF($P783=Q$2,$B783,0)</f>
        <v>0</v>
      </c>
      <c r="R783" s="22">
        <f>+IF($P783=R$2,$B783,0)</f>
        <v>0</v>
      </c>
      <c r="S783" s="22">
        <f>+IF($P783=S$2,$B783,0)</f>
        <v>0</v>
      </c>
      <c r="T783" s="22">
        <f>+IF($P783=T$2,$B783,0)</f>
        <v>0</v>
      </c>
      <c r="U783" s="22">
        <f>+IF($P783=U$2,$B783,0)</f>
        <v>0</v>
      </c>
      <c r="V783" s="22">
        <f>+IF($P783=V$2,$B783,0)</f>
        <v>0</v>
      </c>
    </row>
    <row r="784" spans="1:22" x14ac:dyDescent="0.25">
      <c r="A784">
        <v>726</v>
      </c>
      <c r="B784">
        <v>0</v>
      </c>
      <c r="C784">
        <v>3</v>
      </c>
      <c r="D784" t="s">
        <v>1015</v>
      </c>
      <c r="E784" t="s">
        <v>13</v>
      </c>
      <c r="F784">
        <f>+IF(E784="male",1,2)</f>
        <v>1</v>
      </c>
      <c r="G784">
        <v>20</v>
      </c>
      <c r="H784" s="4">
        <f>+IF(G784="",VLOOKUP(B784&amp;C784&amp;E784,AvgAge!$B$5:$AA$16,6,0),G784)</f>
        <v>20</v>
      </c>
      <c r="I784">
        <v>0</v>
      </c>
      <c r="J784">
        <v>0</v>
      </c>
      <c r="K784">
        <v>315094</v>
      </c>
      <c r="L784">
        <v>8.6624999999999996</v>
      </c>
      <c r="N784" t="s">
        <v>15</v>
      </c>
      <c r="O784">
        <f>+IF(N784="S",1,IF(N784="Q",2,3))</f>
        <v>1</v>
      </c>
      <c r="P784">
        <f>+MATCH(C784&amp;E784,AvgAge!$A$5:$A$10)</f>
        <v>6</v>
      </c>
      <c r="Q784" s="22">
        <f>+IF($P784=Q$2,$B784,0)</f>
        <v>0</v>
      </c>
      <c r="R784" s="22">
        <f>+IF($P784=R$2,$B784,0)</f>
        <v>0</v>
      </c>
      <c r="S784" s="22">
        <f>+IF($P784=S$2,$B784,0)</f>
        <v>0</v>
      </c>
      <c r="T784" s="22">
        <f>+IF($P784=T$2,$B784,0)</f>
        <v>0</v>
      </c>
      <c r="U784" s="22">
        <f>+IF($P784=U$2,$B784,0)</f>
        <v>0</v>
      </c>
      <c r="V784" s="22">
        <f>+IF($P784=V$2,$B784,0)</f>
        <v>0</v>
      </c>
    </row>
    <row r="785" spans="1:22" x14ac:dyDescent="0.25">
      <c r="A785">
        <v>139</v>
      </c>
      <c r="B785">
        <v>0</v>
      </c>
      <c r="C785">
        <v>3</v>
      </c>
      <c r="D785" t="s">
        <v>217</v>
      </c>
      <c r="E785" t="s">
        <v>13</v>
      </c>
      <c r="F785">
        <f>+IF(E785="male",1,2)</f>
        <v>1</v>
      </c>
      <c r="G785">
        <v>16</v>
      </c>
      <c r="H785" s="4">
        <f>+IF(G785="",VLOOKUP(B785&amp;C785&amp;E785,AvgAge!$B$5:$AA$16,6,0),G785)</f>
        <v>16</v>
      </c>
      <c r="I785">
        <v>0</v>
      </c>
      <c r="J785">
        <v>0</v>
      </c>
      <c r="K785">
        <v>7534</v>
      </c>
      <c r="L785">
        <v>9.2166999999999994</v>
      </c>
      <c r="N785" t="s">
        <v>15</v>
      </c>
      <c r="O785">
        <f>+IF(N785="S",1,IF(N785="Q",2,3))</f>
        <v>1</v>
      </c>
      <c r="P785">
        <f>+MATCH(C785&amp;E785,AvgAge!$A$5:$A$10)</f>
        <v>6</v>
      </c>
      <c r="Q785" s="22">
        <f>+IF($P785=Q$2,$B785,0)</f>
        <v>0</v>
      </c>
      <c r="R785" s="22">
        <f>+IF($P785=R$2,$B785,0)</f>
        <v>0</v>
      </c>
      <c r="S785" s="22">
        <f>+IF($P785=S$2,$B785,0)</f>
        <v>0</v>
      </c>
      <c r="T785" s="22">
        <f>+IF($P785=T$2,$B785,0)</f>
        <v>0</v>
      </c>
      <c r="U785" s="22">
        <f>+IF($P785=U$2,$B785,0)</f>
        <v>0</v>
      </c>
      <c r="V785" s="22">
        <f>+IF($P785=V$2,$B785,0)</f>
        <v>0</v>
      </c>
    </row>
    <row r="786" spans="1:22" x14ac:dyDescent="0.25">
      <c r="A786">
        <v>8</v>
      </c>
      <c r="B786">
        <v>0</v>
      </c>
      <c r="C786">
        <v>3</v>
      </c>
      <c r="D786" t="s">
        <v>30</v>
      </c>
      <c r="E786" t="s">
        <v>13</v>
      </c>
      <c r="F786">
        <f>+IF(E786="male",1,2)</f>
        <v>1</v>
      </c>
      <c r="G786">
        <v>2</v>
      </c>
      <c r="H786" s="4">
        <f>+IF(G786="",VLOOKUP(B786&amp;C786&amp;E786,AvgAge!$B$5:$AA$16,6,0),G786)</f>
        <v>2</v>
      </c>
      <c r="I786">
        <v>3</v>
      </c>
      <c r="J786">
        <v>1</v>
      </c>
      <c r="K786">
        <v>349909</v>
      </c>
      <c r="L786">
        <v>21.074999999999999</v>
      </c>
      <c r="N786" t="s">
        <v>15</v>
      </c>
      <c r="O786">
        <f>+IF(N786="S",1,IF(N786="Q",2,3))</f>
        <v>1</v>
      </c>
      <c r="P786">
        <f>+MATCH(C786&amp;E786,AvgAge!$A$5:$A$10)</f>
        <v>6</v>
      </c>
      <c r="Q786" s="22">
        <f>+IF($P786=Q$2,$B786,0)</f>
        <v>0</v>
      </c>
      <c r="R786" s="22">
        <f>+IF($P786=R$2,$B786,0)</f>
        <v>0</v>
      </c>
      <c r="S786" s="22">
        <f>+IF($P786=S$2,$B786,0)</f>
        <v>0</v>
      </c>
      <c r="T786" s="22">
        <f>+IF($P786=T$2,$B786,0)</f>
        <v>0</v>
      </c>
      <c r="U786" s="22">
        <f>+IF($P786=U$2,$B786,0)</f>
        <v>0</v>
      </c>
      <c r="V786" s="22">
        <f>+IF($P786=V$2,$B786,0)</f>
        <v>0</v>
      </c>
    </row>
    <row r="787" spans="1:22" x14ac:dyDescent="0.25">
      <c r="A787">
        <v>165</v>
      </c>
      <c r="B787">
        <v>0</v>
      </c>
      <c r="C787">
        <v>3</v>
      </c>
      <c r="D787" t="s">
        <v>257</v>
      </c>
      <c r="E787" t="s">
        <v>13</v>
      </c>
      <c r="F787">
        <f>+IF(E787="male",1,2)</f>
        <v>1</v>
      </c>
      <c r="G787">
        <v>1</v>
      </c>
      <c r="H787" s="4">
        <f>+IF(G787="",VLOOKUP(B787&amp;C787&amp;E787,AvgAge!$B$5:$AA$16,6,0),G787)</f>
        <v>1</v>
      </c>
      <c r="I787">
        <v>4</v>
      </c>
      <c r="J787">
        <v>1</v>
      </c>
      <c r="K787">
        <v>3101295</v>
      </c>
      <c r="L787">
        <v>39.6875</v>
      </c>
      <c r="N787" t="s">
        <v>15</v>
      </c>
      <c r="O787">
        <f>+IF(N787="S",1,IF(N787="Q",2,3))</f>
        <v>1</v>
      </c>
      <c r="P787">
        <f>+MATCH(C787&amp;E787,AvgAge!$A$5:$A$10)</f>
        <v>6</v>
      </c>
      <c r="Q787" s="22">
        <f>+IF($P787=Q$2,$B787,0)</f>
        <v>0</v>
      </c>
      <c r="R787" s="22">
        <f>+IF($P787=R$2,$B787,0)</f>
        <v>0</v>
      </c>
      <c r="S787" s="22">
        <f>+IF($P787=S$2,$B787,0)</f>
        <v>0</v>
      </c>
      <c r="T787" s="22">
        <f>+IF($P787=T$2,$B787,0)</f>
        <v>0</v>
      </c>
      <c r="U787" s="22">
        <f>+IF($P787=U$2,$B787,0)</f>
        <v>0</v>
      </c>
      <c r="V787" s="22">
        <f>+IF($P787=V$2,$B787,0)</f>
        <v>0</v>
      </c>
    </row>
    <row r="788" spans="1:22" x14ac:dyDescent="0.25">
      <c r="A788">
        <v>51</v>
      </c>
      <c r="B788">
        <v>0</v>
      </c>
      <c r="C788">
        <v>3</v>
      </c>
      <c r="D788" t="s">
        <v>88</v>
      </c>
      <c r="E788" t="s">
        <v>13</v>
      </c>
      <c r="F788">
        <f>+IF(E788="male",1,2)</f>
        <v>1</v>
      </c>
      <c r="G788">
        <v>7</v>
      </c>
      <c r="H788" s="4">
        <f>+IF(G788="",VLOOKUP(B788&amp;C788&amp;E788,AvgAge!$B$5:$AA$16,6,0),G788)</f>
        <v>7</v>
      </c>
      <c r="I788">
        <v>4</v>
      </c>
      <c r="J788">
        <v>1</v>
      </c>
      <c r="K788">
        <v>3101295</v>
      </c>
      <c r="L788">
        <v>39.6875</v>
      </c>
      <c r="N788" t="s">
        <v>15</v>
      </c>
      <c r="O788">
        <f>+IF(N788="S",1,IF(N788="Q",2,3))</f>
        <v>1</v>
      </c>
      <c r="P788">
        <f>+MATCH(C788&amp;E788,AvgAge!$A$5:$A$10)</f>
        <v>6</v>
      </c>
      <c r="Q788" s="22">
        <f>+IF($P788=Q$2,$B788,0)</f>
        <v>0</v>
      </c>
      <c r="R788" s="22">
        <f>+IF($P788=R$2,$B788,0)</f>
        <v>0</v>
      </c>
      <c r="S788" s="22">
        <f>+IF($P788=S$2,$B788,0)</f>
        <v>0</v>
      </c>
      <c r="T788" s="22">
        <f>+IF($P788=T$2,$B788,0)</f>
        <v>0</v>
      </c>
      <c r="U788" s="22">
        <f>+IF($P788=U$2,$B788,0)</f>
        <v>0</v>
      </c>
      <c r="V788" s="22">
        <f>+IF($P788=V$2,$B788,0)</f>
        <v>0</v>
      </c>
    </row>
    <row r="789" spans="1:22" x14ac:dyDescent="0.25">
      <c r="A789">
        <v>825</v>
      </c>
      <c r="B789">
        <v>0</v>
      </c>
      <c r="C789">
        <v>3</v>
      </c>
      <c r="D789" t="s">
        <v>1139</v>
      </c>
      <c r="E789" t="s">
        <v>13</v>
      </c>
      <c r="F789">
        <f>+IF(E789="male",1,2)</f>
        <v>1</v>
      </c>
      <c r="G789">
        <v>2</v>
      </c>
      <c r="H789" s="4">
        <f>+IF(G789="",VLOOKUP(B789&amp;C789&amp;E789,AvgAge!$B$5:$AA$16,6,0),G789)</f>
        <v>2</v>
      </c>
      <c r="I789">
        <v>4</v>
      </c>
      <c r="J789">
        <v>1</v>
      </c>
      <c r="K789">
        <v>3101295</v>
      </c>
      <c r="L789">
        <v>39.6875</v>
      </c>
      <c r="N789" t="s">
        <v>15</v>
      </c>
      <c r="O789">
        <f>+IF(N789="S",1,IF(N789="Q",2,3))</f>
        <v>1</v>
      </c>
      <c r="P789">
        <f>+MATCH(C789&amp;E789,AvgAge!$A$5:$A$10)</f>
        <v>6</v>
      </c>
      <c r="Q789" s="22">
        <f>+IF($P789=Q$2,$B789,0)</f>
        <v>0</v>
      </c>
      <c r="R789" s="22">
        <f>+IF($P789=R$2,$B789,0)</f>
        <v>0</v>
      </c>
      <c r="S789" s="22">
        <f>+IF($P789=S$2,$B789,0)</f>
        <v>0</v>
      </c>
      <c r="T789" s="22">
        <f>+IF($P789=T$2,$B789,0)</f>
        <v>0</v>
      </c>
      <c r="U789" s="22">
        <f>+IF($P789=U$2,$B789,0)</f>
        <v>0</v>
      </c>
      <c r="V789" s="22">
        <f>+IF($P789=V$2,$B789,0)</f>
        <v>0</v>
      </c>
    </row>
    <row r="790" spans="1:22" x14ac:dyDescent="0.25">
      <c r="A790">
        <v>267</v>
      </c>
      <c r="B790">
        <v>0</v>
      </c>
      <c r="C790">
        <v>3</v>
      </c>
      <c r="D790" t="s">
        <v>403</v>
      </c>
      <c r="E790" t="s">
        <v>13</v>
      </c>
      <c r="F790">
        <f>+IF(E790="male",1,2)</f>
        <v>1</v>
      </c>
      <c r="G790">
        <v>16</v>
      </c>
      <c r="H790" s="4">
        <f>+IF(G790="",VLOOKUP(B790&amp;C790&amp;E790,AvgAge!$B$5:$AA$16,6,0),G790)</f>
        <v>16</v>
      </c>
      <c r="I790">
        <v>4</v>
      </c>
      <c r="J790">
        <v>1</v>
      </c>
      <c r="K790">
        <v>3101295</v>
      </c>
      <c r="L790">
        <v>39.6875</v>
      </c>
      <c r="N790" t="s">
        <v>15</v>
      </c>
      <c r="O790">
        <f>+IF(N790="S",1,IF(N790="Q",2,3))</f>
        <v>1</v>
      </c>
      <c r="P790">
        <f>+MATCH(C790&amp;E790,AvgAge!$A$5:$A$10)</f>
        <v>6</v>
      </c>
      <c r="Q790" s="22">
        <f>+IF($P790=Q$2,$B790,0)</f>
        <v>0</v>
      </c>
      <c r="R790" s="22">
        <f>+IF($P790=R$2,$B790,0)</f>
        <v>0</v>
      </c>
      <c r="S790" s="22">
        <f>+IF($P790=S$2,$B790,0)</f>
        <v>0</v>
      </c>
      <c r="T790" s="22">
        <f>+IF($P790=T$2,$B790,0)</f>
        <v>0</v>
      </c>
      <c r="U790" s="22">
        <f>+IF($P790=U$2,$B790,0)</f>
        <v>0</v>
      </c>
      <c r="V790" s="22">
        <f>+IF($P790=V$2,$B790,0)</f>
        <v>0</v>
      </c>
    </row>
    <row r="791" spans="1:22" x14ac:dyDescent="0.25">
      <c r="A791">
        <v>687</v>
      </c>
      <c r="B791">
        <v>0</v>
      </c>
      <c r="C791">
        <v>3</v>
      </c>
      <c r="D791" t="s">
        <v>965</v>
      </c>
      <c r="E791" t="s">
        <v>13</v>
      </c>
      <c r="F791">
        <f>+IF(E791="male",1,2)</f>
        <v>1</v>
      </c>
      <c r="G791">
        <v>14</v>
      </c>
      <c r="H791" s="4">
        <f>+IF(G791="",VLOOKUP(B791&amp;C791&amp;E791,AvgAge!$B$5:$AA$16,6,0),G791)</f>
        <v>14</v>
      </c>
      <c r="I791">
        <v>4</v>
      </c>
      <c r="J791">
        <v>1</v>
      </c>
      <c r="K791">
        <v>3101295</v>
      </c>
      <c r="L791">
        <v>39.6875</v>
      </c>
      <c r="N791" t="s">
        <v>15</v>
      </c>
      <c r="O791">
        <f>+IF(N791="S",1,IF(N791="Q",2,3))</f>
        <v>1</v>
      </c>
      <c r="P791">
        <f>+MATCH(C791&amp;E791,AvgAge!$A$5:$A$10)</f>
        <v>6</v>
      </c>
      <c r="Q791" s="22">
        <f>+IF($P791=Q$2,$B791,0)</f>
        <v>0</v>
      </c>
      <c r="R791" s="22">
        <f>+IF($P791=R$2,$B791,0)</f>
        <v>0</v>
      </c>
      <c r="S791" s="22">
        <f>+IF($P791=S$2,$B791,0)</f>
        <v>0</v>
      </c>
      <c r="T791" s="22">
        <f>+IF($P791=T$2,$B791,0)</f>
        <v>0</v>
      </c>
      <c r="U791" s="22">
        <f>+IF($P791=U$2,$B791,0)</f>
        <v>0</v>
      </c>
      <c r="V791" s="22">
        <f>+IF($P791=V$2,$B791,0)</f>
        <v>0</v>
      </c>
    </row>
    <row r="792" spans="1:22" x14ac:dyDescent="0.25">
      <c r="A792">
        <v>837</v>
      </c>
      <c r="B792">
        <v>0</v>
      </c>
      <c r="C792">
        <v>3</v>
      </c>
      <c r="D792" t="s">
        <v>1153</v>
      </c>
      <c r="E792" t="s">
        <v>13</v>
      </c>
      <c r="F792">
        <f>+IF(E792="male",1,2)</f>
        <v>1</v>
      </c>
      <c r="G792">
        <v>21</v>
      </c>
      <c r="H792" s="4">
        <f>+IF(G792="",VLOOKUP(B792&amp;C792&amp;E792,AvgAge!$B$5:$AA$16,6,0),G792)</f>
        <v>21</v>
      </c>
      <c r="I792">
        <v>0</v>
      </c>
      <c r="J792">
        <v>0</v>
      </c>
      <c r="K792">
        <v>315097</v>
      </c>
      <c r="L792">
        <v>8.6624999999999996</v>
      </c>
      <c r="N792" t="s">
        <v>15</v>
      </c>
      <c r="O792">
        <f>+IF(N792="S",1,IF(N792="Q",2,3))</f>
        <v>1</v>
      </c>
      <c r="P792">
        <f>+MATCH(C792&amp;E792,AvgAge!$A$5:$A$10)</f>
        <v>6</v>
      </c>
      <c r="Q792" s="22">
        <f>+IF($P792=Q$2,$B792,0)</f>
        <v>0</v>
      </c>
      <c r="R792" s="22">
        <f>+IF($P792=R$2,$B792,0)</f>
        <v>0</v>
      </c>
      <c r="S792" s="22">
        <f>+IF($P792=S$2,$B792,0)</f>
        <v>0</v>
      </c>
      <c r="T792" s="22">
        <f>+IF($P792=T$2,$B792,0)</f>
        <v>0</v>
      </c>
      <c r="U792" s="22">
        <f>+IF($P792=U$2,$B792,0)</f>
        <v>0</v>
      </c>
      <c r="V792" s="22">
        <f>+IF($P792=V$2,$B792,0)</f>
        <v>0</v>
      </c>
    </row>
    <row r="793" spans="1:22" x14ac:dyDescent="0.25">
      <c r="A793">
        <v>576</v>
      </c>
      <c r="B793">
        <v>0</v>
      </c>
      <c r="C793">
        <v>3</v>
      </c>
      <c r="D793" t="s">
        <v>824</v>
      </c>
      <c r="E793" t="s">
        <v>13</v>
      </c>
      <c r="F793">
        <f>+IF(E793="male",1,2)</f>
        <v>1</v>
      </c>
      <c r="G793">
        <v>19</v>
      </c>
      <c r="H793" s="4">
        <f>+IF(G793="",VLOOKUP(B793&amp;C793&amp;E793,AvgAge!$B$5:$AA$16,6,0),G793)</f>
        <v>19</v>
      </c>
      <c r="I793">
        <v>0</v>
      </c>
      <c r="J793">
        <v>0</v>
      </c>
      <c r="K793">
        <v>358585</v>
      </c>
      <c r="L793">
        <v>14.5</v>
      </c>
      <c r="N793" t="s">
        <v>15</v>
      </c>
      <c r="O793">
        <f>+IF(N793="S",1,IF(N793="Q",2,3))</f>
        <v>1</v>
      </c>
      <c r="P793">
        <f>+MATCH(C793&amp;E793,AvgAge!$A$5:$A$10)</f>
        <v>6</v>
      </c>
      <c r="Q793" s="22">
        <f>+IF($P793=Q$2,$B793,0)</f>
        <v>0</v>
      </c>
      <c r="R793" s="22">
        <f>+IF($P793=R$2,$B793,0)</f>
        <v>0</v>
      </c>
      <c r="S793" s="22">
        <f>+IF($P793=S$2,$B793,0)</f>
        <v>0</v>
      </c>
      <c r="T793" s="22">
        <f>+IF($P793=T$2,$B793,0)</f>
        <v>0</v>
      </c>
      <c r="U793" s="22">
        <f>+IF($P793=U$2,$B793,0)</f>
        <v>0</v>
      </c>
      <c r="V793" s="22">
        <f>+IF($P793=V$2,$B793,0)</f>
        <v>0</v>
      </c>
    </row>
    <row r="794" spans="1:22" x14ac:dyDescent="0.25">
      <c r="A794">
        <v>585</v>
      </c>
      <c r="B794">
        <v>0</v>
      </c>
      <c r="C794">
        <v>3</v>
      </c>
      <c r="D794" t="s">
        <v>836</v>
      </c>
      <c r="E794" t="s">
        <v>13</v>
      </c>
      <c r="F794">
        <f>+IF(E794="male",1,2)</f>
        <v>1</v>
      </c>
      <c r="H794" s="4">
        <f>+IF(G794="",VLOOKUP(B794&amp;C794&amp;E794,AvgAge!$B$5:$AA$16,6,0),G794)</f>
        <v>27.255813953488371</v>
      </c>
      <c r="I794">
        <v>0</v>
      </c>
      <c r="J794">
        <v>0</v>
      </c>
      <c r="K794">
        <v>3411</v>
      </c>
      <c r="L794">
        <v>8.7125000000000004</v>
      </c>
      <c r="N794" t="s">
        <v>20</v>
      </c>
      <c r="O794">
        <f>+IF(N794="S",1,IF(N794="Q",2,3))</f>
        <v>3</v>
      </c>
      <c r="P794">
        <f>+MATCH(C794&amp;E794,AvgAge!$A$5:$A$10)</f>
        <v>6</v>
      </c>
      <c r="Q794" s="22">
        <f>+IF($P794=Q$2,$B794,0)</f>
        <v>0</v>
      </c>
      <c r="R794" s="22">
        <f>+IF($P794=R$2,$B794,0)</f>
        <v>0</v>
      </c>
      <c r="S794" s="22">
        <f>+IF($P794=S$2,$B794,0)</f>
        <v>0</v>
      </c>
      <c r="T794" s="22">
        <f>+IF($P794=T$2,$B794,0)</f>
        <v>0</v>
      </c>
      <c r="U794" s="22">
        <f>+IF($P794=U$2,$B794,0)</f>
        <v>0</v>
      </c>
      <c r="V794" s="22">
        <f>+IF($P794=V$2,$B794,0)</f>
        <v>0</v>
      </c>
    </row>
    <row r="795" spans="1:22" x14ac:dyDescent="0.25">
      <c r="A795">
        <v>520</v>
      </c>
      <c r="B795">
        <v>0</v>
      </c>
      <c r="C795">
        <v>3</v>
      </c>
      <c r="D795" t="s">
        <v>748</v>
      </c>
      <c r="E795" t="s">
        <v>13</v>
      </c>
      <c r="F795">
        <f>+IF(E795="male",1,2)</f>
        <v>1</v>
      </c>
      <c r="G795">
        <v>32</v>
      </c>
      <c r="H795" s="4">
        <f>+IF(G795="",VLOOKUP(B795&amp;C795&amp;E795,AvgAge!$B$5:$AA$16,6,0),G795)</f>
        <v>32</v>
      </c>
      <c r="I795">
        <v>0</v>
      </c>
      <c r="J795">
        <v>0</v>
      </c>
      <c r="K795">
        <v>349242</v>
      </c>
      <c r="L795">
        <v>7.8958000000000004</v>
      </c>
      <c r="N795" t="s">
        <v>15</v>
      </c>
      <c r="O795">
        <f>+IF(N795="S",1,IF(N795="Q",2,3))</f>
        <v>1</v>
      </c>
      <c r="P795">
        <f>+MATCH(C795&amp;E795,AvgAge!$A$5:$A$10)</f>
        <v>6</v>
      </c>
      <c r="Q795" s="22">
        <f>+IF($P795=Q$2,$B795,0)</f>
        <v>0</v>
      </c>
      <c r="R795" s="22">
        <f>+IF($P795=R$2,$B795,0)</f>
        <v>0</v>
      </c>
      <c r="S795" s="22">
        <f>+IF($P795=S$2,$B795,0)</f>
        <v>0</v>
      </c>
      <c r="T795" s="22">
        <f>+IF($P795=T$2,$B795,0)</f>
        <v>0</v>
      </c>
      <c r="U795" s="22">
        <f>+IF($P795=U$2,$B795,0)</f>
        <v>0</v>
      </c>
      <c r="V795" s="22">
        <f>+IF($P795=V$2,$B795,0)</f>
        <v>0</v>
      </c>
    </row>
    <row r="796" spans="1:22" x14ac:dyDescent="0.25">
      <c r="A796">
        <v>455</v>
      </c>
      <c r="B796">
        <v>0</v>
      </c>
      <c r="C796">
        <v>3</v>
      </c>
      <c r="D796" t="s">
        <v>656</v>
      </c>
      <c r="E796" t="s">
        <v>13</v>
      </c>
      <c r="F796">
        <f>+IF(E796="male",1,2)</f>
        <v>1</v>
      </c>
      <c r="H796" s="4">
        <f>+IF(G796="",VLOOKUP(B796&amp;C796&amp;E796,AvgAge!$B$5:$AA$16,6,0),G796)</f>
        <v>27.255813953488371</v>
      </c>
      <c r="I796">
        <v>0</v>
      </c>
      <c r="J796">
        <v>0</v>
      </c>
      <c r="K796" t="s">
        <v>657</v>
      </c>
      <c r="L796">
        <v>8.0500000000000007</v>
      </c>
      <c r="N796" t="s">
        <v>15</v>
      </c>
      <c r="O796">
        <f>+IF(N796="S",1,IF(N796="Q",2,3))</f>
        <v>1</v>
      </c>
      <c r="P796">
        <f>+MATCH(C796&amp;E796,AvgAge!$A$5:$A$10)</f>
        <v>6</v>
      </c>
      <c r="Q796" s="22">
        <f>+IF($P796=Q$2,$B796,0)</f>
        <v>0</v>
      </c>
      <c r="R796" s="22">
        <f>+IF($P796=R$2,$B796,0)</f>
        <v>0</v>
      </c>
      <c r="S796" s="22">
        <f>+IF($P796=S$2,$B796,0)</f>
        <v>0</v>
      </c>
      <c r="T796" s="22">
        <f>+IF($P796=T$2,$B796,0)</f>
        <v>0</v>
      </c>
      <c r="U796" s="22">
        <f>+IF($P796=U$2,$B796,0)</f>
        <v>0</v>
      </c>
      <c r="V796" s="22">
        <f>+IF($P796=V$2,$B796,0)</f>
        <v>0</v>
      </c>
    </row>
    <row r="797" spans="1:22" x14ac:dyDescent="0.25">
      <c r="A797">
        <v>116</v>
      </c>
      <c r="B797">
        <v>0</v>
      </c>
      <c r="C797">
        <v>3</v>
      </c>
      <c r="D797" t="s">
        <v>182</v>
      </c>
      <c r="E797" t="s">
        <v>13</v>
      </c>
      <c r="F797">
        <f>+IF(E797="male",1,2)</f>
        <v>1</v>
      </c>
      <c r="G797">
        <v>21</v>
      </c>
      <c r="H797" s="4">
        <f>+IF(G797="",VLOOKUP(B797&amp;C797&amp;E797,AvgAge!$B$5:$AA$16,6,0),G797)</f>
        <v>21</v>
      </c>
      <c r="I797">
        <v>0</v>
      </c>
      <c r="J797">
        <v>0</v>
      </c>
      <c r="K797" t="s">
        <v>183</v>
      </c>
      <c r="L797">
        <v>7.9249999999999998</v>
      </c>
      <c r="N797" t="s">
        <v>15</v>
      </c>
      <c r="O797">
        <f>+IF(N797="S",1,IF(N797="Q",2,3))</f>
        <v>1</v>
      </c>
      <c r="P797">
        <f>+MATCH(C797&amp;E797,AvgAge!$A$5:$A$10)</f>
        <v>6</v>
      </c>
      <c r="Q797" s="22">
        <f>+IF($P797=Q$2,$B797,0)</f>
        <v>0</v>
      </c>
      <c r="R797" s="22">
        <f>+IF($P797=R$2,$B797,0)</f>
        <v>0</v>
      </c>
      <c r="S797" s="22">
        <f>+IF($P797=S$2,$B797,0)</f>
        <v>0</v>
      </c>
      <c r="T797" s="22">
        <f>+IF($P797=T$2,$B797,0)</f>
        <v>0</v>
      </c>
      <c r="U797" s="22">
        <f>+IF($P797=U$2,$B797,0)</f>
        <v>0</v>
      </c>
      <c r="V797" s="22">
        <f>+IF($P797=V$2,$B797,0)</f>
        <v>0</v>
      </c>
    </row>
    <row r="798" spans="1:22" x14ac:dyDescent="0.25">
      <c r="A798">
        <v>213</v>
      </c>
      <c r="B798">
        <v>0</v>
      </c>
      <c r="C798">
        <v>3</v>
      </c>
      <c r="D798" t="s">
        <v>323</v>
      </c>
      <c r="E798" t="s">
        <v>13</v>
      </c>
      <c r="F798">
        <f>+IF(E798="male",1,2)</f>
        <v>1</v>
      </c>
      <c r="G798">
        <v>22</v>
      </c>
      <c r="H798" s="4">
        <f>+IF(G798="",VLOOKUP(B798&amp;C798&amp;E798,AvgAge!$B$5:$AA$16,6,0),G798)</f>
        <v>22</v>
      </c>
      <c r="I798">
        <v>0</v>
      </c>
      <c r="J798">
        <v>0</v>
      </c>
      <c r="K798" t="s">
        <v>324</v>
      </c>
      <c r="L798">
        <v>7.25</v>
      </c>
      <c r="N798" t="s">
        <v>15</v>
      </c>
      <c r="O798">
        <f>+IF(N798="S",1,IF(N798="Q",2,3))</f>
        <v>1</v>
      </c>
      <c r="P798">
        <f>+MATCH(C798&amp;E798,AvgAge!$A$5:$A$10)</f>
        <v>6</v>
      </c>
      <c r="Q798" s="22">
        <f>+IF($P798=Q$2,$B798,0)</f>
        <v>0</v>
      </c>
      <c r="R798" s="22">
        <f>+IF($P798=R$2,$B798,0)</f>
        <v>0</v>
      </c>
      <c r="S798" s="22">
        <f>+IF($P798=S$2,$B798,0)</f>
        <v>0</v>
      </c>
      <c r="T798" s="22">
        <f>+IF($P798=T$2,$B798,0)</f>
        <v>0</v>
      </c>
      <c r="U798" s="22">
        <f>+IF($P798=U$2,$B798,0)</f>
        <v>0</v>
      </c>
      <c r="V798" s="22">
        <f>+IF($P798=V$2,$B798,0)</f>
        <v>0</v>
      </c>
    </row>
    <row r="799" spans="1:22" x14ac:dyDescent="0.25">
      <c r="A799">
        <v>268</v>
      </c>
      <c r="B799">
        <v>1</v>
      </c>
      <c r="C799">
        <v>3</v>
      </c>
      <c r="D799" t="s">
        <v>404</v>
      </c>
      <c r="E799" t="s">
        <v>13</v>
      </c>
      <c r="F799">
        <f>+IF(E799="male",1,2)</f>
        <v>1</v>
      </c>
      <c r="G799">
        <v>25</v>
      </c>
      <c r="H799" s="4">
        <f>+IF(G799="",VLOOKUP(B799&amp;C799&amp;E799,AvgAge!$B$5:$AA$16,6,0),G799)</f>
        <v>25</v>
      </c>
      <c r="I799">
        <v>1</v>
      </c>
      <c r="J799">
        <v>0</v>
      </c>
      <c r="K799">
        <v>347083</v>
      </c>
      <c r="L799">
        <v>7.7750000000000004</v>
      </c>
      <c r="N799" t="s">
        <v>15</v>
      </c>
      <c r="O799">
        <f>+IF(N799="S",1,IF(N799="Q",2,3))</f>
        <v>1</v>
      </c>
      <c r="P799">
        <f>+MATCH(C799&amp;E799,AvgAge!$A$5:$A$10)</f>
        <v>6</v>
      </c>
      <c r="Q799" s="22">
        <f>+IF($P799=Q$2,$B799,0)</f>
        <v>0</v>
      </c>
      <c r="R799" s="22">
        <f>+IF($P799=R$2,$B799,0)</f>
        <v>0</v>
      </c>
      <c r="S799" s="22">
        <f>+IF($P799=S$2,$B799,0)</f>
        <v>0</v>
      </c>
      <c r="T799" s="22">
        <f>+IF($P799=T$2,$B799,0)</f>
        <v>0</v>
      </c>
      <c r="U799" s="22">
        <f>+IF($P799=U$2,$B799,0)</f>
        <v>0</v>
      </c>
      <c r="V799" s="22">
        <f>+IF($P799=V$2,$B799,0)</f>
        <v>1</v>
      </c>
    </row>
    <row r="800" spans="1:22" x14ac:dyDescent="0.25">
      <c r="A800">
        <v>878</v>
      </c>
      <c r="B800">
        <v>0</v>
      </c>
      <c r="C800">
        <v>3</v>
      </c>
      <c r="D800" t="s">
        <v>1203</v>
      </c>
      <c r="E800" t="s">
        <v>13</v>
      </c>
      <c r="F800">
        <f>+IF(E800="male",1,2)</f>
        <v>1</v>
      </c>
      <c r="G800">
        <v>19</v>
      </c>
      <c r="H800" s="4">
        <f>+IF(G800="",VLOOKUP(B800&amp;C800&amp;E800,AvgAge!$B$5:$AA$16,6,0),G800)</f>
        <v>19</v>
      </c>
      <c r="I800">
        <v>0</v>
      </c>
      <c r="J800">
        <v>0</v>
      </c>
      <c r="K800">
        <v>349212</v>
      </c>
      <c r="L800">
        <v>7.8958000000000004</v>
      </c>
      <c r="N800" t="s">
        <v>15</v>
      </c>
      <c r="O800">
        <f>+IF(N800="S",1,IF(N800="Q",2,3))</f>
        <v>1</v>
      </c>
      <c r="P800">
        <f>+MATCH(C800&amp;E800,AvgAge!$A$5:$A$10)</f>
        <v>6</v>
      </c>
      <c r="Q800" s="22">
        <f>+IF($P800=Q$2,$B800,0)</f>
        <v>0</v>
      </c>
      <c r="R800" s="22">
        <f>+IF($P800=R$2,$B800,0)</f>
        <v>0</v>
      </c>
      <c r="S800" s="22">
        <f>+IF($P800=S$2,$B800,0)</f>
        <v>0</v>
      </c>
      <c r="T800" s="22">
        <f>+IF($P800=T$2,$B800,0)</f>
        <v>0</v>
      </c>
      <c r="U800" s="22">
        <f>+IF($P800=U$2,$B800,0)</f>
        <v>0</v>
      </c>
      <c r="V800" s="22">
        <f>+IF($P800=V$2,$B800,0)</f>
        <v>0</v>
      </c>
    </row>
    <row r="801" spans="1:22" x14ac:dyDescent="0.25">
      <c r="A801">
        <v>102</v>
      </c>
      <c r="B801">
        <v>0</v>
      </c>
      <c r="C801">
        <v>3</v>
      </c>
      <c r="D801" t="s">
        <v>166</v>
      </c>
      <c r="E801" t="s">
        <v>13</v>
      </c>
      <c r="F801">
        <f>+IF(E801="male",1,2)</f>
        <v>1</v>
      </c>
      <c r="H801" s="4">
        <f>+IF(G801="",VLOOKUP(B801&amp;C801&amp;E801,AvgAge!$B$5:$AA$16,6,0),G801)</f>
        <v>27.255813953488371</v>
      </c>
      <c r="I801">
        <v>0</v>
      </c>
      <c r="J801">
        <v>0</v>
      </c>
      <c r="K801">
        <v>349215</v>
      </c>
      <c r="L801">
        <v>7.8958000000000004</v>
      </c>
      <c r="N801" t="s">
        <v>15</v>
      </c>
      <c r="O801">
        <f>+IF(N801="S",1,IF(N801="Q",2,3))</f>
        <v>1</v>
      </c>
      <c r="P801">
        <f>+MATCH(C801&amp;E801,AvgAge!$A$5:$A$10)</f>
        <v>6</v>
      </c>
      <c r="Q801" s="22">
        <f>+IF($P801=Q$2,$B801,0)</f>
        <v>0</v>
      </c>
      <c r="R801" s="22">
        <f>+IF($P801=R$2,$B801,0)</f>
        <v>0</v>
      </c>
      <c r="S801" s="22">
        <f>+IF($P801=S$2,$B801,0)</f>
        <v>0</v>
      </c>
      <c r="T801" s="22">
        <f>+IF($P801=T$2,$B801,0)</f>
        <v>0</v>
      </c>
      <c r="U801" s="22">
        <f>+IF($P801=U$2,$B801,0)</f>
        <v>0</v>
      </c>
      <c r="V801" s="22">
        <f>+IF($P801=V$2,$B801,0)</f>
        <v>0</v>
      </c>
    </row>
    <row r="802" spans="1:22" x14ac:dyDescent="0.25">
      <c r="A802">
        <v>443</v>
      </c>
      <c r="B802">
        <v>0</v>
      </c>
      <c r="C802">
        <v>3</v>
      </c>
      <c r="D802" t="s">
        <v>640</v>
      </c>
      <c r="E802" t="s">
        <v>13</v>
      </c>
      <c r="F802">
        <f>+IF(E802="male",1,2)</f>
        <v>1</v>
      </c>
      <c r="G802">
        <v>25</v>
      </c>
      <c r="H802" s="4">
        <f>+IF(G802="",VLOOKUP(B802&amp;C802&amp;E802,AvgAge!$B$5:$AA$16,6,0),G802)</f>
        <v>25</v>
      </c>
      <c r="I802">
        <v>1</v>
      </c>
      <c r="J802">
        <v>0</v>
      </c>
      <c r="K802">
        <v>347076</v>
      </c>
      <c r="L802">
        <v>7.7750000000000004</v>
      </c>
      <c r="N802" t="s">
        <v>15</v>
      </c>
      <c r="O802">
        <f>+IF(N802="S",1,IF(N802="Q",2,3))</f>
        <v>1</v>
      </c>
      <c r="P802">
        <f>+MATCH(C802&amp;E802,AvgAge!$A$5:$A$10)</f>
        <v>6</v>
      </c>
      <c r="Q802" s="22">
        <f>+IF($P802=Q$2,$B802,0)</f>
        <v>0</v>
      </c>
      <c r="R802" s="22">
        <f>+IF($P802=R$2,$B802,0)</f>
        <v>0</v>
      </c>
      <c r="S802" s="22">
        <f>+IF($P802=S$2,$B802,0)</f>
        <v>0</v>
      </c>
      <c r="T802" s="22">
        <f>+IF($P802=T$2,$B802,0)</f>
        <v>0</v>
      </c>
      <c r="U802" s="22">
        <f>+IF($P802=U$2,$B802,0)</f>
        <v>0</v>
      </c>
      <c r="V802" s="22">
        <f>+IF($P802=V$2,$B802,0)</f>
        <v>0</v>
      </c>
    </row>
    <row r="803" spans="1:22" x14ac:dyDescent="0.25">
      <c r="A803">
        <v>430</v>
      </c>
      <c r="B803">
        <v>1</v>
      </c>
      <c r="C803">
        <v>3</v>
      </c>
      <c r="D803" t="s">
        <v>621</v>
      </c>
      <c r="E803" t="s">
        <v>13</v>
      </c>
      <c r="F803">
        <f>+IF(E803="male",1,2)</f>
        <v>1</v>
      </c>
      <c r="G803">
        <v>32</v>
      </c>
      <c r="H803" s="4">
        <f>+IF(G803="",VLOOKUP(B803&amp;C803&amp;E803,AvgAge!$B$5:$AA$16,6,0),G803)</f>
        <v>32</v>
      </c>
      <c r="I803">
        <v>0</v>
      </c>
      <c r="J803">
        <v>0</v>
      </c>
      <c r="K803" t="s">
        <v>622</v>
      </c>
      <c r="L803">
        <v>8.0500000000000007</v>
      </c>
      <c r="M803" t="s">
        <v>623</v>
      </c>
      <c r="N803" t="s">
        <v>15</v>
      </c>
      <c r="O803">
        <f>+IF(N803="S",1,IF(N803="Q",2,3))</f>
        <v>1</v>
      </c>
      <c r="P803">
        <f>+MATCH(C803&amp;E803,AvgAge!$A$5:$A$10)</f>
        <v>6</v>
      </c>
      <c r="Q803" s="22">
        <f>+IF($P803=Q$2,$B803,0)</f>
        <v>0</v>
      </c>
      <c r="R803" s="22">
        <f>+IF($P803=R$2,$B803,0)</f>
        <v>0</v>
      </c>
      <c r="S803" s="22">
        <f>+IF($P803=S$2,$B803,0)</f>
        <v>0</v>
      </c>
      <c r="T803" s="22">
        <f>+IF($P803=T$2,$B803,0)</f>
        <v>0</v>
      </c>
      <c r="U803" s="22">
        <f>+IF($P803=U$2,$B803,0)</f>
        <v>0</v>
      </c>
      <c r="V803" s="22">
        <f>+IF($P803=V$2,$B803,0)</f>
        <v>1</v>
      </c>
    </row>
    <row r="804" spans="1:22" x14ac:dyDescent="0.25">
      <c r="A804">
        <v>385</v>
      </c>
      <c r="B804">
        <v>0</v>
      </c>
      <c r="C804">
        <v>3</v>
      </c>
      <c r="D804" t="s">
        <v>570</v>
      </c>
      <c r="E804" t="s">
        <v>13</v>
      </c>
      <c r="F804">
        <f>+IF(E804="male",1,2)</f>
        <v>1</v>
      </c>
      <c r="H804" s="4">
        <f>+IF(G804="",VLOOKUP(B804&amp;C804&amp;E804,AvgAge!$B$5:$AA$16,6,0),G804)</f>
        <v>27.255813953488371</v>
      </c>
      <c r="I804">
        <v>0</v>
      </c>
      <c r="J804">
        <v>0</v>
      </c>
      <c r="K804">
        <v>349227</v>
      </c>
      <c r="L804">
        <v>7.8958000000000004</v>
      </c>
      <c r="N804" t="s">
        <v>15</v>
      </c>
      <c r="O804">
        <f>+IF(N804="S",1,IF(N804="Q",2,3))</f>
        <v>1</v>
      </c>
      <c r="P804">
        <f>+MATCH(C804&amp;E804,AvgAge!$A$5:$A$10)</f>
        <v>6</v>
      </c>
      <c r="Q804" s="22">
        <f>+IF($P804=Q$2,$B804,0)</f>
        <v>0</v>
      </c>
      <c r="R804" s="22">
        <f>+IF($P804=R$2,$B804,0)</f>
        <v>0</v>
      </c>
      <c r="S804" s="22">
        <f>+IF($P804=S$2,$B804,0)</f>
        <v>0</v>
      </c>
      <c r="T804" s="22">
        <f>+IF($P804=T$2,$B804,0)</f>
        <v>0</v>
      </c>
      <c r="U804" s="22">
        <f>+IF($P804=U$2,$B804,0)</f>
        <v>0</v>
      </c>
      <c r="V804" s="22">
        <f>+IF($P804=V$2,$B804,0)</f>
        <v>0</v>
      </c>
    </row>
    <row r="805" spans="1:22" x14ac:dyDescent="0.25">
      <c r="A805">
        <v>657</v>
      </c>
      <c r="B805">
        <v>0</v>
      </c>
      <c r="C805">
        <v>3</v>
      </c>
      <c r="D805" t="s">
        <v>925</v>
      </c>
      <c r="E805" t="s">
        <v>13</v>
      </c>
      <c r="F805">
        <f>+IF(E805="male",1,2)</f>
        <v>1</v>
      </c>
      <c r="H805" s="4">
        <f>+IF(G805="",VLOOKUP(B805&amp;C805&amp;E805,AvgAge!$B$5:$AA$16,6,0),G805)</f>
        <v>27.255813953488371</v>
      </c>
      <c r="I805">
        <v>0</v>
      </c>
      <c r="J805">
        <v>0</v>
      </c>
      <c r="K805">
        <v>349223</v>
      </c>
      <c r="L805">
        <v>7.8958000000000004</v>
      </c>
      <c r="N805" t="s">
        <v>15</v>
      </c>
      <c r="O805">
        <f>+IF(N805="S",1,IF(N805="Q",2,3))</f>
        <v>1</v>
      </c>
      <c r="P805">
        <f>+MATCH(C805&amp;E805,AvgAge!$A$5:$A$10)</f>
        <v>6</v>
      </c>
      <c r="Q805" s="22">
        <f>+IF($P805=Q$2,$B805,0)</f>
        <v>0</v>
      </c>
      <c r="R805" s="22">
        <f>+IF($P805=R$2,$B805,0)</f>
        <v>0</v>
      </c>
      <c r="S805" s="22">
        <f>+IF($P805=S$2,$B805,0)</f>
        <v>0</v>
      </c>
      <c r="T805" s="22">
        <f>+IF($P805=T$2,$B805,0)</f>
        <v>0</v>
      </c>
      <c r="U805" s="22">
        <f>+IF($P805=U$2,$B805,0)</f>
        <v>0</v>
      </c>
      <c r="V805" s="22">
        <f>+IF($P805=V$2,$B805,0)</f>
        <v>0</v>
      </c>
    </row>
    <row r="806" spans="1:22" x14ac:dyDescent="0.25">
      <c r="A806">
        <v>860</v>
      </c>
      <c r="B806">
        <v>0</v>
      </c>
      <c r="C806">
        <v>3</v>
      </c>
      <c r="D806" t="s">
        <v>1182</v>
      </c>
      <c r="E806" t="s">
        <v>13</v>
      </c>
      <c r="F806">
        <f>+IF(E806="male",1,2)</f>
        <v>1</v>
      </c>
      <c r="H806" s="4">
        <f>+IF(G806="",VLOOKUP(B806&amp;C806&amp;E806,AvgAge!$B$5:$AA$16,6,0),G806)</f>
        <v>27.255813953488371</v>
      </c>
      <c r="I806">
        <v>0</v>
      </c>
      <c r="J806">
        <v>0</v>
      </c>
      <c r="K806">
        <v>2629</v>
      </c>
      <c r="L806">
        <v>7.2291999999999996</v>
      </c>
      <c r="N806" t="s">
        <v>20</v>
      </c>
      <c r="O806">
        <f>+IF(N806="S",1,IF(N806="Q",2,3))</f>
        <v>3</v>
      </c>
      <c r="P806">
        <f>+MATCH(C806&amp;E806,AvgAge!$A$5:$A$10)</f>
        <v>6</v>
      </c>
      <c r="Q806" s="22">
        <f>+IF($P806=Q$2,$B806,0)</f>
        <v>0</v>
      </c>
      <c r="R806" s="22">
        <f>+IF($P806=R$2,$B806,0)</f>
        <v>0</v>
      </c>
      <c r="S806" s="22">
        <f>+IF($P806=S$2,$B806,0)</f>
        <v>0</v>
      </c>
      <c r="T806" s="22">
        <f>+IF($P806=T$2,$B806,0)</f>
        <v>0</v>
      </c>
      <c r="U806" s="22">
        <f>+IF($P806=U$2,$B806,0)</f>
        <v>0</v>
      </c>
      <c r="V806" s="22">
        <f>+IF($P806=V$2,$B806,0)</f>
        <v>0</v>
      </c>
    </row>
    <row r="807" spans="1:22" x14ac:dyDescent="0.25">
      <c r="A807">
        <v>251</v>
      </c>
      <c r="B807">
        <v>0</v>
      </c>
      <c r="C807">
        <v>3</v>
      </c>
      <c r="D807" t="s">
        <v>379</v>
      </c>
      <c r="E807" t="s">
        <v>13</v>
      </c>
      <c r="F807">
        <f>+IF(E807="male",1,2)</f>
        <v>1</v>
      </c>
      <c r="H807" s="4">
        <f>+IF(G807="",VLOOKUP(B807&amp;C807&amp;E807,AvgAge!$B$5:$AA$16,6,0),G807)</f>
        <v>27.255813953488371</v>
      </c>
      <c r="I807">
        <v>0</v>
      </c>
      <c r="J807">
        <v>0</v>
      </c>
      <c r="K807">
        <v>362316</v>
      </c>
      <c r="L807">
        <v>7.25</v>
      </c>
      <c r="N807" t="s">
        <v>15</v>
      </c>
      <c r="O807">
        <f>+IF(N807="S",1,IF(N807="Q",2,3))</f>
        <v>1</v>
      </c>
      <c r="P807">
        <f>+MATCH(C807&amp;E807,AvgAge!$A$5:$A$10)</f>
        <v>6</v>
      </c>
      <c r="Q807" s="22">
        <f>+IF($P807=Q$2,$B807,0)</f>
        <v>0</v>
      </c>
      <c r="R807" s="22">
        <f>+IF($P807=R$2,$B807,0)</f>
        <v>0</v>
      </c>
      <c r="S807" s="22">
        <f>+IF($P807=S$2,$B807,0)</f>
        <v>0</v>
      </c>
      <c r="T807" s="22">
        <f>+IF($P807=T$2,$B807,0)</f>
        <v>0</v>
      </c>
      <c r="U807" s="22">
        <f>+IF($P807=U$2,$B807,0)</f>
        <v>0</v>
      </c>
      <c r="V807" s="22">
        <f>+IF($P807=V$2,$B807,0)</f>
        <v>0</v>
      </c>
    </row>
    <row r="808" spans="1:22" x14ac:dyDescent="0.25">
      <c r="A808">
        <v>109</v>
      </c>
      <c r="B808">
        <v>0</v>
      </c>
      <c r="C808">
        <v>3</v>
      </c>
      <c r="D808" t="s">
        <v>174</v>
      </c>
      <c r="E808" t="s">
        <v>13</v>
      </c>
      <c r="F808">
        <f>+IF(E808="male",1,2)</f>
        <v>1</v>
      </c>
      <c r="G808">
        <v>38</v>
      </c>
      <c r="H808" s="4">
        <f>+IF(G808="",VLOOKUP(B808&amp;C808&amp;E808,AvgAge!$B$5:$AA$16,6,0),G808)</f>
        <v>38</v>
      </c>
      <c r="I808">
        <v>0</v>
      </c>
      <c r="J808">
        <v>0</v>
      </c>
      <c r="K808">
        <v>349249</v>
      </c>
      <c r="L808">
        <v>7.8958000000000004</v>
      </c>
      <c r="N808" t="s">
        <v>15</v>
      </c>
      <c r="O808">
        <f>+IF(N808="S",1,IF(N808="Q",2,3))</f>
        <v>1</v>
      </c>
      <c r="P808">
        <f>+MATCH(C808&amp;E808,AvgAge!$A$5:$A$10)</f>
        <v>6</v>
      </c>
      <c r="Q808" s="22">
        <f>+IF($P808=Q$2,$B808,0)</f>
        <v>0</v>
      </c>
      <c r="R808" s="22">
        <f>+IF($P808=R$2,$B808,0)</f>
        <v>0</v>
      </c>
      <c r="S808" s="22">
        <f>+IF($P808=S$2,$B808,0)</f>
        <v>0</v>
      </c>
      <c r="T808" s="22">
        <f>+IF($P808=T$2,$B808,0)</f>
        <v>0</v>
      </c>
      <c r="U808" s="22">
        <f>+IF($P808=U$2,$B808,0)</f>
        <v>0</v>
      </c>
      <c r="V808" s="22">
        <f>+IF($P808=V$2,$B808,0)</f>
        <v>0</v>
      </c>
    </row>
    <row r="809" spans="1:22" x14ac:dyDescent="0.25">
      <c r="A809">
        <v>172</v>
      </c>
      <c r="B809">
        <v>0</v>
      </c>
      <c r="C809">
        <v>3</v>
      </c>
      <c r="D809" t="s">
        <v>267</v>
      </c>
      <c r="E809" t="s">
        <v>13</v>
      </c>
      <c r="F809">
        <f>+IF(E809="male",1,2)</f>
        <v>1</v>
      </c>
      <c r="G809">
        <v>4</v>
      </c>
      <c r="H809" s="4">
        <f>+IF(G809="",VLOOKUP(B809&amp;C809&amp;E809,AvgAge!$B$5:$AA$16,6,0),G809)</f>
        <v>4</v>
      </c>
      <c r="I809">
        <v>4</v>
      </c>
      <c r="J809">
        <v>1</v>
      </c>
      <c r="K809">
        <v>382652</v>
      </c>
      <c r="L809">
        <v>29.125</v>
      </c>
      <c r="N809" t="s">
        <v>27</v>
      </c>
      <c r="O809">
        <f>+IF(N809="S",1,IF(N809="Q",2,3))</f>
        <v>2</v>
      </c>
      <c r="P809">
        <f>+MATCH(C809&amp;E809,AvgAge!$A$5:$A$10)</f>
        <v>6</v>
      </c>
      <c r="Q809" s="22">
        <f>+IF($P809=Q$2,$B809,0)</f>
        <v>0</v>
      </c>
      <c r="R809" s="22">
        <f>+IF($P809=R$2,$B809,0)</f>
        <v>0</v>
      </c>
      <c r="S809" s="22">
        <f>+IF($P809=S$2,$B809,0)</f>
        <v>0</v>
      </c>
      <c r="T809" s="22">
        <f>+IF($P809=T$2,$B809,0)</f>
        <v>0</v>
      </c>
      <c r="U809" s="22">
        <f>+IF($P809=U$2,$B809,0)</f>
        <v>0</v>
      </c>
      <c r="V809" s="22">
        <f>+IF($P809=V$2,$B809,0)</f>
        <v>0</v>
      </c>
    </row>
    <row r="810" spans="1:22" x14ac:dyDescent="0.25">
      <c r="A810">
        <v>279</v>
      </c>
      <c r="B810">
        <v>0</v>
      </c>
      <c r="C810">
        <v>3</v>
      </c>
      <c r="D810" t="s">
        <v>422</v>
      </c>
      <c r="E810" t="s">
        <v>13</v>
      </c>
      <c r="F810">
        <f>+IF(E810="male",1,2)</f>
        <v>1</v>
      </c>
      <c r="G810">
        <v>7</v>
      </c>
      <c r="H810" s="4">
        <f>+IF(G810="",VLOOKUP(B810&amp;C810&amp;E810,AvgAge!$B$5:$AA$16,6,0),G810)</f>
        <v>7</v>
      </c>
      <c r="I810">
        <v>4</v>
      </c>
      <c r="J810">
        <v>1</v>
      </c>
      <c r="K810">
        <v>382652</v>
      </c>
      <c r="L810">
        <v>29.125</v>
      </c>
      <c r="N810" t="s">
        <v>27</v>
      </c>
      <c r="O810">
        <f>+IF(N810="S",1,IF(N810="Q",2,3))</f>
        <v>2</v>
      </c>
      <c r="P810">
        <f>+MATCH(C810&amp;E810,AvgAge!$A$5:$A$10)</f>
        <v>6</v>
      </c>
      <c r="Q810" s="22">
        <f>+IF($P810=Q$2,$B810,0)</f>
        <v>0</v>
      </c>
      <c r="R810" s="22">
        <f>+IF($P810=R$2,$B810,0)</f>
        <v>0</v>
      </c>
      <c r="S810" s="22">
        <f>+IF($P810=S$2,$B810,0)</f>
        <v>0</v>
      </c>
      <c r="T810" s="22">
        <f>+IF($P810=T$2,$B810,0)</f>
        <v>0</v>
      </c>
      <c r="U810" s="22">
        <f>+IF($P810=U$2,$B810,0)</f>
        <v>0</v>
      </c>
      <c r="V810" s="22">
        <f>+IF($P810=V$2,$B810,0)</f>
        <v>0</v>
      </c>
    </row>
    <row r="811" spans="1:22" x14ac:dyDescent="0.25">
      <c r="A811">
        <v>17</v>
      </c>
      <c r="B811">
        <v>0</v>
      </c>
      <c r="C811">
        <v>3</v>
      </c>
      <c r="D811" t="s">
        <v>43</v>
      </c>
      <c r="E811" t="s">
        <v>13</v>
      </c>
      <c r="F811">
        <f>+IF(E811="male",1,2)</f>
        <v>1</v>
      </c>
      <c r="G811">
        <v>2</v>
      </c>
      <c r="H811" s="4">
        <f>+IF(G811="",VLOOKUP(B811&amp;C811&amp;E811,AvgAge!$B$5:$AA$16,6,0),G811)</f>
        <v>2</v>
      </c>
      <c r="I811">
        <v>4</v>
      </c>
      <c r="J811">
        <v>1</v>
      </c>
      <c r="K811">
        <v>382652</v>
      </c>
      <c r="L811">
        <v>29.125</v>
      </c>
      <c r="N811" t="s">
        <v>27</v>
      </c>
      <c r="O811">
        <f>+IF(N811="S",1,IF(N811="Q",2,3))</f>
        <v>2</v>
      </c>
      <c r="P811">
        <f>+MATCH(C811&amp;E811,AvgAge!$A$5:$A$10)</f>
        <v>6</v>
      </c>
      <c r="Q811" s="22">
        <f>+IF($P811=Q$2,$B811,0)</f>
        <v>0</v>
      </c>
      <c r="R811" s="22">
        <f>+IF($P811=R$2,$B811,0)</f>
        <v>0</v>
      </c>
      <c r="S811" s="22">
        <f>+IF($P811=S$2,$B811,0)</f>
        <v>0</v>
      </c>
      <c r="T811" s="22">
        <f>+IF($P811=T$2,$B811,0)</f>
        <v>0</v>
      </c>
      <c r="U811" s="22">
        <f>+IF($P811=U$2,$B811,0)</f>
        <v>0</v>
      </c>
      <c r="V811" s="22">
        <f>+IF($P811=V$2,$B811,0)</f>
        <v>0</v>
      </c>
    </row>
    <row r="812" spans="1:22" x14ac:dyDescent="0.25">
      <c r="A812">
        <v>788</v>
      </c>
      <c r="B812">
        <v>0</v>
      </c>
      <c r="C812">
        <v>3</v>
      </c>
      <c r="D812" t="s">
        <v>1093</v>
      </c>
      <c r="E812" t="s">
        <v>13</v>
      </c>
      <c r="F812">
        <f>+IF(E812="male",1,2)</f>
        <v>1</v>
      </c>
      <c r="G812">
        <v>8</v>
      </c>
      <c r="H812" s="4">
        <f>+IF(G812="",VLOOKUP(B812&amp;C812&amp;E812,AvgAge!$B$5:$AA$16,6,0),G812)</f>
        <v>8</v>
      </c>
      <c r="I812">
        <v>4</v>
      </c>
      <c r="J812">
        <v>1</v>
      </c>
      <c r="K812">
        <v>382652</v>
      </c>
      <c r="L812">
        <v>29.125</v>
      </c>
      <c r="N812" t="s">
        <v>27</v>
      </c>
      <c r="O812">
        <f>+IF(N812="S",1,IF(N812="Q",2,3))</f>
        <v>2</v>
      </c>
      <c r="P812">
        <f>+MATCH(C812&amp;E812,AvgAge!$A$5:$A$10)</f>
        <v>6</v>
      </c>
      <c r="Q812" s="22">
        <f>+IF($P812=Q$2,$B812,0)</f>
        <v>0</v>
      </c>
      <c r="R812" s="22">
        <f>+IF($P812=R$2,$B812,0)</f>
        <v>0</v>
      </c>
      <c r="S812" s="22">
        <f>+IF($P812=S$2,$B812,0)</f>
        <v>0</v>
      </c>
      <c r="T812" s="22">
        <f>+IF($P812=T$2,$B812,0)</f>
        <v>0</v>
      </c>
      <c r="U812" s="22">
        <f>+IF($P812=U$2,$B812,0)</f>
        <v>0</v>
      </c>
      <c r="V812" s="22">
        <f>+IF($P812=V$2,$B812,0)</f>
        <v>0</v>
      </c>
    </row>
    <row r="813" spans="1:22" x14ac:dyDescent="0.25">
      <c r="A813">
        <v>591</v>
      </c>
      <c r="B813">
        <v>0</v>
      </c>
      <c r="C813">
        <v>3</v>
      </c>
      <c r="D813" t="s">
        <v>845</v>
      </c>
      <c r="E813" t="s">
        <v>13</v>
      </c>
      <c r="F813">
        <f>+IF(E813="male",1,2)</f>
        <v>1</v>
      </c>
      <c r="G813">
        <v>35</v>
      </c>
      <c r="H813" s="4">
        <f>+IF(G813="",VLOOKUP(B813&amp;C813&amp;E813,AvgAge!$B$5:$AA$16,6,0),G813)</f>
        <v>35</v>
      </c>
      <c r="I813">
        <v>0</v>
      </c>
      <c r="J813">
        <v>0</v>
      </c>
      <c r="K813" t="s">
        <v>846</v>
      </c>
      <c r="L813">
        <v>7.125</v>
      </c>
      <c r="N813" t="s">
        <v>15</v>
      </c>
      <c r="O813">
        <f>+IF(N813="S",1,IF(N813="Q",2,3))</f>
        <v>1</v>
      </c>
      <c r="P813">
        <f>+MATCH(C813&amp;E813,AvgAge!$A$5:$A$10)</f>
        <v>6</v>
      </c>
      <c r="Q813" s="22">
        <f>+IF($P813=Q$2,$B813,0)</f>
        <v>0</v>
      </c>
      <c r="R813" s="22">
        <f>+IF($P813=R$2,$B813,0)</f>
        <v>0</v>
      </c>
      <c r="S813" s="22">
        <f>+IF($P813=S$2,$B813,0)</f>
        <v>0</v>
      </c>
      <c r="T813" s="22">
        <f>+IF($P813=T$2,$B813,0)</f>
        <v>0</v>
      </c>
      <c r="U813" s="22">
        <f>+IF($P813=U$2,$B813,0)</f>
        <v>0</v>
      </c>
      <c r="V813" s="22">
        <f>+IF($P813=V$2,$B813,0)</f>
        <v>0</v>
      </c>
    </row>
    <row r="814" spans="1:22" x14ac:dyDescent="0.25">
      <c r="A814">
        <v>539</v>
      </c>
      <c r="B814">
        <v>0</v>
      </c>
      <c r="C814">
        <v>3</v>
      </c>
      <c r="D814" t="s">
        <v>773</v>
      </c>
      <c r="E814" t="s">
        <v>13</v>
      </c>
      <c r="F814">
        <f>+IF(E814="male",1,2)</f>
        <v>1</v>
      </c>
      <c r="H814" s="4">
        <f>+IF(G814="",VLOOKUP(B814&amp;C814&amp;E814,AvgAge!$B$5:$AA$16,6,0),G814)</f>
        <v>27.255813953488371</v>
      </c>
      <c r="I814">
        <v>0</v>
      </c>
      <c r="J814">
        <v>0</v>
      </c>
      <c r="K814">
        <v>364498</v>
      </c>
      <c r="L814">
        <v>14.5</v>
      </c>
      <c r="N814" t="s">
        <v>15</v>
      </c>
      <c r="O814">
        <f>+IF(N814="S",1,IF(N814="Q",2,3))</f>
        <v>1</v>
      </c>
      <c r="P814">
        <f>+MATCH(C814&amp;E814,AvgAge!$A$5:$A$10)</f>
        <v>6</v>
      </c>
      <c r="Q814" s="22">
        <f>+IF($P814=Q$2,$B814,0)</f>
        <v>0</v>
      </c>
      <c r="R814" s="22">
        <f>+IF($P814=R$2,$B814,0)</f>
        <v>0</v>
      </c>
      <c r="S814" s="22">
        <f>+IF($P814=S$2,$B814,0)</f>
        <v>0</v>
      </c>
      <c r="T814" s="22">
        <f>+IF($P814=T$2,$B814,0)</f>
        <v>0</v>
      </c>
      <c r="U814" s="22">
        <f>+IF($P814=U$2,$B814,0)</f>
        <v>0</v>
      </c>
      <c r="V814" s="22">
        <f>+IF($P814=V$2,$B814,0)</f>
        <v>0</v>
      </c>
    </row>
    <row r="815" spans="1:22" x14ac:dyDescent="0.25">
      <c r="A815">
        <v>46</v>
      </c>
      <c r="B815">
        <v>0</v>
      </c>
      <c r="C815">
        <v>3</v>
      </c>
      <c r="D815" t="s">
        <v>82</v>
      </c>
      <c r="E815" t="s">
        <v>13</v>
      </c>
      <c r="F815">
        <f>+IF(E815="male",1,2)</f>
        <v>1</v>
      </c>
      <c r="H815" s="4">
        <f>+IF(G815="",VLOOKUP(B815&amp;C815&amp;E815,AvgAge!$B$5:$AA$16,6,0),G815)</f>
        <v>27.255813953488371</v>
      </c>
      <c r="I815">
        <v>0</v>
      </c>
      <c r="J815">
        <v>0</v>
      </c>
      <c r="K815" t="s">
        <v>83</v>
      </c>
      <c r="L815">
        <v>8.0500000000000007</v>
      </c>
      <c r="N815" t="s">
        <v>15</v>
      </c>
      <c r="O815">
        <f>+IF(N815="S",1,IF(N815="Q",2,3))</f>
        <v>1</v>
      </c>
      <c r="P815">
        <f>+MATCH(C815&amp;E815,AvgAge!$A$5:$A$10)</f>
        <v>6</v>
      </c>
      <c r="Q815" s="22">
        <f>+IF($P815=Q$2,$B815,0)</f>
        <v>0</v>
      </c>
      <c r="R815" s="22">
        <f>+IF($P815=R$2,$B815,0)</f>
        <v>0</v>
      </c>
      <c r="S815" s="22">
        <f>+IF($P815=S$2,$B815,0)</f>
        <v>0</v>
      </c>
      <c r="T815" s="22">
        <f>+IF($P815=T$2,$B815,0)</f>
        <v>0</v>
      </c>
      <c r="U815" s="22">
        <f>+IF($P815=U$2,$B815,0)</f>
        <v>0</v>
      </c>
      <c r="V815" s="22">
        <f>+IF($P815=V$2,$B815,0)</f>
        <v>0</v>
      </c>
    </row>
    <row r="816" spans="1:22" x14ac:dyDescent="0.25">
      <c r="A816">
        <v>668</v>
      </c>
      <c r="B816">
        <v>0</v>
      </c>
      <c r="C816">
        <v>3</v>
      </c>
      <c r="D816" t="s">
        <v>939</v>
      </c>
      <c r="E816" t="s">
        <v>13</v>
      </c>
      <c r="F816">
        <f>+IF(E816="male",1,2)</f>
        <v>1</v>
      </c>
      <c r="H816" s="4">
        <f>+IF(G816="",VLOOKUP(B816&amp;C816&amp;E816,AvgAge!$B$5:$AA$16,6,0),G816)</f>
        <v>27.255813953488371</v>
      </c>
      <c r="I816">
        <v>0</v>
      </c>
      <c r="J816">
        <v>0</v>
      </c>
      <c r="K816">
        <v>312993</v>
      </c>
      <c r="L816">
        <v>7.7750000000000004</v>
      </c>
      <c r="N816" t="s">
        <v>15</v>
      </c>
      <c r="O816">
        <f>+IF(N816="S",1,IF(N816="Q",2,3))</f>
        <v>1</v>
      </c>
      <c r="P816">
        <f>+MATCH(C816&amp;E816,AvgAge!$A$5:$A$10)</f>
        <v>6</v>
      </c>
      <c r="Q816" s="22">
        <f>+IF($P816=Q$2,$B816,0)</f>
        <v>0</v>
      </c>
      <c r="R816" s="22">
        <f>+IF($P816=R$2,$B816,0)</f>
        <v>0</v>
      </c>
      <c r="S816" s="22">
        <f>+IF($P816=S$2,$B816,0)</f>
        <v>0</v>
      </c>
      <c r="T816" s="22">
        <f>+IF($P816=T$2,$B816,0)</f>
        <v>0</v>
      </c>
      <c r="U816" s="22">
        <f>+IF($P816=U$2,$B816,0)</f>
        <v>0</v>
      </c>
      <c r="V816" s="22">
        <f>+IF($P816=V$2,$B816,0)</f>
        <v>0</v>
      </c>
    </row>
    <row r="817" spans="1:22" x14ac:dyDescent="0.25">
      <c r="A817">
        <v>425</v>
      </c>
      <c r="B817">
        <v>0</v>
      </c>
      <c r="C817">
        <v>3</v>
      </c>
      <c r="D817" t="s">
        <v>615</v>
      </c>
      <c r="E817" t="s">
        <v>13</v>
      </c>
      <c r="F817">
        <f>+IF(E817="male",1,2)</f>
        <v>1</v>
      </c>
      <c r="G817">
        <v>18</v>
      </c>
      <c r="H817" s="4">
        <f>+IF(G817="",VLOOKUP(B817&amp;C817&amp;E817,AvgAge!$B$5:$AA$16,6,0),G817)</f>
        <v>18</v>
      </c>
      <c r="I817">
        <v>1</v>
      </c>
      <c r="J817">
        <v>1</v>
      </c>
      <c r="K817">
        <v>370129</v>
      </c>
      <c r="L817">
        <v>20.212499999999999</v>
      </c>
      <c r="N817" t="s">
        <v>15</v>
      </c>
      <c r="O817">
        <f>+IF(N817="S",1,IF(N817="Q",2,3))</f>
        <v>1</v>
      </c>
      <c r="P817">
        <f>+MATCH(C817&amp;E817,AvgAge!$A$5:$A$10)</f>
        <v>6</v>
      </c>
      <c r="Q817" s="22">
        <f>+IF($P817=Q$2,$B817,0)</f>
        <v>0</v>
      </c>
      <c r="R817" s="22">
        <f>+IF($P817=R$2,$B817,0)</f>
        <v>0</v>
      </c>
      <c r="S817" s="22">
        <f>+IF($P817=S$2,$B817,0)</f>
        <v>0</v>
      </c>
      <c r="T817" s="22">
        <f>+IF($P817=T$2,$B817,0)</f>
        <v>0</v>
      </c>
      <c r="U817" s="22">
        <f>+IF($P817=U$2,$B817,0)</f>
        <v>0</v>
      </c>
      <c r="V817" s="22">
        <f>+IF($P817=V$2,$B817,0)</f>
        <v>0</v>
      </c>
    </row>
    <row r="818" spans="1:22" x14ac:dyDescent="0.25">
      <c r="A818">
        <v>483</v>
      </c>
      <c r="B818">
        <v>0</v>
      </c>
      <c r="C818">
        <v>3</v>
      </c>
      <c r="D818" t="s">
        <v>694</v>
      </c>
      <c r="E818" t="s">
        <v>13</v>
      </c>
      <c r="F818">
        <f>+IF(E818="male",1,2)</f>
        <v>1</v>
      </c>
      <c r="G818">
        <v>50</v>
      </c>
      <c r="H818" s="4">
        <f>+IF(G818="",VLOOKUP(B818&amp;C818&amp;E818,AvgAge!$B$5:$AA$16,6,0),G818)</f>
        <v>50</v>
      </c>
      <c r="I818">
        <v>0</v>
      </c>
      <c r="J818">
        <v>0</v>
      </c>
      <c r="K818" t="s">
        <v>695</v>
      </c>
      <c r="L818">
        <v>8.0500000000000007</v>
      </c>
      <c r="N818" t="s">
        <v>15</v>
      </c>
      <c r="O818">
        <f>+IF(N818="S",1,IF(N818="Q",2,3))</f>
        <v>1</v>
      </c>
      <c r="P818">
        <f>+MATCH(C818&amp;E818,AvgAge!$A$5:$A$10)</f>
        <v>6</v>
      </c>
      <c r="Q818" s="22">
        <f>+IF($P818=Q$2,$B818,0)</f>
        <v>0</v>
      </c>
      <c r="R818" s="22">
        <f>+IF($P818=R$2,$B818,0)</f>
        <v>0</v>
      </c>
      <c r="S818" s="22">
        <f>+IF($P818=S$2,$B818,0)</f>
        <v>0</v>
      </c>
      <c r="T818" s="22">
        <f>+IF($P818=T$2,$B818,0)</f>
        <v>0</v>
      </c>
      <c r="U818" s="22">
        <f>+IF($P818=U$2,$B818,0)</f>
        <v>0</v>
      </c>
      <c r="V818" s="22">
        <f>+IF($P818=V$2,$B818,0)</f>
        <v>0</v>
      </c>
    </row>
    <row r="819" spans="1:22" x14ac:dyDescent="0.25">
      <c r="A819">
        <v>575</v>
      </c>
      <c r="B819">
        <v>0</v>
      </c>
      <c r="C819">
        <v>3</v>
      </c>
      <c r="D819" t="s">
        <v>822</v>
      </c>
      <c r="E819" t="s">
        <v>13</v>
      </c>
      <c r="F819">
        <f>+IF(E819="male",1,2)</f>
        <v>1</v>
      </c>
      <c r="G819">
        <v>16</v>
      </c>
      <c r="H819" s="4">
        <f>+IF(G819="",VLOOKUP(B819&amp;C819&amp;E819,AvgAge!$B$5:$AA$16,6,0),G819)</f>
        <v>16</v>
      </c>
      <c r="I819">
        <v>0</v>
      </c>
      <c r="J819">
        <v>0</v>
      </c>
      <c r="K819" t="s">
        <v>823</v>
      </c>
      <c r="L819">
        <v>8.0500000000000007</v>
      </c>
      <c r="N819" t="s">
        <v>15</v>
      </c>
      <c r="O819">
        <f>+IF(N819="S",1,IF(N819="Q",2,3))</f>
        <v>1</v>
      </c>
      <c r="P819">
        <f>+MATCH(C819&amp;E819,AvgAge!$A$5:$A$10)</f>
        <v>6</v>
      </c>
      <c r="Q819" s="22">
        <f>+IF($P819=Q$2,$B819,0)</f>
        <v>0</v>
      </c>
      <c r="R819" s="22">
        <f>+IF($P819=R$2,$B819,0)</f>
        <v>0</v>
      </c>
      <c r="S819" s="22">
        <f>+IF($P819=S$2,$B819,0)</f>
        <v>0</v>
      </c>
      <c r="T819" s="22">
        <f>+IF($P819=T$2,$B819,0)</f>
        <v>0</v>
      </c>
      <c r="U819" s="22">
        <f>+IF($P819=U$2,$B819,0)</f>
        <v>0</v>
      </c>
      <c r="V819" s="22">
        <f>+IF($P819=V$2,$B819,0)</f>
        <v>0</v>
      </c>
    </row>
    <row r="820" spans="1:22" x14ac:dyDescent="0.25">
      <c r="A820">
        <v>518</v>
      </c>
      <c r="B820">
        <v>0</v>
      </c>
      <c r="C820">
        <v>3</v>
      </c>
      <c r="D820" t="s">
        <v>746</v>
      </c>
      <c r="E820" t="s">
        <v>13</v>
      </c>
      <c r="F820">
        <f>+IF(E820="male",1,2)</f>
        <v>1</v>
      </c>
      <c r="H820" s="4">
        <f>+IF(G820="",VLOOKUP(B820&amp;C820&amp;E820,AvgAge!$B$5:$AA$16,6,0),G820)</f>
        <v>27.255813953488371</v>
      </c>
      <c r="I820">
        <v>0</v>
      </c>
      <c r="J820">
        <v>0</v>
      </c>
      <c r="K820">
        <v>371110</v>
      </c>
      <c r="L820">
        <v>24.15</v>
      </c>
      <c r="N820" t="s">
        <v>27</v>
      </c>
      <c r="O820">
        <f>+IF(N820="S",1,IF(N820="Q",2,3))</f>
        <v>2</v>
      </c>
      <c r="P820">
        <f>+MATCH(C820&amp;E820,AvgAge!$A$5:$A$10)</f>
        <v>6</v>
      </c>
      <c r="Q820" s="22">
        <f>+IF($P820=Q$2,$B820,0)</f>
        <v>0</v>
      </c>
      <c r="R820" s="22">
        <f>+IF($P820=R$2,$B820,0)</f>
        <v>0</v>
      </c>
      <c r="S820" s="22">
        <f>+IF($P820=S$2,$B820,0)</f>
        <v>0</v>
      </c>
      <c r="T820" s="22">
        <f>+IF($P820=T$2,$B820,0)</f>
        <v>0</v>
      </c>
      <c r="U820" s="22">
        <f>+IF($P820=U$2,$B820,0)</f>
        <v>0</v>
      </c>
      <c r="V820" s="22">
        <f>+IF($P820=V$2,$B820,0)</f>
        <v>0</v>
      </c>
    </row>
    <row r="821" spans="1:22" x14ac:dyDescent="0.25">
      <c r="A821">
        <v>833</v>
      </c>
      <c r="B821">
        <v>0</v>
      </c>
      <c r="C821">
        <v>3</v>
      </c>
      <c r="D821" t="s">
        <v>1147</v>
      </c>
      <c r="E821" t="s">
        <v>13</v>
      </c>
      <c r="F821">
        <f>+IF(E821="male",1,2)</f>
        <v>1</v>
      </c>
      <c r="H821" s="4">
        <f>+IF(G821="",VLOOKUP(B821&amp;C821&amp;E821,AvgAge!$B$5:$AA$16,6,0),G821)</f>
        <v>27.255813953488371</v>
      </c>
      <c r="I821">
        <v>0</v>
      </c>
      <c r="J821">
        <v>0</v>
      </c>
      <c r="K821">
        <v>2671</v>
      </c>
      <c r="L821">
        <v>7.2291999999999996</v>
      </c>
      <c r="N821" t="s">
        <v>20</v>
      </c>
      <c r="O821">
        <f>+IF(N821="S",1,IF(N821="Q",2,3))</f>
        <v>3</v>
      </c>
      <c r="P821">
        <f>+MATCH(C821&amp;E821,AvgAge!$A$5:$A$10)</f>
        <v>6</v>
      </c>
      <c r="Q821" s="22">
        <f>+IF($P821=Q$2,$B821,0)</f>
        <v>0</v>
      </c>
      <c r="R821" s="22">
        <f>+IF($P821=R$2,$B821,0)</f>
        <v>0</v>
      </c>
      <c r="S821" s="22">
        <f>+IF($P821=S$2,$B821,0)</f>
        <v>0</v>
      </c>
      <c r="T821" s="22">
        <f>+IF($P821=T$2,$B821,0)</f>
        <v>0</v>
      </c>
      <c r="U821" s="22">
        <f>+IF($P821=U$2,$B821,0)</f>
        <v>0</v>
      </c>
      <c r="V821" s="22">
        <f>+IF($P821=V$2,$B821,0)</f>
        <v>0</v>
      </c>
    </row>
    <row r="822" spans="1:22" x14ac:dyDescent="0.25">
      <c r="A822">
        <v>694</v>
      </c>
      <c r="B822">
        <v>0</v>
      </c>
      <c r="C822">
        <v>3</v>
      </c>
      <c r="D822" t="s">
        <v>974</v>
      </c>
      <c r="E822" t="s">
        <v>13</v>
      </c>
      <c r="F822">
        <f>+IF(E822="male",1,2)</f>
        <v>1</v>
      </c>
      <c r="G822">
        <v>25</v>
      </c>
      <c r="H822" s="4">
        <f>+IF(G822="",VLOOKUP(B822&amp;C822&amp;E822,AvgAge!$B$5:$AA$16,6,0),G822)</f>
        <v>25</v>
      </c>
      <c r="I822">
        <v>0</v>
      </c>
      <c r="J822">
        <v>0</v>
      </c>
      <c r="K822">
        <v>2672</v>
      </c>
      <c r="L822">
        <v>7.2249999999999996</v>
      </c>
      <c r="N822" t="s">
        <v>20</v>
      </c>
      <c r="O822">
        <f>+IF(N822="S",1,IF(N822="Q",2,3))</f>
        <v>3</v>
      </c>
      <c r="P822">
        <f>+MATCH(C822&amp;E822,AvgAge!$A$5:$A$10)</f>
        <v>6</v>
      </c>
      <c r="Q822" s="22">
        <f>+IF($P822=Q$2,$B822,0)</f>
        <v>0</v>
      </c>
      <c r="R822" s="22">
        <f>+IF($P822=R$2,$B822,0)</f>
        <v>0</v>
      </c>
      <c r="S822" s="22">
        <f>+IF($P822=S$2,$B822,0)</f>
        <v>0</v>
      </c>
      <c r="T822" s="22">
        <f>+IF($P822=T$2,$B822,0)</f>
        <v>0</v>
      </c>
      <c r="U822" s="22">
        <f>+IF($P822=U$2,$B822,0)</f>
        <v>0</v>
      </c>
      <c r="V822" s="22">
        <f>+IF($P822=V$2,$B822,0)</f>
        <v>0</v>
      </c>
    </row>
    <row r="823" spans="1:22" x14ac:dyDescent="0.25">
      <c r="A823">
        <v>389</v>
      </c>
      <c r="B823">
        <v>0</v>
      </c>
      <c r="C823">
        <v>3</v>
      </c>
      <c r="D823" t="s">
        <v>574</v>
      </c>
      <c r="E823" t="s">
        <v>13</v>
      </c>
      <c r="F823">
        <f>+IF(E823="male",1,2)</f>
        <v>1</v>
      </c>
      <c r="H823" s="4">
        <f>+IF(G823="",VLOOKUP(B823&amp;C823&amp;E823,AvgAge!$B$5:$AA$16,6,0),G823)</f>
        <v>27.255813953488371</v>
      </c>
      <c r="I823">
        <v>0</v>
      </c>
      <c r="J823">
        <v>0</v>
      </c>
      <c r="K823">
        <v>367655</v>
      </c>
      <c r="L823">
        <v>7.7291999999999996</v>
      </c>
      <c r="N823" t="s">
        <v>27</v>
      </c>
      <c r="O823">
        <f>+IF(N823="S",1,IF(N823="Q",2,3))</f>
        <v>2</v>
      </c>
      <c r="P823">
        <f>+MATCH(C823&amp;E823,AvgAge!$A$5:$A$10)</f>
        <v>6</v>
      </c>
      <c r="Q823" s="22">
        <f>+IF($P823=Q$2,$B823,0)</f>
        <v>0</v>
      </c>
      <c r="R823" s="22">
        <f>+IF($P823=R$2,$B823,0)</f>
        <v>0</v>
      </c>
      <c r="S823" s="22">
        <f>+IF($P823=S$2,$B823,0)</f>
        <v>0</v>
      </c>
      <c r="T823" s="22">
        <f>+IF($P823=T$2,$B823,0)</f>
        <v>0</v>
      </c>
      <c r="U823" s="22">
        <f>+IF($P823=U$2,$B823,0)</f>
        <v>0</v>
      </c>
      <c r="V823" s="22">
        <f>+IF($P823=V$2,$B823,0)</f>
        <v>0</v>
      </c>
    </row>
    <row r="824" spans="1:22" x14ac:dyDescent="0.25">
      <c r="A824">
        <v>160</v>
      </c>
      <c r="B824">
        <v>0</v>
      </c>
      <c r="C824">
        <v>3</v>
      </c>
      <c r="D824" t="s">
        <v>250</v>
      </c>
      <c r="E824" t="s">
        <v>13</v>
      </c>
      <c r="F824">
        <f>+IF(E824="male",1,2)</f>
        <v>1</v>
      </c>
      <c r="H824" s="4">
        <f>+IF(G824="",VLOOKUP(B824&amp;C824&amp;E824,AvgAge!$B$5:$AA$16,6,0),G824)</f>
        <v>27.255813953488371</v>
      </c>
      <c r="I824">
        <v>8</v>
      </c>
      <c r="J824">
        <v>2</v>
      </c>
      <c r="K824" t="s">
        <v>251</v>
      </c>
      <c r="L824">
        <v>69.55</v>
      </c>
      <c r="N824" t="s">
        <v>15</v>
      </c>
      <c r="O824">
        <f>+IF(N824="S",1,IF(N824="Q",2,3))</f>
        <v>1</v>
      </c>
      <c r="P824">
        <f>+MATCH(C824&amp;E824,AvgAge!$A$5:$A$10)</f>
        <v>6</v>
      </c>
      <c r="Q824" s="22">
        <f>+IF($P824=Q$2,$B824,0)</f>
        <v>0</v>
      </c>
      <c r="R824" s="22">
        <f>+IF($P824=R$2,$B824,0)</f>
        <v>0</v>
      </c>
      <c r="S824" s="22">
        <f>+IF($P824=S$2,$B824,0)</f>
        <v>0</v>
      </c>
      <c r="T824" s="22">
        <f>+IF($P824=T$2,$B824,0)</f>
        <v>0</v>
      </c>
      <c r="U824" s="22">
        <f>+IF($P824=U$2,$B824,0)</f>
        <v>0</v>
      </c>
      <c r="V824" s="22">
        <f>+IF($P824=V$2,$B824,0)</f>
        <v>0</v>
      </c>
    </row>
    <row r="825" spans="1:22" x14ac:dyDescent="0.25">
      <c r="A825">
        <v>847</v>
      </c>
      <c r="B825">
        <v>0</v>
      </c>
      <c r="C825">
        <v>3</v>
      </c>
      <c r="D825" t="s">
        <v>1166</v>
      </c>
      <c r="E825" t="s">
        <v>13</v>
      </c>
      <c r="F825">
        <f>+IF(E825="male",1,2)</f>
        <v>1</v>
      </c>
      <c r="H825" s="4">
        <f>+IF(G825="",VLOOKUP(B825&amp;C825&amp;E825,AvgAge!$B$5:$AA$16,6,0),G825)</f>
        <v>27.255813953488371</v>
      </c>
      <c r="I825">
        <v>8</v>
      </c>
      <c r="J825">
        <v>2</v>
      </c>
      <c r="K825" t="s">
        <v>251</v>
      </c>
      <c r="L825">
        <v>69.55</v>
      </c>
      <c r="N825" t="s">
        <v>15</v>
      </c>
      <c r="O825">
        <f>+IF(N825="S",1,IF(N825="Q",2,3))</f>
        <v>1</v>
      </c>
      <c r="P825">
        <f>+MATCH(C825&amp;E825,AvgAge!$A$5:$A$10)</f>
        <v>6</v>
      </c>
      <c r="Q825" s="22">
        <f>+IF($P825=Q$2,$B825,0)</f>
        <v>0</v>
      </c>
      <c r="R825" s="22">
        <f>+IF($P825=R$2,$B825,0)</f>
        <v>0</v>
      </c>
      <c r="S825" s="22">
        <f>+IF($P825=S$2,$B825,0)</f>
        <v>0</v>
      </c>
      <c r="T825" s="22">
        <f>+IF($P825=T$2,$B825,0)</f>
        <v>0</v>
      </c>
      <c r="U825" s="22">
        <f>+IF($P825=U$2,$B825,0)</f>
        <v>0</v>
      </c>
      <c r="V825" s="22">
        <f>+IF($P825=V$2,$B825,0)</f>
        <v>0</v>
      </c>
    </row>
    <row r="826" spans="1:22" x14ac:dyDescent="0.25">
      <c r="A826">
        <v>202</v>
      </c>
      <c r="B826">
        <v>0</v>
      </c>
      <c r="C826">
        <v>3</v>
      </c>
      <c r="D826" t="s">
        <v>308</v>
      </c>
      <c r="E826" t="s">
        <v>13</v>
      </c>
      <c r="F826">
        <f>+IF(E826="male",1,2)</f>
        <v>1</v>
      </c>
      <c r="H826" s="4">
        <f>+IF(G826="",VLOOKUP(B826&amp;C826&amp;E826,AvgAge!$B$5:$AA$16,6,0),G826)</f>
        <v>27.255813953488371</v>
      </c>
      <c r="I826">
        <v>8</v>
      </c>
      <c r="J826">
        <v>2</v>
      </c>
      <c r="K826" t="s">
        <v>251</v>
      </c>
      <c r="L826">
        <v>69.55</v>
      </c>
      <c r="N826" t="s">
        <v>15</v>
      </c>
      <c r="O826">
        <f>+IF(N826="S",1,IF(N826="Q",2,3))</f>
        <v>1</v>
      </c>
      <c r="P826">
        <f>+MATCH(C826&amp;E826,AvgAge!$A$5:$A$10)</f>
        <v>6</v>
      </c>
      <c r="Q826" s="22">
        <f>+IF($P826=Q$2,$B826,0)</f>
        <v>0</v>
      </c>
      <c r="R826" s="22">
        <f>+IF($P826=R$2,$B826,0)</f>
        <v>0</v>
      </c>
      <c r="S826" s="22">
        <f>+IF($P826=S$2,$B826,0)</f>
        <v>0</v>
      </c>
      <c r="T826" s="22">
        <f>+IF($P826=T$2,$B826,0)</f>
        <v>0</v>
      </c>
      <c r="U826" s="22">
        <f>+IF($P826=U$2,$B826,0)</f>
        <v>0</v>
      </c>
      <c r="V826" s="22">
        <f>+IF($P826=V$2,$B826,0)</f>
        <v>0</v>
      </c>
    </row>
    <row r="827" spans="1:22" x14ac:dyDescent="0.25">
      <c r="A827">
        <v>325</v>
      </c>
      <c r="B827">
        <v>0</v>
      </c>
      <c r="C827">
        <v>3</v>
      </c>
      <c r="D827" t="s">
        <v>490</v>
      </c>
      <c r="E827" t="s">
        <v>13</v>
      </c>
      <c r="F827">
        <f>+IF(E827="male",1,2)</f>
        <v>1</v>
      </c>
      <c r="H827" s="4">
        <f>+IF(G827="",VLOOKUP(B827&amp;C827&amp;E827,AvgAge!$B$5:$AA$16,6,0),G827)</f>
        <v>27.255813953488371</v>
      </c>
      <c r="I827">
        <v>8</v>
      </c>
      <c r="J827">
        <v>2</v>
      </c>
      <c r="K827" t="s">
        <v>251</v>
      </c>
      <c r="L827">
        <v>69.55</v>
      </c>
      <c r="N827" t="s">
        <v>15</v>
      </c>
      <c r="O827">
        <f>+IF(N827="S",1,IF(N827="Q",2,3))</f>
        <v>1</v>
      </c>
      <c r="P827">
        <f>+MATCH(C827&amp;E827,AvgAge!$A$5:$A$10)</f>
        <v>6</v>
      </c>
      <c r="Q827" s="22">
        <f>+IF($P827=Q$2,$B827,0)</f>
        <v>0</v>
      </c>
      <c r="R827" s="22">
        <f>+IF($P827=R$2,$B827,0)</f>
        <v>0</v>
      </c>
      <c r="S827" s="22">
        <f>+IF($P827=S$2,$B827,0)</f>
        <v>0</v>
      </c>
      <c r="T827" s="22">
        <f>+IF($P827=T$2,$B827,0)</f>
        <v>0</v>
      </c>
      <c r="U827" s="22">
        <f>+IF($P827=U$2,$B827,0)</f>
        <v>0</v>
      </c>
      <c r="V827" s="22">
        <f>+IF($P827=V$2,$B827,0)</f>
        <v>0</v>
      </c>
    </row>
    <row r="828" spans="1:22" x14ac:dyDescent="0.25">
      <c r="A828">
        <v>529</v>
      </c>
      <c r="B828">
        <v>0</v>
      </c>
      <c r="C828">
        <v>3</v>
      </c>
      <c r="D828" t="s">
        <v>761</v>
      </c>
      <c r="E828" t="s">
        <v>13</v>
      </c>
      <c r="F828">
        <f>+IF(E828="male",1,2)</f>
        <v>1</v>
      </c>
      <c r="G828">
        <v>39</v>
      </c>
      <c r="H828" s="4">
        <f>+IF(G828="",VLOOKUP(B828&amp;C828&amp;E828,AvgAge!$B$5:$AA$16,6,0),G828)</f>
        <v>39</v>
      </c>
      <c r="I828">
        <v>0</v>
      </c>
      <c r="J828">
        <v>0</v>
      </c>
      <c r="K828">
        <v>3101296</v>
      </c>
      <c r="L828">
        <v>7.9249999999999998</v>
      </c>
      <c r="N828" t="s">
        <v>15</v>
      </c>
      <c r="O828">
        <f>+IF(N828="S",1,IF(N828="Q",2,3))</f>
        <v>1</v>
      </c>
      <c r="P828">
        <f>+MATCH(C828&amp;E828,AvgAge!$A$5:$A$10)</f>
        <v>6</v>
      </c>
      <c r="Q828" s="22">
        <f>+IF($P828=Q$2,$B828,0)</f>
        <v>0</v>
      </c>
      <c r="R828" s="22">
        <f>+IF($P828=R$2,$B828,0)</f>
        <v>0</v>
      </c>
      <c r="S828" s="22">
        <f>+IF($P828=S$2,$B828,0)</f>
        <v>0</v>
      </c>
      <c r="T828" s="22">
        <f>+IF($P828=T$2,$B828,0)</f>
        <v>0</v>
      </c>
      <c r="U828" s="22">
        <f>+IF($P828=U$2,$B828,0)</f>
        <v>0</v>
      </c>
      <c r="V828" s="22">
        <f>+IF($P828=V$2,$B828,0)</f>
        <v>0</v>
      </c>
    </row>
    <row r="829" spans="1:22" x14ac:dyDescent="0.25">
      <c r="A829">
        <v>49</v>
      </c>
      <c r="B829">
        <v>0</v>
      </c>
      <c r="C829">
        <v>3</v>
      </c>
      <c r="D829" t="s">
        <v>86</v>
      </c>
      <c r="E829" t="s">
        <v>13</v>
      </c>
      <c r="F829">
        <f>+IF(E829="male",1,2)</f>
        <v>1</v>
      </c>
      <c r="H829" s="4">
        <f>+IF(G829="",VLOOKUP(B829&amp;C829&amp;E829,AvgAge!$B$5:$AA$16,6,0),G829)</f>
        <v>27.255813953488371</v>
      </c>
      <c r="I829">
        <v>2</v>
      </c>
      <c r="J829">
        <v>0</v>
      </c>
      <c r="K829">
        <v>2662</v>
      </c>
      <c r="L829">
        <v>21.679200000000002</v>
      </c>
      <c r="N829" t="s">
        <v>20</v>
      </c>
      <c r="O829">
        <f>+IF(N829="S",1,IF(N829="Q",2,3))</f>
        <v>3</v>
      </c>
      <c r="P829">
        <f>+MATCH(C829&amp;E829,AvgAge!$A$5:$A$10)</f>
        <v>6</v>
      </c>
      <c r="Q829" s="22">
        <f>+IF($P829=Q$2,$B829,0)</f>
        <v>0</v>
      </c>
      <c r="R829" s="22">
        <f>+IF($P829=R$2,$B829,0)</f>
        <v>0</v>
      </c>
      <c r="S829" s="22">
        <f>+IF($P829=S$2,$B829,0)</f>
        <v>0</v>
      </c>
      <c r="T829" s="22">
        <f>+IF($P829=T$2,$B829,0)</f>
        <v>0</v>
      </c>
      <c r="U829" s="22">
        <f>+IF($P829=U$2,$B829,0)</f>
        <v>0</v>
      </c>
      <c r="V829" s="22">
        <f>+IF($P829=V$2,$B829,0)</f>
        <v>0</v>
      </c>
    </row>
    <row r="830" spans="1:22" x14ac:dyDescent="0.25">
      <c r="A830">
        <v>13</v>
      </c>
      <c r="B830">
        <v>0</v>
      </c>
      <c r="C830">
        <v>3</v>
      </c>
      <c r="D830" t="s">
        <v>38</v>
      </c>
      <c r="E830" t="s">
        <v>13</v>
      </c>
      <c r="F830">
        <f>+IF(E830="male",1,2)</f>
        <v>1</v>
      </c>
      <c r="G830">
        <v>20</v>
      </c>
      <c r="H830" s="4">
        <f>+IF(G830="",VLOOKUP(B830&amp;C830&amp;E830,AvgAge!$B$5:$AA$16,6,0),G830)</f>
        <v>20</v>
      </c>
      <c r="I830">
        <v>0</v>
      </c>
      <c r="J830">
        <v>0</v>
      </c>
      <c r="K830" t="s">
        <v>39</v>
      </c>
      <c r="L830">
        <v>8.0500000000000007</v>
      </c>
      <c r="N830" t="s">
        <v>15</v>
      </c>
      <c r="O830">
        <f>+IF(N830="S",1,IF(N830="Q",2,3))</f>
        <v>1</v>
      </c>
      <c r="P830">
        <f>+MATCH(C830&amp;E830,AvgAge!$A$5:$A$10)</f>
        <v>6</v>
      </c>
      <c r="Q830" s="22">
        <f>+IF($P830=Q$2,$B830,0)</f>
        <v>0</v>
      </c>
      <c r="R830" s="22">
        <f>+IF($P830=R$2,$B830,0)</f>
        <v>0</v>
      </c>
      <c r="S830" s="22">
        <f>+IF($P830=S$2,$B830,0)</f>
        <v>0</v>
      </c>
      <c r="T830" s="22">
        <f>+IF($P830=T$2,$B830,0)</f>
        <v>0</v>
      </c>
      <c r="U830" s="22">
        <f>+IF($P830=U$2,$B830,0)</f>
        <v>0</v>
      </c>
      <c r="V830" s="22">
        <f>+IF($P830=V$2,$B830,0)</f>
        <v>0</v>
      </c>
    </row>
    <row r="831" spans="1:22" x14ac:dyDescent="0.25">
      <c r="A831">
        <v>677</v>
      </c>
      <c r="B831">
        <v>0</v>
      </c>
      <c r="C831">
        <v>3</v>
      </c>
      <c r="D831" t="s">
        <v>953</v>
      </c>
      <c r="E831" t="s">
        <v>13</v>
      </c>
      <c r="F831">
        <f>+IF(E831="male",1,2)</f>
        <v>1</v>
      </c>
      <c r="G831">
        <v>24.5</v>
      </c>
      <c r="H831" s="4">
        <f>+IF(G831="",VLOOKUP(B831&amp;C831&amp;E831,AvgAge!$B$5:$AA$16,6,0),G831)</f>
        <v>24.5</v>
      </c>
      <c r="I831">
        <v>0</v>
      </c>
      <c r="J831">
        <v>0</v>
      </c>
      <c r="K831">
        <v>342826</v>
      </c>
      <c r="L831">
        <v>8.0500000000000007</v>
      </c>
      <c r="N831" t="s">
        <v>15</v>
      </c>
      <c r="O831">
        <f>+IF(N831="S",1,IF(N831="Q",2,3))</f>
        <v>1</v>
      </c>
      <c r="P831">
        <f>+MATCH(C831&amp;E831,AvgAge!$A$5:$A$10)</f>
        <v>6</v>
      </c>
      <c r="Q831" s="22">
        <f>+IF($P831=Q$2,$B831,0)</f>
        <v>0</v>
      </c>
      <c r="R831" s="22">
        <f>+IF($P831=R$2,$B831,0)</f>
        <v>0</v>
      </c>
      <c r="S831" s="22">
        <f>+IF($P831=S$2,$B831,0)</f>
        <v>0</v>
      </c>
      <c r="T831" s="22">
        <f>+IF($P831=T$2,$B831,0)</f>
        <v>0</v>
      </c>
      <c r="U831" s="22">
        <f>+IF($P831=U$2,$B831,0)</f>
        <v>0</v>
      </c>
      <c r="V831" s="22">
        <f>+IF($P831=V$2,$B831,0)</f>
        <v>0</v>
      </c>
    </row>
    <row r="832" spans="1:22" x14ac:dyDescent="0.25">
      <c r="A832">
        <v>469</v>
      </c>
      <c r="B832">
        <v>0</v>
      </c>
      <c r="C832">
        <v>3</v>
      </c>
      <c r="D832" t="s">
        <v>678</v>
      </c>
      <c r="E832" t="s">
        <v>13</v>
      </c>
      <c r="F832">
        <f>+IF(E832="male",1,2)</f>
        <v>1</v>
      </c>
      <c r="H832" s="4">
        <f>+IF(G832="",VLOOKUP(B832&amp;C832&amp;E832,AvgAge!$B$5:$AA$16,6,0),G832)</f>
        <v>27.255813953488371</v>
      </c>
      <c r="I832">
        <v>0</v>
      </c>
      <c r="J832">
        <v>0</v>
      </c>
      <c r="K832">
        <v>36209</v>
      </c>
      <c r="L832">
        <v>7.7249999999999996</v>
      </c>
      <c r="N832" t="s">
        <v>27</v>
      </c>
      <c r="O832">
        <f>+IF(N832="S",1,IF(N832="Q",2,3))</f>
        <v>2</v>
      </c>
      <c r="P832">
        <f>+MATCH(C832&amp;E832,AvgAge!$A$5:$A$10)</f>
        <v>6</v>
      </c>
      <c r="Q832" s="22">
        <f>+IF($P832=Q$2,$B832,0)</f>
        <v>0</v>
      </c>
      <c r="R832" s="22">
        <f>+IF($P832=R$2,$B832,0)</f>
        <v>0</v>
      </c>
      <c r="S832" s="22">
        <f>+IF($P832=S$2,$B832,0)</f>
        <v>0</v>
      </c>
      <c r="T832" s="22">
        <f>+IF($P832=T$2,$B832,0)</f>
        <v>0</v>
      </c>
      <c r="U832" s="22">
        <f>+IF($P832=U$2,$B832,0)</f>
        <v>0</v>
      </c>
      <c r="V832" s="22">
        <f>+IF($P832=V$2,$B832,0)</f>
        <v>0</v>
      </c>
    </row>
    <row r="833" spans="1:22" x14ac:dyDescent="0.25">
      <c r="A833">
        <v>411</v>
      </c>
      <c r="B833">
        <v>0</v>
      </c>
      <c r="C833">
        <v>3</v>
      </c>
      <c r="D833" t="s">
        <v>599</v>
      </c>
      <c r="E833" t="s">
        <v>13</v>
      </c>
      <c r="F833">
        <f>+IF(E833="male",1,2)</f>
        <v>1</v>
      </c>
      <c r="H833" s="4">
        <f>+IF(G833="",VLOOKUP(B833&amp;C833&amp;E833,AvgAge!$B$5:$AA$16,6,0),G833)</f>
        <v>27.255813953488371</v>
      </c>
      <c r="I833">
        <v>0</v>
      </c>
      <c r="J833">
        <v>0</v>
      </c>
      <c r="K833">
        <v>349222</v>
      </c>
      <c r="L833">
        <v>7.8958000000000004</v>
      </c>
      <c r="N833" t="s">
        <v>15</v>
      </c>
      <c r="O833">
        <f>+IF(N833="S",1,IF(N833="Q",2,3))</f>
        <v>1</v>
      </c>
      <c r="P833">
        <f>+MATCH(C833&amp;E833,AvgAge!$A$5:$A$10)</f>
        <v>6</v>
      </c>
      <c r="Q833" s="22">
        <f>+IF($P833=Q$2,$B833,0)</f>
        <v>0</v>
      </c>
      <c r="R833" s="22">
        <f>+IF($P833=R$2,$B833,0)</f>
        <v>0</v>
      </c>
      <c r="S833" s="22">
        <f>+IF($P833=S$2,$B833,0)</f>
        <v>0</v>
      </c>
      <c r="T833" s="22">
        <f>+IF($P833=T$2,$B833,0)</f>
        <v>0</v>
      </c>
      <c r="U833" s="22">
        <f>+IF($P833=U$2,$B833,0)</f>
        <v>0</v>
      </c>
      <c r="V833" s="22">
        <f>+IF($P833=V$2,$B833,0)</f>
        <v>0</v>
      </c>
    </row>
    <row r="834" spans="1:22" x14ac:dyDescent="0.25">
      <c r="A834">
        <v>82</v>
      </c>
      <c r="B834">
        <v>1</v>
      </c>
      <c r="C834">
        <v>3</v>
      </c>
      <c r="D834" t="s">
        <v>136</v>
      </c>
      <c r="E834" t="s">
        <v>13</v>
      </c>
      <c r="F834">
        <f>+IF(E834="male",1,2)</f>
        <v>1</v>
      </c>
      <c r="G834">
        <v>29</v>
      </c>
      <c r="H834" s="4">
        <f>+IF(G834="",VLOOKUP(B834&amp;C834&amp;E834,AvgAge!$B$5:$AA$16,6,0),G834)</f>
        <v>29</v>
      </c>
      <c r="I834">
        <v>0</v>
      </c>
      <c r="J834">
        <v>0</v>
      </c>
      <c r="K834">
        <v>345779</v>
      </c>
      <c r="L834">
        <v>9.5</v>
      </c>
      <c r="N834" t="s">
        <v>15</v>
      </c>
      <c r="O834">
        <f>+IF(N834="S",1,IF(N834="Q",2,3))</f>
        <v>1</v>
      </c>
      <c r="P834">
        <f>+MATCH(C834&amp;E834,AvgAge!$A$5:$A$10)</f>
        <v>6</v>
      </c>
      <c r="Q834" s="22">
        <f>+IF($P834=Q$2,$B834,0)</f>
        <v>0</v>
      </c>
      <c r="R834" s="22">
        <f>+IF($P834=R$2,$B834,0)</f>
        <v>0</v>
      </c>
      <c r="S834" s="22">
        <f>+IF($P834=S$2,$B834,0)</f>
        <v>0</v>
      </c>
      <c r="T834" s="22">
        <f>+IF($P834=T$2,$B834,0)</f>
        <v>0</v>
      </c>
      <c r="U834" s="22">
        <f>+IF($P834=U$2,$B834,0)</f>
        <v>0</v>
      </c>
      <c r="V834" s="22">
        <f>+IF($P834=V$2,$B834,0)</f>
        <v>1</v>
      </c>
    </row>
    <row r="835" spans="1:22" x14ac:dyDescent="0.25">
      <c r="A835">
        <v>498</v>
      </c>
      <c r="B835">
        <v>0</v>
      </c>
      <c r="C835">
        <v>3</v>
      </c>
      <c r="D835" t="s">
        <v>717</v>
      </c>
      <c r="E835" t="s">
        <v>13</v>
      </c>
      <c r="F835">
        <f>+IF(E835="male",1,2)</f>
        <v>1</v>
      </c>
      <c r="H835" s="4">
        <f>+IF(G835="",VLOOKUP(B835&amp;C835&amp;E835,AvgAge!$B$5:$AA$16,6,0),G835)</f>
        <v>27.255813953488371</v>
      </c>
      <c r="I835">
        <v>0</v>
      </c>
      <c r="J835">
        <v>0</v>
      </c>
      <c r="K835" t="s">
        <v>718</v>
      </c>
      <c r="L835">
        <v>15.1</v>
      </c>
      <c r="N835" t="s">
        <v>15</v>
      </c>
      <c r="O835">
        <f>+IF(N835="S",1,IF(N835="Q",2,3))</f>
        <v>1</v>
      </c>
      <c r="P835">
        <f>+MATCH(C835&amp;E835,AvgAge!$A$5:$A$10)</f>
        <v>6</v>
      </c>
      <c r="Q835" s="22">
        <f>+IF($P835=Q$2,$B835,0)</f>
        <v>0</v>
      </c>
      <c r="R835" s="22">
        <f>+IF($P835=R$2,$B835,0)</f>
        <v>0</v>
      </c>
      <c r="S835" s="22">
        <f>+IF($P835=S$2,$B835,0)</f>
        <v>0</v>
      </c>
      <c r="T835" s="22">
        <f>+IF($P835=T$2,$B835,0)</f>
        <v>0</v>
      </c>
      <c r="U835" s="22">
        <f>+IF($P835=U$2,$B835,0)</f>
        <v>0</v>
      </c>
      <c r="V835" s="22">
        <f>+IF($P835=V$2,$B835,0)</f>
        <v>0</v>
      </c>
    </row>
    <row r="836" spans="1:22" x14ac:dyDescent="0.25">
      <c r="A836">
        <v>96</v>
      </c>
      <c r="B836">
        <v>0</v>
      </c>
      <c r="C836">
        <v>3</v>
      </c>
      <c r="D836" t="s">
        <v>156</v>
      </c>
      <c r="E836" t="s">
        <v>13</v>
      </c>
      <c r="F836">
        <f>+IF(E836="male",1,2)</f>
        <v>1</v>
      </c>
      <c r="H836" s="4">
        <f>+IF(G836="",VLOOKUP(B836&amp;C836&amp;E836,AvgAge!$B$5:$AA$16,6,0),G836)</f>
        <v>27.255813953488371</v>
      </c>
      <c r="I836">
        <v>0</v>
      </c>
      <c r="J836">
        <v>0</v>
      </c>
      <c r="K836">
        <v>374910</v>
      </c>
      <c r="L836">
        <v>8.0500000000000007</v>
      </c>
      <c r="N836" t="s">
        <v>15</v>
      </c>
      <c r="O836">
        <f>+IF(N836="S",1,IF(N836="Q",2,3))</f>
        <v>1</v>
      </c>
      <c r="P836">
        <f>+MATCH(C836&amp;E836,AvgAge!$A$5:$A$10)</f>
        <v>6</v>
      </c>
      <c r="Q836" s="22">
        <f>+IF($P836=Q$2,$B836,0)</f>
        <v>0</v>
      </c>
      <c r="R836" s="22">
        <f>+IF($P836=R$2,$B836,0)</f>
        <v>0</v>
      </c>
      <c r="S836" s="22">
        <f>+IF($P836=S$2,$B836,0)</f>
        <v>0</v>
      </c>
      <c r="T836" s="22">
        <f>+IF($P836=T$2,$B836,0)</f>
        <v>0</v>
      </c>
      <c r="U836" s="22">
        <f>+IF($P836=U$2,$B836,0)</f>
        <v>0</v>
      </c>
      <c r="V836" s="22">
        <f>+IF($P836=V$2,$B836,0)</f>
        <v>0</v>
      </c>
    </row>
    <row r="837" spans="1:22" x14ac:dyDescent="0.25">
      <c r="A837">
        <v>564</v>
      </c>
      <c r="B837">
        <v>0</v>
      </c>
      <c r="C837">
        <v>3</v>
      </c>
      <c r="D837" t="s">
        <v>805</v>
      </c>
      <c r="E837" t="s">
        <v>13</v>
      </c>
      <c r="F837">
        <f>+IF(E837="male",1,2)</f>
        <v>1</v>
      </c>
      <c r="H837" s="4">
        <f>+IF(G837="",VLOOKUP(B837&amp;C837&amp;E837,AvgAge!$B$5:$AA$16,6,0),G837)</f>
        <v>27.255813953488371</v>
      </c>
      <c r="I837">
        <v>0</v>
      </c>
      <c r="J837">
        <v>0</v>
      </c>
      <c r="K837" t="s">
        <v>806</v>
      </c>
      <c r="L837">
        <v>8.0500000000000007</v>
      </c>
      <c r="N837" t="s">
        <v>15</v>
      </c>
      <c r="O837">
        <f>+IF(N837="S",1,IF(N837="Q",2,3))</f>
        <v>1</v>
      </c>
      <c r="P837">
        <f>+MATCH(C837&amp;E837,AvgAge!$A$5:$A$10)</f>
        <v>6</v>
      </c>
      <c r="Q837" s="22">
        <f>+IF($P837=Q$2,$B837,0)</f>
        <v>0</v>
      </c>
      <c r="R837" s="22">
        <f>+IF($P837=R$2,$B837,0)</f>
        <v>0</v>
      </c>
      <c r="S837" s="22">
        <f>+IF($P837=S$2,$B837,0)</f>
        <v>0</v>
      </c>
      <c r="T837" s="22">
        <f>+IF($P837=T$2,$B837,0)</f>
        <v>0</v>
      </c>
      <c r="U837" s="22">
        <f>+IF($P837=U$2,$B837,0)</f>
        <v>0</v>
      </c>
      <c r="V837" s="22">
        <f>+IF($P837=V$2,$B837,0)</f>
        <v>0</v>
      </c>
    </row>
    <row r="838" spans="1:22" x14ac:dyDescent="0.25">
      <c r="A838">
        <v>61</v>
      </c>
      <c r="B838">
        <v>0</v>
      </c>
      <c r="C838">
        <v>3</v>
      </c>
      <c r="D838" t="s">
        <v>106</v>
      </c>
      <c r="E838" t="s">
        <v>13</v>
      </c>
      <c r="F838">
        <f>+IF(E838="male",1,2)</f>
        <v>1</v>
      </c>
      <c r="G838">
        <v>22</v>
      </c>
      <c r="H838" s="4">
        <f>+IF(G838="",VLOOKUP(B838&amp;C838&amp;E838,AvgAge!$B$5:$AA$16,6,0),G838)</f>
        <v>22</v>
      </c>
      <c r="I838">
        <v>0</v>
      </c>
      <c r="J838">
        <v>0</v>
      </c>
      <c r="K838">
        <v>2669</v>
      </c>
      <c r="L838">
        <v>7.2291999999999996</v>
      </c>
      <c r="N838" t="s">
        <v>20</v>
      </c>
      <c r="O838">
        <f>+IF(N838="S",1,IF(N838="Q",2,3))</f>
        <v>3</v>
      </c>
      <c r="P838">
        <f>+MATCH(C838&amp;E838,AvgAge!$A$5:$A$10)</f>
        <v>6</v>
      </c>
      <c r="Q838" s="22">
        <f>+IF($P838=Q$2,$B838,0)</f>
        <v>0</v>
      </c>
      <c r="R838" s="22">
        <f>+IF($P838=R$2,$B838,0)</f>
        <v>0</v>
      </c>
      <c r="S838" s="22">
        <f>+IF($P838=S$2,$B838,0)</f>
        <v>0</v>
      </c>
      <c r="T838" s="22">
        <f>+IF($P838=T$2,$B838,0)</f>
        <v>0</v>
      </c>
      <c r="U838" s="22">
        <f>+IF($P838=U$2,$B838,0)</f>
        <v>0</v>
      </c>
      <c r="V838" s="22">
        <f>+IF($P838=V$2,$B838,0)</f>
        <v>0</v>
      </c>
    </row>
    <row r="839" spans="1:2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F839">
        <f>+IF(E839="male",1,2)</f>
        <v>1</v>
      </c>
      <c r="H839" s="4">
        <f>+IF(G839="",VLOOKUP(B839&amp;C839&amp;E839,AvgAge!$B$5:$AA$16,6,0),G839)</f>
        <v>27.255813953488371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  <c r="O839">
        <f>+IF(N839="S",1,IF(N839="Q",2,3))</f>
        <v>1</v>
      </c>
      <c r="P839">
        <f>+MATCH(C839&amp;E839,AvgAge!$A$5:$A$10)</f>
        <v>6</v>
      </c>
      <c r="Q839" s="22">
        <f>+IF($P839=Q$2,$B839,0)</f>
        <v>0</v>
      </c>
      <c r="R839" s="22">
        <f>+IF($P839=R$2,$B839,0)</f>
        <v>0</v>
      </c>
      <c r="S839" s="22">
        <f>+IF($P839=S$2,$B839,0)</f>
        <v>0</v>
      </c>
      <c r="T839" s="22">
        <f>+IF($P839=T$2,$B839,0)</f>
        <v>0</v>
      </c>
      <c r="U839" s="22">
        <f>+IF($P839=U$2,$B839,0)</f>
        <v>0</v>
      </c>
      <c r="V839" s="22">
        <f>+IF($P839=V$2,$B839,0)</f>
        <v>0</v>
      </c>
    </row>
    <row r="840" spans="1:22" x14ac:dyDescent="0.25">
      <c r="A840">
        <v>562</v>
      </c>
      <c r="B840">
        <v>0</v>
      </c>
      <c r="C840">
        <v>3</v>
      </c>
      <c r="D840" t="s">
        <v>803</v>
      </c>
      <c r="E840" t="s">
        <v>13</v>
      </c>
      <c r="F840">
        <f>+IF(E840="male",1,2)</f>
        <v>1</v>
      </c>
      <c r="G840">
        <v>40</v>
      </c>
      <c r="H840" s="4">
        <f>+IF(G840="",VLOOKUP(B840&amp;C840&amp;E840,AvgAge!$B$5:$AA$16,6,0),G840)</f>
        <v>40</v>
      </c>
      <c r="I840">
        <v>0</v>
      </c>
      <c r="J840">
        <v>0</v>
      </c>
      <c r="K840">
        <v>349251</v>
      </c>
      <c r="L840">
        <v>7.8958000000000004</v>
      </c>
      <c r="N840" t="s">
        <v>15</v>
      </c>
      <c r="O840">
        <f>+IF(N840="S",1,IF(N840="Q",2,3))</f>
        <v>1</v>
      </c>
      <c r="P840">
        <f>+MATCH(C840&amp;E840,AvgAge!$A$5:$A$10)</f>
        <v>6</v>
      </c>
      <c r="Q840" s="22">
        <f>+IF($P840=Q$2,$B840,0)</f>
        <v>0</v>
      </c>
      <c r="R840" s="22">
        <f>+IF($P840=R$2,$B840,0)</f>
        <v>0</v>
      </c>
      <c r="S840" s="22">
        <f>+IF($P840=S$2,$B840,0)</f>
        <v>0</v>
      </c>
      <c r="T840" s="22">
        <f>+IF($P840=T$2,$B840,0)</f>
        <v>0</v>
      </c>
      <c r="U840" s="22">
        <f>+IF($P840=U$2,$B840,0)</f>
        <v>0</v>
      </c>
      <c r="V840" s="22">
        <f>+IF($P840=V$2,$B840,0)</f>
        <v>0</v>
      </c>
    </row>
    <row r="841" spans="1:22" x14ac:dyDescent="0.25">
      <c r="A841">
        <v>174</v>
      </c>
      <c r="B841">
        <v>0</v>
      </c>
      <c r="C841">
        <v>3</v>
      </c>
      <c r="D841" t="s">
        <v>269</v>
      </c>
      <c r="E841" t="s">
        <v>13</v>
      </c>
      <c r="F841">
        <f>+IF(E841="male",1,2)</f>
        <v>1</v>
      </c>
      <c r="G841">
        <v>21</v>
      </c>
      <c r="H841" s="4">
        <f>+IF(G841="",VLOOKUP(B841&amp;C841&amp;E841,AvgAge!$B$5:$AA$16,6,0),G841)</f>
        <v>21</v>
      </c>
      <c r="I841">
        <v>0</v>
      </c>
      <c r="J841">
        <v>0</v>
      </c>
      <c r="K841" t="s">
        <v>270</v>
      </c>
      <c r="L841">
        <v>7.9249999999999998</v>
      </c>
      <c r="N841" t="s">
        <v>15</v>
      </c>
      <c r="O841">
        <f>+IF(N841="S",1,IF(N841="Q",2,3))</f>
        <v>1</v>
      </c>
      <c r="P841">
        <f>+MATCH(C841&amp;E841,AvgAge!$A$5:$A$10)</f>
        <v>6</v>
      </c>
      <c r="Q841" s="22">
        <f>+IF($P841=Q$2,$B841,0)</f>
        <v>0</v>
      </c>
      <c r="R841" s="22">
        <f>+IF($P841=R$2,$B841,0)</f>
        <v>0</v>
      </c>
      <c r="S841" s="22">
        <f>+IF($P841=S$2,$B841,0)</f>
        <v>0</v>
      </c>
      <c r="T841" s="22">
        <f>+IF($P841=T$2,$B841,0)</f>
        <v>0</v>
      </c>
      <c r="U841" s="22">
        <f>+IF($P841=U$2,$B841,0)</f>
        <v>0</v>
      </c>
      <c r="V841" s="22">
        <f>+IF($P841=V$2,$B841,0)</f>
        <v>0</v>
      </c>
    </row>
    <row r="842" spans="1:22" x14ac:dyDescent="0.25">
      <c r="A842">
        <v>64</v>
      </c>
      <c r="B842">
        <v>0</v>
      </c>
      <c r="C842">
        <v>3</v>
      </c>
      <c r="D842" t="s">
        <v>111</v>
      </c>
      <c r="E842" t="s">
        <v>13</v>
      </c>
      <c r="F842">
        <f>+IF(E842="male",1,2)</f>
        <v>1</v>
      </c>
      <c r="G842">
        <v>4</v>
      </c>
      <c r="H842" s="4">
        <f>+IF(G842="",VLOOKUP(B842&amp;C842&amp;E842,AvgAge!$B$5:$AA$16,6,0),G842)</f>
        <v>4</v>
      </c>
      <c r="I842">
        <v>3</v>
      </c>
      <c r="J842">
        <v>2</v>
      </c>
      <c r="K842">
        <v>347088</v>
      </c>
      <c r="L842">
        <v>27.9</v>
      </c>
      <c r="N842" t="s">
        <v>15</v>
      </c>
      <c r="O842">
        <f>+IF(N842="S",1,IF(N842="Q",2,3))</f>
        <v>1</v>
      </c>
      <c r="P842">
        <f>+MATCH(C842&amp;E842,AvgAge!$A$5:$A$10)</f>
        <v>6</v>
      </c>
      <c r="Q842" s="22">
        <f>+IF($P842=Q$2,$B842,0)</f>
        <v>0</v>
      </c>
      <c r="R842" s="22">
        <f>+IF($P842=R$2,$B842,0)</f>
        <v>0</v>
      </c>
      <c r="S842" s="22">
        <f>+IF($P842=S$2,$B842,0)</f>
        <v>0</v>
      </c>
      <c r="T842" s="22">
        <f>+IF($P842=T$2,$B842,0)</f>
        <v>0</v>
      </c>
      <c r="U842" s="22">
        <f>+IF($P842=U$2,$B842,0)</f>
        <v>0</v>
      </c>
      <c r="V842" s="22">
        <f>+IF($P842=V$2,$B842,0)</f>
        <v>0</v>
      </c>
    </row>
    <row r="843" spans="1:22" x14ac:dyDescent="0.25">
      <c r="A843">
        <v>820</v>
      </c>
      <c r="B843">
        <v>0</v>
      </c>
      <c r="C843">
        <v>3</v>
      </c>
      <c r="D843" t="s">
        <v>1133</v>
      </c>
      <c r="E843" t="s">
        <v>13</v>
      </c>
      <c r="F843">
        <f>+IF(E843="male",1,2)</f>
        <v>1</v>
      </c>
      <c r="G843">
        <v>10</v>
      </c>
      <c r="H843" s="4">
        <f>+IF(G843="",VLOOKUP(B843&amp;C843&amp;E843,AvgAge!$B$5:$AA$16,6,0),G843)</f>
        <v>10</v>
      </c>
      <c r="I843">
        <v>3</v>
      </c>
      <c r="J843">
        <v>2</v>
      </c>
      <c r="K843">
        <v>347088</v>
      </c>
      <c r="L843">
        <v>27.9</v>
      </c>
      <c r="N843" t="s">
        <v>15</v>
      </c>
      <c r="O843">
        <f>+IF(N843="S",1,IF(N843="Q",2,3))</f>
        <v>1</v>
      </c>
      <c r="P843">
        <f>+MATCH(C843&amp;E843,AvgAge!$A$5:$A$10)</f>
        <v>6</v>
      </c>
      <c r="Q843" s="22">
        <f>+IF($P843=Q$2,$B843,0)</f>
        <v>0</v>
      </c>
      <c r="R843" s="22">
        <f>+IF($P843=R$2,$B843,0)</f>
        <v>0</v>
      </c>
      <c r="S843" s="22">
        <f>+IF($P843=S$2,$B843,0)</f>
        <v>0</v>
      </c>
      <c r="T843" s="22">
        <f>+IF($P843=T$2,$B843,0)</f>
        <v>0</v>
      </c>
      <c r="U843" s="22">
        <f>+IF($P843=U$2,$B843,0)</f>
        <v>0</v>
      </c>
      <c r="V843" s="22">
        <f>+IF($P843=V$2,$B843,0)</f>
        <v>0</v>
      </c>
    </row>
    <row r="844" spans="1:22" x14ac:dyDescent="0.25">
      <c r="A844">
        <v>361</v>
      </c>
      <c r="B844">
        <v>0</v>
      </c>
      <c r="C844">
        <v>3</v>
      </c>
      <c r="D844" t="s">
        <v>535</v>
      </c>
      <c r="E844" t="s">
        <v>13</v>
      </c>
      <c r="F844">
        <f>+IF(E844="male",1,2)</f>
        <v>1</v>
      </c>
      <c r="G844">
        <v>40</v>
      </c>
      <c r="H844" s="4">
        <f>+IF(G844="",VLOOKUP(B844&amp;C844&amp;E844,AvgAge!$B$5:$AA$16,6,0),G844)</f>
        <v>40</v>
      </c>
      <c r="I844">
        <v>1</v>
      </c>
      <c r="J844">
        <v>4</v>
      </c>
      <c r="K844">
        <v>347088</v>
      </c>
      <c r="L844">
        <v>27.9</v>
      </c>
      <c r="N844" t="s">
        <v>15</v>
      </c>
      <c r="O844">
        <f>+IF(N844="S",1,IF(N844="Q",2,3))</f>
        <v>1</v>
      </c>
      <c r="P844">
        <f>+MATCH(C844&amp;E844,AvgAge!$A$5:$A$10)</f>
        <v>6</v>
      </c>
      <c r="Q844" s="22">
        <f>+IF($P844=Q$2,$B844,0)</f>
        <v>0</v>
      </c>
      <c r="R844" s="22">
        <f>+IF($P844=R$2,$B844,0)</f>
        <v>0</v>
      </c>
      <c r="S844" s="22">
        <f>+IF($P844=S$2,$B844,0)</f>
        <v>0</v>
      </c>
      <c r="T844" s="22">
        <f>+IF($P844=T$2,$B844,0)</f>
        <v>0</v>
      </c>
      <c r="U844" s="22">
        <f>+IF($P844=U$2,$B844,0)</f>
        <v>0</v>
      </c>
      <c r="V844" s="22">
        <f>+IF($P844=V$2,$B844,0)</f>
        <v>0</v>
      </c>
    </row>
    <row r="845" spans="1:22" x14ac:dyDescent="0.25">
      <c r="A845">
        <v>602</v>
      </c>
      <c r="B845">
        <v>0</v>
      </c>
      <c r="C845">
        <v>3</v>
      </c>
      <c r="D845" t="s">
        <v>860</v>
      </c>
      <c r="E845" t="s">
        <v>13</v>
      </c>
      <c r="F845">
        <f>+IF(E845="male",1,2)</f>
        <v>1</v>
      </c>
      <c r="H845" s="4">
        <f>+IF(G845="",VLOOKUP(B845&amp;C845&amp;E845,AvgAge!$B$5:$AA$16,6,0),G845)</f>
        <v>27.255813953488371</v>
      </c>
      <c r="I845">
        <v>0</v>
      </c>
      <c r="J845">
        <v>0</v>
      </c>
      <c r="K845">
        <v>349214</v>
      </c>
      <c r="L845">
        <v>7.8958000000000004</v>
      </c>
      <c r="N845" t="s">
        <v>15</v>
      </c>
      <c r="O845">
        <f>+IF(N845="S",1,IF(N845="Q",2,3))</f>
        <v>1</v>
      </c>
      <c r="P845">
        <f>+MATCH(C845&amp;E845,AvgAge!$A$5:$A$10)</f>
        <v>6</v>
      </c>
      <c r="Q845" s="22">
        <f>+IF($P845=Q$2,$B845,0)</f>
        <v>0</v>
      </c>
      <c r="R845" s="22">
        <f>+IF($P845=R$2,$B845,0)</f>
        <v>0</v>
      </c>
      <c r="S845" s="22">
        <f>+IF($P845=S$2,$B845,0)</f>
        <v>0</v>
      </c>
      <c r="T845" s="22">
        <f>+IF($P845=T$2,$B845,0)</f>
        <v>0</v>
      </c>
      <c r="U845" s="22">
        <f>+IF($P845=U$2,$B845,0)</f>
        <v>0</v>
      </c>
      <c r="V845" s="22">
        <f>+IF($P845=V$2,$B845,0)</f>
        <v>0</v>
      </c>
    </row>
    <row r="846" spans="1:22" x14ac:dyDescent="0.25">
      <c r="A846">
        <v>88</v>
      </c>
      <c r="B846">
        <v>0</v>
      </c>
      <c r="C846">
        <v>3</v>
      </c>
      <c r="D846" t="s">
        <v>144</v>
      </c>
      <c r="E846" t="s">
        <v>13</v>
      </c>
      <c r="F846">
        <f>+IF(E846="male",1,2)</f>
        <v>1</v>
      </c>
      <c r="H846" s="4">
        <f>+IF(G846="",VLOOKUP(B846&amp;C846&amp;E846,AvgAge!$B$5:$AA$16,6,0),G846)</f>
        <v>27.255813953488371</v>
      </c>
      <c r="I846">
        <v>0</v>
      </c>
      <c r="J846">
        <v>0</v>
      </c>
      <c r="K846" t="s">
        <v>145</v>
      </c>
      <c r="L846">
        <v>8.0500000000000007</v>
      </c>
      <c r="N846" t="s">
        <v>15</v>
      </c>
      <c r="O846">
        <f>+IF(N846="S",1,IF(N846="Q",2,3))</f>
        <v>1</v>
      </c>
      <c r="P846">
        <f>+MATCH(C846&amp;E846,AvgAge!$A$5:$A$10)</f>
        <v>6</v>
      </c>
      <c r="Q846" s="22">
        <f>+IF($P846=Q$2,$B846,0)</f>
        <v>0</v>
      </c>
      <c r="R846" s="22">
        <f>+IF($P846=R$2,$B846,0)</f>
        <v>0</v>
      </c>
      <c r="S846" s="22">
        <f>+IF($P846=S$2,$B846,0)</f>
        <v>0</v>
      </c>
      <c r="T846" s="22">
        <f>+IF($P846=T$2,$B846,0)</f>
        <v>0</v>
      </c>
      <c r="U846" s="22">
        <f>+IF($P846=U$2,$B846,0)</f>
        <v>0</v>
      </c>
      <c r="V846" s="22">
        <f>+IF($P846=V$2,$B846,0)</f>
        <v>0</v>
      </c>
    </row>
    <row r="847" spans="1:22" x14ac:dyDescent="0.25">
      <c r="A847">
        <v>159</v>
      </c>
      <c r="B847">
        <v>0</v>
      </c>
      <c r="C847">
        <v>3</v>
      </c>
      <c r="D847" t="s">
        <v>249</v>
      </c>
      <c r="E847" t="s">
        <v>13</v>
      </c>
      <c r="F847">
        <f>+IF(E847="male",1,2)</f>
        <v>1</v>
      </c>
      <c r="H847" s="4">
        <f>+IF(G847="",VLOOKUP(B847&amp;C847&amp;E847,AvgAge!$B$5:$AA$16,6,0),G847)</f>
        <v>27.255813953488371</v>
      </c>
      <c r="I847">
        <v>0</v>
      </c>
      <c r="J847">
        <v>0</v>
      </c>
      <c r="K847">
        <v>315037</v>
      </c>
      <c r="L847">
        <v>8.6624999999999996</v>
      </c>
      <c r="N847" t="s">
        <v>15</v>
      </c>
      <c r="O847">
        <f>+IF(N847="S",1,IF(N847="Q",2,3))</f>
        <v>1</v>
      </c>
      <c r="P847">
        <f>+MATCH(C847&amp;E847,AvgAge!$A$5:$A$10)</f>
        <v>6</v>
      </c>
      <c r="Q847" s="22">
        <f>+IF($P847=Q$2,$B847,0)</f>
        <v>0</v>
      </c>
      <c r="R847" s="22">
        <f>+IF($P847=R$2,$B847,0)</f>
        <v>0</v>
      </c>
      <c r="S847" s="22">
        <f>+IF($P847=S$2,$B847,0)</f>
        <v>0</v>
      </c>
      <c r="T847" s="22">
        <f>+IF($P847=T$2,$B847,0)</f>
        <v>0</v>
      </c>
      <c r="U847" s="22">
        <f>+IF($P847=U$2,$B847,0)</f>
        <v>0</v>
      </c>
      <c r="V847" s="22">
        <f>+IF($P847=V$2,$B847,0)</f>
        <v>0</v>
      </c>
    </row>
    <row r="848" spans="1:22" x14ac:dyDescent="0.25">
      <c r="A848">
        <v>261</v>
      </c>
      <c r="B848">
        <v>0</v>
      </c>
      <c r="C848">
        <v>3</v>
      </c>
      <c r="D848" t="s">
        <v>394</v>
      </c>
      <c r="E848" t="s">
        <v>13</v>
      </c>
      <c r="F848">
        <f>+IF(E848="male",1,2)</f>
        <v>1</v>
      </c>
      <c r="H848" s="4">
        <f>+IF(G848="",VLOOKUP(B848&amp;C848&amp;E848,AvgAge!$B$5:$AA$16,6,0),G848)</f>
        <v>27.255813953488371</v>
      </c>
      <c r="I848">
        <v>0</v>
      </c>
      <c r="J848">
        <v>0</v>
      </c>
      <c r="K848">
        <v>384461</v>
      </c>
      <c r="L848">
        <v>7.75</v>
      </c>
      <c r="N848" t="s">
        <v>27</v>
      </c>
      <c r="O848">
        <f>+IF(N848="S",1,IF(N848="Q",2,3))</f>
        <v>2</v>
      </c>
      <c r="P848">
        <f>+MATCH(C848&amp;E848,AvgAge!$A$5:$A$10)</f>
        <v>6</v>
      </c>
      <c r="Q848" s="22">
        <f>+IF($P848=Q$2,$B848,0)</f>
        <v>0</v>
      </c>
      <c r="R848" s="22">
        <f>+IF($P848=R$2,$B848,0)</f>
        <v>0</v>
      </c>
      <c r="S848" s="22">
        <f>+IF($P848=S$2,$B848,0)</f>
        <v>0</v>
      </c>
      <c r="T848" s="22">
        <f>+IF($P848=T$2,$B848,0)</f>
        <v>0</v>
      </c>
      <c r="U848" s="22">
        <f>+IF($P848=U$2,$B848,0)</f>
        <v>0</v>
      </c>
      <c r="V848" s="22">
        <f>+IF($P848=V$2,$B848,0)</f>
        <v>0</v>
      </c>
    </row>
    <row r="849" spans="1:22" x14ac:dyDescent="0.25">
      <c r="A849">
        <v>716</v>
      </c>
      <c r="B849">
        <v>0</v>
      </c>
      <c r="C849">
        <v>3</v>
      </c>
      <c r="D849" t="s">
        <v>1003</v>
      </c>
      <c r="E849" t="s">
        <v>13</v>
      </c>
      <c r="F849">
        <f>+IF(E849="male",1,2)</f>
        <v>1</v>
      </c>
      <c r="G849">
        <v>19</v>
      </c>
      <c r="H849" s="4">
        <f>+IF(G849="",VLOOKUP(B849&amp;C849&amp;E849,AvgAge!$B$5:$AA$16,6,0),G849)</f>
        <v>19</v>
      </c>
      <c r="I849">
        <v>0</v>
      </c>
      <c r="J849">
        <v>0</v>
      </c>
      <c r="K849">
        <v>348124</v>
      </c>
      <c r="L849">
        <v>7.65</v>
      </c>
      <c r="M849" t="s">
        <v>130</v>
      </c>
      <c r="N849" t="s">
        <v>15</v>
      </c>
      <c r="O849">
        <f>+IF(N849="S",1,IF(N849="Q",2,3))</f>
        <v>1</v>
      </c>
      <c r="P849">
        <f>+MATCH(C849&amp;E849,AvgAge!$A$5:$A$10)</f>
        <v>6</v>
      </c>
      <c r="Q849" s="22">
        <f>+IF($P849=Q$2,$B849,0)</f>
        <v>0</v>
      </c>
      <c r="R849" s="22">
        <f>+IF($P849=R$2,$B849,0)</f>
        <v>0</v>
      </c>
      <c r="S849" s="22">
        <f>+IF($P849=S$2,$B849,0)</f>
        <v>0</v>
      </c>
      <c r="T849" s="22">
        <f>+IF($P849=T$2,$B849,0)</f>
        <v>0</v>
      </c>
      <c r="U849" s="22">
        <f>+IF($P849=U$2,$B849,0)</f>
        <v>0</v>
      </c>
      <c r="V849" s="22">
        <f>+IF($P849=V$2,$B849,0)</f>
        <v>0</v>
      </c>
    </row>
    <row r="850" spans="1:22" x14ac:dyDescent="0.25">
      <c r="A850">
        <v>489</v>
      </c>
      <c r="B850">
        <v>0</v>
      </c>
      <c r="C850">
        <v>3</v>
      </c>
      <c r="D850" t="s">
        <v>702</v>
      </c>
      <c r="E850" t="s">
        <v>13</v>
      </c>
      <c r="F850">
        <f>+IF(E850="male",1,2)</f>
        <v>1</v>
      </c>
      <c r="G850">
        <v>30</v>
      </c>
      <c r="H850" s="4">
        <f>+IF(G850="",VLOOKUP(B850&amp;C850&amp;E850,AvgAge!$B$5:$AA$16,6,0),G850)</f>
        <v>30</v>
      </c>
      <c r="I850">
        <v>0</v>
      </c>
      <c r="J850">
        <v>0</v>
      </c>
      <c r="K850" t="s">
        <v>703</v>
      </c>
      <c r="L850">
        <v>8.0500000000000007</v>
      </c>
      <c r="N850" t="s">
        <v>15</v>
      </c>
      <c r="O850">
        <f>+IF(N850="S",1,IF(N850="Q",2,3))</f>
        <v>1</v>
      </c>
      <c r="P850">
        <f>+MATCH(C850&amp;E850,AvgAge!$A$5:$A$10)</f>
        <v>6</v>
      </c>
      <c r="Q850" s="22">
        <f>+IF($P850=Q$2,$B850,0)</f>
        <v>0</v>
      </c>
      <c r="R850" s="22">
        <f>+IF($P850=R$2,$B850,0)</f>
        <v>0</v>
      </c>
      <c r="S850" s="22">
        <f>+IF($P850=S$2,$B850,0)</f>
        <v>0</v>
      </c>
      <c r="T850" s="22">
        <f>+IF($P850=T$2,$B850,0)</f>
        <v>0</v>
      </c>
      <c r="U850" s="22">
        <f>+IF($P850=U$2,$B850,0)</f>
        <v>0</v>
      </c>
      <c r="V850" s="22">
        <f>+IF($P850=V$2,$B850,0)</f>
        <v>0</v>
      </c>
    </row>
    <row r="851" spans="1:22" x14ac:dyDescent="0.25">
      <c r="A851">
        <v>77</v>
      </c>
      <c r="B851">
        <v>0</v>
      </c>
      <c r="C851">
        <v>3</v>
      </c>
      <c r="D851" t="s">
        <v>131</v>
      </c>
      <c r="E851" t="s">
        <v>13</v>
      </c>
      <c r="F851">
        <f>+IF(E851="male",1,2)</f>
        <v>1</v>
      </c>
      <c r="H851" s="4">
        <f>+IF(G851="",VLOOKUP(B851&amp;C851&amp;E851,AvgAge!$B$5:$AA$16,6,0),G851)</f>
        <v>27.255813953488371</v>
      </c>
      <c r="I851">
        <v>0</v>
      </c>
      <c r="J851">
        <v>0</v>
      </c>
      <c r="K851">
        <v>349208</v>
      </c>
      <c r="L851">
        <v>7.8958000000000004</v>
      </c>
      <c r="N851" t="s">
        <v>15</v>
      </c>
      <c r="O851">
        <f>+IF(N851="S",1,IF(N851="Q",2,3))</f>
        <v>1</v>
      </c>
      <c r="P851">
        <f>+MATCH(C851&amp;E851,AvgAge!$A$5:$A$10)</f>
        <v>6</v>
      </c>
      <c r="Q851" s="22">
        <f>+IF($P851=Q$2,$B851,0)</f>
        <v>0</v>
      </c>
      <c r="R851" s="22">
        <f>+IF($P851=R$2,$B851,0)</f>
        <v>0</v>
      </c>
      <c r="S851" s="22">
        <f>+IF($P851=S$2,$B851,0)</f>
        <v>0</v>
      </c>
      <c r="T851" s="22">
        <f>+IF($P851=T$2,$B851,0)</f>
        <v>0</v>
      </c>
      <c r="U851" s="22">
        <f>+IF($P851=U$2,$B851,0)</f>
        <v>0</v>
      </c>
      <c r="V851" s="22">
        <f>+IF($P851=V$2,$B851,0)</f>
        <v>0</v>
      </c>
    </row>
    <row r="852" spans="1:22" x14ac:dyDescent="0.25">
      <c r="A852">
        <v>286</v>
      </c>
      <c r="B852">
        <v>0</v>
      </c>
      <c r="C852">
        <v>3</v>
      </c>
      <c r="D852" t="s">
        <v>432</v>
      </c>
      <c r="E852" t="s">
        <v>13</v>
      </c>
      <c r="F852">
        <f>+IF(E852="male",1,2)</f>
        <v>1</v>
      </c>
      <c r="G852">
        <v>33</v>
      </c>
      <c r="H852" s="4">
        <f>+IF(G852="",VLOOKUP(B852&amp;C852&amp;E852,AvgAge!$B$5:$AA$16,6,0),G852)</f>
        <v>33</v>
      </c>
      <c r="I852">
        <v>0</v>
      </c>
      <c r="J852">
        <v>0</v>
      </c>
      <c r="K852">
        <v>349239</v>
      </c>
      <c r="L852">
        <v>8.6624999999999996</v>
      </c>
      <c r="N852" t="s">
        <v>20</v>
      </c>
      <c r="O852">
        <f>+IF(N852="S",1,IF(N852="Q",2,3))</f>
        <v>3</v>
      </c>
      <c r="P852">
        <f>+MATCH(C852&amp;E852,AvgAge!$A$5:$A$10)</f>
        <v>6</v>
      </c>
      <c r="Q852" s="22">
        <f>+IF($P852=Q$2,$B852,0)</f>
        <v>0</v>
      </c>
      <c r="R852" s="22">
        <f>+IF($P852=R$2,$B852,0)</f>
        <v>0</v>
      </c>
      <c r="S852" s="22">
        <f>+IF($P852=S$2,$B852,0)</f>
        <v>0</v>
      </c>
      <c r="T852" s="22">
        <f>+IF($P852=T$2,$B852,0)</f>
        <v>0</v>
      </c>
      <c r="U852" s="22">
        <f>+IF($P852=U$2,$B852,0)</f>
        <v>0</v>
      </c>
      <c r="V852" s="22">
        <f>+IF($P852=V$2,$B852,0)</f>
        <v>0</v>
      </c>
    </row>
    <row r="853" spans="1:22" x14ac:dyDescent="0.25">
      <c r="A853">
        <v>495</v>
      </c>
      <c r="B853">
        <v>0</v>
      </c>
      <c r="C853">
        <v>3</v>
      </c>
      <c r="D853" t="s">
        <v>712</v>
      </c>
      <c r="E853" t="s">
        <v>13</v>
      </c>
      <c r="F853">
        <f>+IF(E853="male",1,2)</f>
        <v>1</v>
      </c>
      <c r="G853">
        <v>21</v>
      </c>
      <c r="H853" s="4">
        <f>+IF(G853="",VLOOKUP(B853&amp;C853&amp;E853,AvgAge!$B$5:$AA$16,6,0),G853)</f>
        <v>21</v>
      </c>
      <c r="I853">
        <v>0</v>
      </c>
      <c r="J853">
        <v>0</v>
      </c>
      <c r="K853" t="s">
        <v>713</v>
      </c>
      <c r="L853">
        <v>8.0500000000000007</v>
      </c>
      <c r="N853" t="s">
        <v>15</v>
      </c>
      <c r="O853">
        <f>+IF(N853="S",1,IF(N853="Q",2,3))</f>
        <v>1</v>
      </c>
      <c r="P853">
        <f>+MATCH(C853&amp;E853,AvgAge!$A$5:$A$10)</f>
        <v>6</v>
      </c>
      <c r="Q853" s="22">
        <f>+IF($P853=Q$2,$B853,0)</f>
        <v>0</v>
      </c>
      <c r="R853" s="22">
        <f>+IF($P853=R$2,$B853,0)</f>
        <v>0</v>
      </c>
      <c r="S853" s="22">
        <f>+IF($P853=S$2,$B853,0)</f>
        <v>0</v>
      </c>
      <c r="T853" s="22">
        <f>+IF($P853=T$2,$B853,0)</f>
        <v>0</v>
      </c>
      <c r="U853" s="22">
        <f>+IF($P853=U$2,$B853,0)</f>
        <v>0</v>
      </c>
      <c r="V853" s="22">
        <f>+IF($P853=V$2,$B853,0)</f>
        <v>0</v>
      </c>
    </row>
    <row r="854" spans="1:22" x14ac:dyDescent="0.25">
      <c r="A854">
        <v>567</v>
      </c>
      <c r="B854">
        <v>0</v>
      </c>
      <c r="C854">
        <v>3</v>
      </c>
      <c r="D854" t="s">
        <v>811</v>
      </c>
      <c r="E854" t="s">
        <v>13</v>
      </c>
      <c r="F854">
        <f>+IF(E854="male",1,2)</f>
        <v>1</v>
      </c>
      <c r="G854">
        <v>19</v>
      </c>
      <c r="H854" s="4">
        <f>+IF(G854="",VLOOKUP(B854&amp;C854&amp;E854,AvgAge!$B$5:$AA$16,6,0),G854)</f>
        <v>19</v>
      </c>
      <c r="I854">
        <v>0</v>
      </c>
      <c r="J854">
        <v>0</v>
      </c>
      <c r="K854">
        <v>349205</v>
      </c>
      <c r="L854">
        <v>7.8958000000000004</v>
      </c>
      <c r="N854" t="s">
        <v>15</v>
      </c>
      <c r="O854">
        <f>+IF(N854="S",1,IF(N854="Q",2,3))</f>
        <v>1</v>
      </c>
      <c r="P854">
        <f>+MATCH(C854&amp;E854,AvgAge!$A$5:$A$10)</f>
        <v>6</v>
      </c>
      <c r="Q854" s="22">
        <f>+IF($P854=Q$2,$B854,0)</f>
        <v>0</v>
      </c>
      <c r="R854" s="22">
        <f>+IF($P854=R$2,$B854,0)</f>
        <v>0</v>
      </c>
      <c r="S854" s="22">
        <f>+IF($P854=S$2,$B854,0)</f>
        <v>0</v>
      </c>
      <c r="T854" s="22">
        <f>+IF($P854=T$2,$B854,0)</f>
        <v>0</v>
      </c>
      <c r="U854" s="22">
        <f>+IF($P854=U$2,$B854,0)</f>
        <v>0</v>
      </c>
      <c r="V854" s="22">
        <f>+IF($P854=V$2,$B854,0)</f>
        <v>0</v>
      </c>
    </row>
    <row r="855" spans="1:22" x14ac:dyDescent="0.25">
      <c r="A855">
        <v>745</v>
      </c>
      <c r="B855">
        <v>1</v>
      </c>
      <c r="C855">
        <v>3</v>
      </c>
      <c r="D855" t="s">
        <v>1038</v>
      </c>
      <c r="E855" t="s">
        <v>13</v>
      </c>
      <c r="F855">
        <f>+IF(E855="male",1,2)</f>
        <v>1</v>
      </c>
      <c r="G855">
        <v>31</v>
      </c>
      <c r="H855" s="4">
        <f>+IF(G855="",VLOOKUP(B855&amp;C855&amp;E855,AvgAge!$B$5:$AA$16,6,0),G855)</f>
        <v>31</v>
      </c>
      <c r="I855">
        <v>0</v>
      </c>
      <c r="J855">
        <v>0</v>
      </c>
      <c r="K855" t="s">
        <v>1039</v>
      </c>
      <c r="L855">
        <v>7.9249999999999998</v>
      </c>
      <c r="N855" t="s">
        <v>15</v>
      </c>
      <c r="O855">
        <f>+IF(N855="S",1,IF(N855="Q",2,3))</f>
        <v>1</v>
      </c>
      <c r="P855">
        <f>+MATCH(C855&amp;E855,AvgAge!$A$5:$A$10)</f>
        <v>6</v>
      </c>
      <c r="Q855" s="22">
        <f>+IF($P855=Q$2,$B855,0)</f>
        <v>0</v>
      </c>
      <c r="R855" s="22">
        <f>+IF($P855=R$2,$B855,0)</f>
        <v>0</v>
      </c>
      <c r="S855" s="22">
        <f>+IF($P855=S$2,$B855,0)</f>
        <v>0</v>
      </c>
      <c r="T855" s="22">
        <f>+IF($P855=T$2,$B855,0)</f>
        <v>0</v>
      </c>
      <c r="U855" s="22">
        <f>+IF($P855=U$2,$B855,0)</f>
        <v>0</v>
      </c>
      <c r="V855" s="22">
        <f>+IF($P855=V$2,$B855,0)</f>
        <v>1</v>
      </c>
    </row>
    <row r="856" spans="1:22" x14ac:dyDescent="0.25">
      <c r="A856">
        <v>221</v>
      </c>
      <c r="B856">
        <v>1</v>
      </c>
      <c r="C856">
        <v>3</v>
      </c>
      <c r="D856" t="s">
        <v>336</v>
      </c>
      <c r="E856" t="s">
        <v>13</v>
      </c>
      <c r="F856">
        <f>+IF(E856="male",1,2)</f>
        <v>1</v>
      </c>
      <c r="G856">
        <v>16</v>
      </c>
      <c r="H856" s="4">
        <f>+IF(G856="",VLOOKUP(B856&amp;C856&amp;E856,AvgAge!$B$5:$AA$16,6,0),G856)</f>
        <v>16</v>
      </c>
      <c r="I856">
        <v>0</v>
      </c>
      <c r="J856">
        <v>0</v>
      </c>
      <c r="K856" t="s">
        <v>337</v>
      </c>
      <c r="L856">
        <v>8.0500000000000007</v>
      </c>
      <c r="N856" t="s">
        <v>15</v>
      </c>
      <c r="O856">
        <f>+IF(N856="S",1,IF(N856="Q",2,3))</f>
        <v>1</v>
      </c>
      <c r="P856">
        <f>+MATCH(C856&amp;E856,AvgAge!$A$5:$A$10)</f>
        <v>6</v>
      </c>
      <c r="Q856" s="22">
        <f>+IF($P856=Q$2,$B856,0)</f>
        <v>0</v>
      </c>
      <c r="R856" s="22">
        <f>+IF($P856=R$2,$B856,0)</f>
        <v>0</v>
      </c>
      <c r="S856" s="22">
        <f>+IF($P856=S$2,$B856,0)</f>
        <v>0</v>
      </c>
      <c r="T856" s="22">
        <f>+IF($P856=T$2,$B856,0)</f>
        <v>0</v>
      </c>
      <c r="U856" s="22">
        <f>+IF($P856=U$2,$B856,0)</f>
        <v>0</v>
      </c>
      <c r="V856" s="22">
        <f>+IF($P856=V$2,$B856,0)</f>
        <v>1</v>
      </c>
    </row>
    <row r="857" spans="1:22" x14ac:dyDescent="0.25">
      <c r="A857">
        <v>415</v>
      </c>
      <c r="B857">
        <v>1</v>
      </c>
      <c r="C857">
        <v>3</v>
      </c>
      <c r="D857" t="s">
        <v>603</v>
      </c>
      <c r="E857" t="s">
        <v>13</v>
      </c>
      <c r="F857">
        <f>+IF(E857="male",1,2)</f>
        <v>1</v>
      </c>
      <c r="G857">
        <v>44</v>
      </c>
      <c r="H857" s="4">
        <f>+IF(G857="",VLOOKUP(B857&amp;C857&amp;E857,AvgAge!$B$5:$AA$16,6,0),G857)</f>
        <v>44</v>
      </c>
      <c r="I857">
        <v>0</v>
      </c>
      <c r="J857">
        <v>0</v>
      </c>
      <c r="K857" t="s">
        <v>604</v>
      </c>
      <c r="L857">
        <v>7.9249999999999998</v>
      </c>
      <c r="N857" t="s">
        <v>15</v>
      </c>
      <c r="O857">
        <f>+IF(N857="S",1,IF(N857="Q",2,3))</f>
        <v>1</v>
      </c>
      <c r="P857">
        <f>+MATCH(C857&amp;E857,AvgAge!$A$5:$A$10)</f>
        <v>6</v>
      </c>
      <c r="Q857" s="22">
        <f>+IF($P857=Q$2,$B857,0)</f>
        <v>0</v>
      </c>
      <c r="R857" s="22">
        <f>+IF($P857=R$2,$B857,0)</f>
        <v>0</v>
      </c>
      <c r="S857" s="22">
        <f>+IF($P857=S$2,$B857,0)</f>
        <v>0</v>
      </c>
      <c r="T857" s="22">
        <f>+IF($P857=T$2,$B857,0)</f>
        <v>0</v>
      </c>
      <c r="U857" s="22">
        <f>+IF($P857=U$2,$B857,0)</f>
        <v>0</v>
      </c>
      <c r="V857" s="22">
        <f>+IF($P857=V$2,$B857,0)</f>
        <v>1</v>
      </c>
    </row>
    <row r="858" spans="1:22" x14ac:dyDescent="0.25">
      <c r="A858">
        <v>885</v>
      </c>
      <c r="B858">
        <v>0</v>
      </c>
      <c r="C858">
        <v>3</v>
      </c>
      <c r="D858" t="s">
        <v>1212</v>
      </c>
      <c r="E858" t="s">
        <v>13</v>
      </c>
      <c r="F858">
        <f>+IF(E858="male",1,2)</f>
        <v>1</v>
      </c>
      <c r="G858">
        <v>25</v>
      </c>
      <c r="H858" s="4">
        <f>+IF(G858="",VLOOKUP(B858&amp;C858&amp;E858,AvgAge!$B$5:$AA$16,6,0),G858)</f>
        <v>25</v>
      </c>
      <c r="I858">
        <v>0</v>
      </c>
      <c r="J858">
        <v>0</v>
      </c>
      <c r="K858" t="s">
        <v>1213</v>
      </c>
      <c r="L858">
        <v>7.05</v>
      </c>
      <c r="N858" t="s">
        <v>15</v>
      </c>
      <c r="O858">
        <f>+IF(N858="S",1,IF(N858="Q",2,3))</f>
        <v>1</v>
      </c>
      <c r="P858">
        <f>+MATCH(C858&amp;E858,AvgAge!$A$5:$A$10)</f>
        <v>6</v>
      </c>
      <c r="Q858" s="22">
        <f>+IF($P858=Q$2,$B858,0)</f>
        <v>0</v>
      </c>
      <c r="R858" s="22">
        <f>+IF($P858=R$2,$B858,0)</f>
        <v>0</v>
      </c>
      <c r="S858" s="22">
        <f>+IF($P858=S$2,$B858,0)</f>
        <v>0</v>
      </c>
      <c r="T858" s="22">
        <f>+IF($P858=T$2,$B858,0)</f>
        <v>0</v>
      </c>
      <c r="U858" s="22">
        <f>+IF($P858=U$2,$B858,0)</f>
        <v>0</v>
      </c>
      <c r="V858" s="22">
        <f>+IF($P858=V$2,$B858,0)</f>
        <v>0</v>
      </c>
    </row>
    <row r="859" spans="1:22" x14ac:dyDescent="0.25">
      <c r="A859">
        <v>852</v>
      </c>
      <c r="B859">
        <v>0</v>
      </c>
      <c r="C859">
        <v>3</v>
      </c>
      <c r="D859" t="s">
        <v>1171</v>
      </c>
      <c r="E859" t="s">
        <v>13</v>
      </c>
      <c r="F859">
        <f>+IF(E859="male",1,2)</f>
        <v>1</v>
      </c>
      <c r="G859">
        <v>74</v>
      </c>
      <c r="H859" s="4">
        <f>+IF(G859="",VLOOKUP(B859&amp;C859&amp;E859,AvgAge!$B$5:$AA$16,6,0),G859)</f>
        <v>74</v>
      </c>
      <c r="I859">
        <v>0</v>
      </c>
      <c r="J859">
        <v>0</v>
      </c>
      <c r="K859">
        <v>347060</v>
      </c>
      <c r="L859">
        <v>7.7750000000000004</v>
      </c>
      <c r="N859" t="s">
        <v>15</v>
      </c>
      <c r="O859">
        <f>+IF(N859="S",1,IF(N859="Q",2,3))</f>
        <v>1</v>
      </c>
      <c r="P859">
        <f>+MATCH(C859&amp;E859,AvgAge!$A$5:$A$10)</f>
        <v>6</v>
      </c>
      <c r="Q859" s="22">
        <f>+IF($P859=Q$2,$B859,0)</f>
        <v>0</v>
      </c>
      <c r="R859" s="22">
        <f>+IF($P859=R$2,$B859,0)</f>
        <v>0</v>
      </c>
      <c r="S859" s="22">
        <f>+IF($P859=S$2,$B859,0)</f>
        <v>0</v>
      </c>
      <c r="T859" s="22">
        <f>+IF($P859=T$2,$B859,0)</f>
        <v>0</v>
      </c>
      <c r="U859" s="22">
        <f>+IF($P859=U$2,$B859,0)</f>
        <v>0</v>
      </c>
      <c r="V859" s="22">
        <f>+IF($P859=V$2,$B859,0)</f>
        <v>0</v>
      </c>
    </row>
    <row r="860" spans="1:22" x14ac:dyDescent="0.25">
      <c r="A860">
        <v>500</v>
      </c>
      <c r="B860">
        <v>0</v>
      </c>
      <c r="C860">
        <v>3</v>
      </c>
      <c r="D860" t="s">
        <v>720</v>
      </c>
      <c r="E860" t="s">
        <v>13</v>
      </c>
      <c r="F860">
        <f>+IF(E860="male",1,2)</f>
        <v>1</v>
      </c>
      <c r="G860">
        <v>24</v>
      </c>
      <c r="H860" s="4">
        <f>+IF(G860="",VLOOKUP(B860&amp;C860&amp;E860,AvgAge!$B$5:$AA$16,6,0),G860)</f>
        <v>24</v>
      </c>
      <c r="I860">
        <v>0</v>
      </c>
      <c r="J860">
        <v>0</v>
      </c>
      <c r="K860">
        <v>350035</v>
      </c>
      <c r="L860">
        <v>7.7957999999999998</v>
      </c>
      <c r="N860" t="s">
        <v>15</v>
      </c>
      <c r="O860">
        <f>+IF(N860="S",1,IF(N860="Q",2,3))</f>
        <v>1</v>
      </c>
      <c r="P860">
        <f>+MATCH(C860&amp;E860,AvgAge!$A$5:$A$10)</f>
        <v>6</v>
      </c>
      <c r="Q860" s="22">
        <f>+IF($P860=Q$2,$B860,0)</f>
        <v>0</v>
      </c>
      <c r="R860" s="22">
        <f>+IF($P860=R$2,$B860,0)</f>
        <v>0</v>
      </c>
      <c r="S860" s="22">
        <f>+IF($P860=S$2,$B860,0)</f>
        <v>0</v>
      </c>
      <c r="T860" s="22">
        <f>+IF($P860=T$2,$B860,0)</f>
        <v>0</v>
      </c>
      <c r="U860" s="22">
        <f>+IF($P860=U$2,$B860,0)</f>
        <v>0</v>
      </c>
      <c r="V860" s="22">
        <f>+IF($P860=V$2,$B860,0)</f>
        <v>0</v>
      </c>
    </row>
    <row r="861" spans="1:22" x14ac:dyDescent="0.25">
      <c r="A861">
        <v>759</v>
      </c>
      <c r="B861">
        <v>0</v>
      </c>
      <c r="C861">
        <v>3</v>
      </c>
      <c r="D861" t="s">
        <v>1055</v>
      </c>
      <c r="E861" t="s">
        <v>13</v>
      </c>
      <c r="F861">
        <f>+IF(E861="male",1,2)</f>
        <v>1</v>
      </c>
      <c r="G861">
        <v>34</v>
      </c>
      <c r="H861" s="4">
        <f>+IF(G861="",VLOOKUP(B861&amp;C861&amp;E861,AvgAge!$B$5:$AA$16,6,0),G861)</f>
        <v>34</v>
      </c>
      <c r="I861">
        <v>0</v>
      </c>
      <c r="J861">
        <v>0</v>
      </c>
      <c r="K861">
        <v>363294</v>
      </c>
      <c r="L861">
        <v>8.0500000000000007</v>
      </c>
      <c r="N861" t="s">
        <v>15</v>
      </c>
      <c r="O861">
        <f>+IF(N861="S",1,IF(N861="Q",2,3))</f>
        <v>1</v>
      </c>
      <c r="P861">
        <f>+MATCH(C861&amp;E861,AvgAge!$A$5:$A$10)</f>
        <v>6</v>
      </c>
      <c r="Q861" s="22">
        <f>+IF($P861=Q$2,$B861,0)</f>
        <v>0</v>
      </c>
      <c r="R861" s="22">
        <f>+IF($P861=R$2,$B861,0)</f>
        <v>0</v>
      </c>
      <c r="S861" s="22">
        <f>+IF($P861=S$2,$B861,0)</f>
        <v>0</v>
      </c>
      <c r="T861" s="22">
        <f>+IF($P861=T$2,$B861,0)</f>
        <v>0</v>
      </c>
      <c r="U861" s="22">
        <f>+IF($P861=U$2,$B861,0)</f>
        <v>0</v>
      </c>
      <c r="V861" s="22">
        <f>+IF($P861=V$2,$B861,0)</f>
        <v>0</v>
      </c>
    </row>
    <row r="862" spans="1:22" x14ac:dyDescent="0.25">
      <c r="A862">
        <v>804</v>
      </c>
      <c r="B862">
        <v>1</v>
      </c>
      <c r="C862">
        <v>3</v>
      </c>
      <c r="D862" t="s">
        <v>1112</v>
      </c>
      <c r="E862" t="s">
        <v>13</v>
      </c>
      <c r="F862">
        <f>+IF(E862="male",1,2)</f>
        <v>1</v>
      </c>
      <c r="G862">
        <v>0.42</v>
      </c>
      <c r="H862" s="4">
        <f>+IF(G862="",VLOOKUP(B862&amp;C862&amp;E862,AvgAge!$B$5:$AA$16,6,0),G862)</f>
        <v>0.42</v>
      </c>
      <c r="I862">
        <v>0</v>
      </c>
      <c r="J862">
        <v>1</v>
      </c>
      <c r="K862">
        <v>2625</v>
      </c>
      <c r="L862">
        <v>8.5167000000000002</v>
      </c>
      <c r="N862" t="s">
        <v>20</v>
      </c>
      <c r="O862">
        <f>+IF(N862="S",1,IF(N862="Q",2,3))</f>
        <v>3</v>
      </c>
      <c r="P862">
        <f>+MATCH(C862&amp;E862,AvgAge!$A$5:$A$10)</f>
        <v>6</v>
      </c>
      <c r="Q862" s="22">
        <f>+IF($P862=Q$2,$B862,0)</f>
        <v>0</v>
      </c>
      <c r="R862" s="22">
        <f>+IF($P862=R$2,$B862,0)</f>
        <v>0</v>
      </c>
      <c r="S862" s="22">
        <f>+IF($P862=S$2,$B862,0)</f>
        <v>0</v>
      </c>
      <c r="T862" s="22">
        <f>+IF($P862=T$2,$B862,0)</f>
        <v>0</v>
      </c>
      <c r="U862" s="22">
        <f>+IF($P862=U$2,$B862,0)</f>
        <v>0</v>
      </c>
      <c r="V862" s="22">
        <f>+IF($P862=V$2,$B862,0)</f>
        <v>1</v>
      </c>
    </row>
    <row r="863" spans="1:22" x14ac:dyDescent="0.25">
      <c r="A863">
        <v>640</v>
      </c>
      <c r="B863">
        <v>0</v>
      </c>
      <c r="C863">
        <v>3</v>
      </c>
      <c r="D863" t="s">
        <v>905</v>
      </c>
      <c r="E863" t="s">
        <v>13</v>
      </c>
      <c r="F863">
        <f>+IF(E863="male",1,2)</f>
        <v>1</v>
      </c>
      <c r="H863" s="4">
        <f>+IF(G863="",VLOOKUP(B863&amp;C863&amp;E863,AvgAge!$B$5:$AA$16,6,0),G863)</f>
        <v>27.255813953488371</v>
      </c>
      <c r="I863">
        <v>1</v>
      </c>
      <c r="J863">
        <v>0</v>
      </c>
      <c r="K863">
        <v>376564</v>
      </c>
      <c r="L863">
        <v>16.100000000000001</v>
      </c>
      <c r="N863" t="s">
        <v>15</v>
      </c>
      <c r="O863">
        <f>+IF(N863="S",1,IF(N863="Q",2,3))</f>
        <v>1</v>
      </c>
      <c r="P863">
        <f>+MATCH(C863&amp;E863,AvgAge!$A$5:$A$10)</f>
        <v>6</v>
      </c>
      <c r="Q863" s="22">
        <f>+IF($P863=Q$2,$B863,0)</f>
        <v>0</v>
      </c>
      <c r="R863" s="22">
        <f>+IF($P863=R$2,$B863,0)</f>
        <v>0</v>
      </c>
      <c r="S863" s="22">
        <f>+IF($P863=S$2,$B863,0)</f>
        <v>0</v>
      </c>
      <c r="T863" s="22">
        <f>+IF($P863=T$2,$B863,0)</f>
        <v>0</v>
      </c>
      <c r="U863" s="22">
        <f>+IF($P863=U$2,$B863,0)</f>
        <v>0</v>
      </c>
      <c r="V863" s="22">
        <f>+IF($P863=V$2,$B863,0)</f>
        <v>0</v>
      </c>
    </row>
    <row r="864" spans="1:22" x14ac:dyDescent="0.25">
      <c r="A864">
        <v>383</v>
      </c>
      <c r="B864">
        <v>0</v>
      </c>
      <c r="C864">
        <v>3</v>
      </c>
      <c r="D864" t="s">
        <v>567</v>
      </c>
      <c r="E864" t="s">
        <v>13</v>
      </c>
      <c r="F864">
        <f>+IF(E864="male",1,2)</f>
        <v>1</v>
      </c>
      <c r="G864">
        <v>32</v>
      </c>
      <c r="H864" s="4">
        <f>+IF(G864="",VLOOKUP(B864&amp;C864&amp;E864,AvgAge!$B$5:$AA$16,6,0),G864)</f>
        <v>32</v>
      </c>
      <c r="I864">
        <v>0</v>
      </c>
      <c r="J864">
        <v>0</v>
      </c>
      <c r="K864" t="s">
        <v>568</v>
      </c>
      <c r="L864">
        <v>7.9249999999999998</v>
      </c>
      <c r="N864" t="s">
        <v>15</v>
      </c>
      <c r="O864">
        <f>+IF(N864="S",1,IF(N864="Q",2,3))</f>
        <v>1</v>
      </c>
      <c r="P864">
        <f>+MATCH(C864&amp;E864,AvgAge!$A$5:$A$10)</f>
        <v>6</v>
      </c>
      <c r="Q864" s="22">
        <f>+IF($P864=Q$2,$B864,0)</f>
        <v>0</v>
      </c>
      <c r="R864" s="22">
        <f>+IF($P864=R$2,$B864,0)</f>
        <v>0</v>
      </c>
      <c r="S864" s="22">
        <f>+IF($P864=S$2,$B864,0)</f>
        <v>0</v>
      </c>
      <c r="T864" s="22">
        <f>+IF($P864=T$2,$B864,0)</f>
        <v>0</v>
      </c>
      <c r="U864" s="22">
        <f>+IF($P864=U$2,$B864,0)</f>
        <v>0</v>
      </c>
      <c r="V864" s="22">
        <f>+IF($P864=V$2,$B864,0)</f>
        <v>0</v>
      </c>
    </row>
    <row r="865" spans="1:22" x14ac:dyDescent="0.25">
      <c r="A865">
        <v>777</v>
      </c>
      <c r="B865">
        <v>0</v>
      </c>
      <c r="C865">
        <v>3</v>
      </c>
      <c r="D865" t="s">
        <v>1077</v>
      </c>
      <c r="E865" t="s">
        <v>13</v>
      </c>
      <c r="F865">
        <f>+IF(E865="male",1,2)</f>
        <v>1</v>
      </c>
      <c r="H865" s="4">
        <f>+IF(G865="",VLOOKUP(B865&amp;C865&amp;E865,AvgAge!$B$5:$AA$16,6,0),G865)</f>
        <v>27.255813953488371</v>
      </c>
      <c r="I865">
        <v>0</v>
      </c>
      <c r="J865">
        <v>0</v>
      </c>
      <c r="K865">
        <v>383121</v>
      </c>
      <c r="L865">
        <v>7.75</v>
      </c>
      <c r="M865" t="s">
        <v>1078</v>
      </c>
      <c r="N865" t="s">
        <v>27</v>
      </c>
      <c r="O865">
        <f>+IF(N865="S",1,IF(N865="Q",2,3))</f>
        <v>2</v>
      </c>
      <c r="P865">
        <f>+MATCH(C865&amp;E865,AvgAge!$A$5:$A$10)</f>
        <v>6</v>
      </c>
      <c r="Q865" s="22">
        <f>+IF($P865=Q$2,$B865,0)</f>
        <v>0</v>
      </c>
      <c r="R865" s="22">
        <f>+IF($P865=R$2,$B865,0)</f>
        <v>0</v>
      </c>
      <c r="S865" s="22">
        <f>+IF($P865=S$2,$B865,0)</f>
        <v>0</v>
      </c>
      <c r="T865" s="22">
        <f>+IF($P865=T$2,$B865,0)</f>
        <v>0</v>
      </c>
      <c r="U865" s="22">
        <f>+IF($P865=U$2,$B865,0)</f>
        <v>0</v>
      </c>
      <c r="V865" s="22">
        <f>+IF($P865=V$2,$B865,0)</f>
        <v>0</v>
      </c>
    </row>
    <row r="866" spans="1:22" x14ac:dyDescent="0.25">
      <c r="A866">
        <v>30</v>
      </c>
      <c r="B866">
        <v>0</v>
      </c>
      <c r="C866">
        <v>3</v>
      </c>
      <c r="D866" t="s">
        <v>59</v>
      </c>
      <c r="E866" t="s">
        <v>13</v>
      </c>
      <c r="F866">
        <f>+IF(E866="male",1,2)</f>
        <v>1</v>
      </c>
      <c r="H866" s="4">
        <f>+IF(G866="",VLOOKUP(B866&amp;C866&amp;E866,AvgAge!$B$5:$AA$16,6,0),G866)</f>
        <v>27.255813953488371</v>
      </c>
      <c r="I866">
        <v>0</v>
      </c>
      <c r="J866">
        <v>0</v>
      </c>
      <c r="K866">
        <v>349216</v>
      </c>
      <c r="L866">
        <v>7.8958000000000004</v>
      </c>
      <c r="N866" t="s">
        <v>15</v>
      </c>
      <c r="O866">
        <f>+IF(N866="S",1,IF(N866="Q",2,3))</f>
        <v>1</v>
      </c>
      <c r="P866">
        <f>+MATCH(C866&amp;E866,AvgAge!$A$5:$A$10)</f>
        <v>6</v>
      </c>
      <c r="Q866" s="22">
        <f>+IF($P866=Q$2,$B866,0)</f>
        <v>0</v>
      </c>
      <c r="R866" s="22">
        <f>+IF($P866=R$2,$B866,0)</f>
        <v>0</v>
      </c>
      <c r="S866" s="22">
        <f>+IF($P866=S$2,$B866,0)</f>
        <v>0</v>
      </c>
      <c r="T866" s="22">
        <f>+IF($P866=T$2,$B866,0)</f>
        <v>0</v>
      </c>
      <c r="U866" s="22">
        <f>+IF($P866=U$2,$B866,0)</f>
        <v>0</v>
      </c>
      <c r="V866" s="22">
        <f>+IF($P866=V$2,$B866,0)</f>
        <v>0</v>
      </c>
    </row>
    <row r="867" spans="1:22" x14ac:dyDescent="0.25">
      <c r="A867">
        <v>815</v>
      </c>
      <c r="B867">
        <v>0</v>
      </c>
      <c r="C867">
        <v>3</v>
      </c>
      <c r="D867" t="s">
        <v>1124</v>
      </c>
      <c r="E867" t="s">
        <v>13</v>
      </c>
      <c r="F867">
        <f>+IF(E867="male",1,2)</f>
        <v>1</v>
      </c>
      <c r="G867">
        <v>30.5</v>
      </c>
      <c r="H867" s="4">
        <f>+IF(G867="",VLOOKUP(B867&amp;C867&amp;E867,AvgAge!$B$5:$AA$16,6,0),G867)</f>
        <v>30.5</v>
      </c>
      <c r="I867">
        <v>0</v>
      </c>
      <c r="J867">
        <v>0</v>
      </c>
      <c r="K867">
        <v>364499</v>
      </c>
      <c r="L867">
        <v>8.0500000000000007</v>
      </c>
      <c r="N867" t="s">
        <v>15</v>
      </c>
      <c r="O867">
        <f>+IF(N867="S",1,IF(N867="Q",2,3))</f>
        <v>1</v>
      </c>
      <c r="P867">
        <f>+MATCH(C867&amp;E867,AvgAge!$A$5:$A$10)</f>
        <v>6</v>
      </c>
      <c r="Q867" s="22">
        <f>+IF($P867=Q$2,$B867,0)</f>
        <v>0</v>
      </c>
      <c r="R867" s="22">
        <f>+IF($P867=R$2,$B867,0)</f>
        <v>0</v>
      </c>
      <c r="S867" s="22">
        <f>+IF($P867=S$2,$B867,0)</f>
        <v>0</v>
      </c>
      <c r="T867" s="22">
        <f>+IF($P867=T$2,$B867,0)</f>
        <v>0</v>
      </c>
      <c r="U867" s="22">
        <f>+IF($P867=U$2,$B867,0)</f>
        <v>0</v>
      </c>
      <c r="V867" s="22">
        <f>+IF($P867=V$2,$B867,0)</f>
        <v>0</v>
      </c>
    </row>
    <row r="868" spans="1:22" x14ac:dyDescent="0.25">
      <c r="A868">
        <v>604</v>
      </c>
      <c r="B868">
        <v>0</v>
      </c>
      <c r="C868">
        <v>3</v>
      </c>
      <c r="D868" t="s">
        <v>862</v>
      </c>
      <c r="E868" t="s">
        <v>13</v>
      </c>
      <c r="F868">
        <f>+IF(E868="male",1,2)</f>
        <v>1</v>
      </c>
      <c r="G868">
        <v>44</v>
      </c>
      <c r="H868" s="4">
        <f>+IF(G868="",VLOOKUP(B868&amp;C868&amp;E868,AvgAge!$B$5:$AA$16,6,0),G868)</f>
        <v>44</v>
      </c>
      <c r="I868">
        <v>0</v>
      </c>
      <c r="J868">
        <v>0</v>
      </c>
      <c r="K868">
        <v>364511</v>
      </c>
      <c r="L868">
        <v>8.0500000000000007</v>
      </c>
      <c r="N868" t="s">
        <v>15</v>
      </c>
      <c r="O868">
        <f>+IF(N868="S",1,IF(N868="Q",2,3))</f>
        <v>1</v>
      </c>
      <c r="P868">
        <f>+MATCH(C868&amp;E868,AvgAge!$A$5:$A$10)</f>
        <v>6</v>
      </c>
      <c r="Q868" s="22">
        <f>+IF($P868=Q$2,$B868,0)</f>
        <v>0</v>
      </c>
      <c r="R868" s="22">
        <f>+IF($P868=R$2,$B868,0)</f>
        <v>0</v>
      </c>
      <c r="S868" s="22">
        <f>+IF($P868=S$2,$B868,0)</f>
        <v>0</v>
      </c>
      <c r="T868" s="22">
        <f>+IF($P868=T$2,$B868,0)</f>
        <v>0</v>
      </c>
      <c r="U868" s="22">
        <f>+IF($P868=U$2,$B868,0)</f>
        <v>0</v>
      </c>
      <c r="V868" s="22">
        <f>+IF($P868=V$2,$B868,0)</f>
        <v>0</v>
      </c>
    </row>
    <row r="869" spans="1:22" x14ac:dyDescent="0.25">
      <c r="A869">
        <v>272</v>
      </c>
      <c r="B869">
        <v>1</v>
      </c>
      <c r="C869">
        <v>3</v>
      </c>
      <c r="D869" t="s">
        <v>412</v>
      </c>
      <c r="E869" t="s">
        <v>13</v>
      </c>
      <c r="F869">
        <f>+IF(E869="male",1,2)</f>
        <v>1</v>
      </c>
      <c r="G869">
        <v>25</v>
      </c>
      <c r="H869" s="4">
        <f>+IF(G869="",VLOOKUP(B869&amp;C869&amp;E869,AvgAge!$B$5:$AA$16,6,0),G869)</f>
        <v>25</v>
      </c>
      <c r="I869">
        <v>0</v>
      </c>
      <c r="J869">
        <v>0</v>
      </c>
      <c r="K869" t="s">
        <v>280</v>
      </c>
      <c r="L869">
        <v>0</v>
      </c>
      <c r="N869" t="s">
        <v>15</v>
      </c>
      <c r="O869">
        <f>+IF(N869="S",1,IF(N869="Q",2,3))</f>
        <v>1</v>
      </c>
      <c r="P869">
        <f>+MATCH(C869&amp;E869,AvgAge!$A$5:$A$10)</f>
        <v>6</v>
      </c>
      <c r="Q869" s="22">
        <f>+IF($P869=Q$2,$B869,0)</f>
        <v>0</v>
      </c>
      <c r="R869" s="22">
        <f>+IF($P869=R$2,$B869,0)</f>
        <v>0</v>
      </c>
      <c r="S869" s="22">
        <f>+IF($P869=S$2,$B869,0)</f>
        <v>0</v>
      </c>
      <c r="T869" s="22">
        <f>+IF($P869=T$2,$B869,0)</f>
        <v>0</v>
      </c>
      <c r="U869" s="22">
        <f>+IF($P869=U$2,$B869,0)</f>
        <v>0</v>
      </c>
      <c r="V869" s="22">
        <f>+IF($P869=V$2,$B869,0)</f>
        <v>1</v>
      </c>
    </row>
    <row r="870" spans="1:22" x14ac:dyDescent="0.25">
      <c r="A870">
        <v>532</v>
      </c>
      <c r="B870">
        <v>0</v>
      </c>
      <c r="C870">
        <v>3</v>
      </c>
      <c r="D870" t="s">
        <v>764</v>
      </c>
      <c r="E870" t="s">
        <v>13</v>
      </c>
      <c r="F870">
        <f>+IF(E870="male",1,2)</f>
        <v>1</v>
      </c>
      <c r="H870" s="4">
        <f>+IF(G870="",VLOOKUP(B870&amp;C870&amp;E870,AvgAge!$B$5:$AA$16,6,0),G870)</f>
        <v>27.255813953488371</v>
      </c>
      <c r="I870">
        <v>0</v>
      </c>
      <c r="J870">
        <v>0</v>
      </c>
      <c r="K870">
        <v>2641</v>
      </c>
      <c r="L870">
        <v>7.2291999999999996</v>
      </c>
      <c r="N870" t="s">
        <v>20</v>
      </c>
      <c r="O870">
        <f>+IF(N870="S",1,IF(N870="Q",2,3))</f>
        <v>3</v>
      </c>
      <c r="P870">
        <f>+MATCH(C870&amp;E870,AvgAge!$A$5:$A$10)</f>
        <v>6</v>
      </c>
      <c r="Q870" s="22">
        <f>+IF($P870=Q$2,$B870,0)</f>
        <v>0</v>
      </c>
      <c r="R870" s="22">
        <f>+IF($P870=R$2,$B870,0)</f>
        <v>0</v>
      </c>
      <c r="S870" s="22">
        <f>+IF($P870=S$2,$B870,0)</f>
        <v>0</v>
      </c>
      <c r="T870" s="22">
        <f>+IF($P870=T$2,$B870,0)</f>
        <v>0</v>
      </c>
      <c r="U870" s="22">
        <f>+IF($P870=U$2,$B870,0)</f>
        <v>0</v>
      </c>
      <c r="V870" s="22">
        <f>+IF($P870=V$2,$B870,0)</f>
        <v>0</v>
      </c>
    </row>
    <row r="871" spans="1:22" x14ac:dyDescent="0.25">
      <c r="A871">
        <v>190</v>
      </c>
      <c r="B871">
        <v>0</v>
      </c>
      <c r="C871">
        <v>3</v>
      </c>
      <c r="D871" t="s">
        <v>293</v>
      </c>
      <c r="E871" t="s">
        <v>13</v>
      </c>
      <c r="F871">
        <f>+IF(E871="male",1,2)</f>
        <v>1</v>
      </c>
      <c r="G871">
        <v>36</v>
      </c>
      <c r="H871" s="4">
        <f>+IF(G871="",VLOOKUP(B871&amp;C871&amp;E871,AvgAge!$B$5:$AA$16,6,0),G871)</f>
        <v>36</v>
      </c>
      <c r="I871">
        <v>0</v>
      </c>
      <c r="J871">
        <v>0</v>
      </c>
      <c r="K871">
        <v>349247</v>
      </c>
      <c r="L871">
        <v>7.8958000000000004</v>
      </c>
      <c r="N871" t="s">
        <v>15</v>
      </c>
      <c r="O871">
        <f>+IF(N871="S",1,IF(N871="Q",2,3))</f>
        <v>1</v>
      </c>
      <c r="P871">
        <f>+MATCH(C871&amp;E871,AvgAge!$A$5:$A$10)</f>
        <v>6</v>
      </c>
      <c r="Q871" s="22">
        <f>+IF($P871=Q$2,$B871,0)</f>
        <v>0</v>
      </c>
      <c r="R871" s="22">
        <f>+IF($P871=R$2,$B871,0)</f>
        <v>0</v>
      </c>
      <c r="S871" s="22">
        <f>+IF($P871=S$2,$B871,0)</f>
        <v>0</v>
      </c>
      <c r="T871" s="22">
        <f>+IF($P871=T$2,$B871,0)</f>
        <v>0</v>
      </c>
      <c r="U871" s="22">
        <f>+IF($P871=U$2,$B871,0)</f>
        <v>0</v>
      </c>
      <c r="V871" s="22">
        <f>+IF($P871=V$2,$B871,0)</f>
        <v>0</v>
      </c>
    </row>
    <row r="872" spans="1:22" x14ac:dyDescent="0.25">
      <c r="A872">
        <v>154</v>
      </c>
      <c r="B872">
        <v>0</v>
      </c>
      <c r="C872">
        <v>3</v>
      </c>
      <c r="D872" t="s">
        <v>240</v>
      </c>
      <c r="E872" t="s">
        <v>13</v>
      </c>
      <c r="F872">
        <f>+IF(E872="male",1,2)</f>
        <v>1</v>
      </c>
      <c r="G872">
        <v>40.5</v>
      </c>
      <c r="H872" s="4">
        <f>+IF(G872="",VLOOKUP(B872&amp;C872&amp;E872,AvgAge!$B$5:$AA$16,6,0),G872)</f>
        <v>40.5</v>
      </c>
      <c r="I872">
        <v>0</v>
      </c>
      <c r="J872">
        <v>2</v>
      </c>
      <c r="K872" t="s">
        <v>241</v>
      </c>
      <c r="L872">
        <v>14.5</v>
      </c>
      <c r="N872" t="s">
        <v>15</v>
      </c>
      <c r="O872">
        <f>+IF(N872="S",1,IF(N872="Q",2,3))</f>
        <v>1</v>
      </c>
      <c r="P872">
        <f>+MATCH(C872&amp;E872,AvgAge!$A$5:$A$10)</f>
        <v>6</v>
      </c>
      <c r="Q872" s="22">
        <f>+IF($P872=Q$2,$B872,0)</f>
        <v>0</v>
      </c>
      <c r="R872" s="22">
        <f>+IF($P872=R$2,$B872,0)</f>
        <v>0</v>
      </c>
      <c r="S872" s="22">
        <f>+IF($P872=S$2,$B872,0)</f>
        <v>0</v>
      </c>
      <c r="T872" s="22">
        <f>+IF($P872=T$2,$B872,0)</f>
        <v>0</v>
      </c>
      <c r="U872" s="22">
        <f>+IF($P872=U$2,$B872,0)</f>
        <v>0</v>
      </c>
      <c r="V872" s="22">
        <f>+IF($P872=V$2,$B872,0)</f>
        <v>0</v>
      </c>
    </row>
    <row r="873" spans="1:22" x14ac:dyDescent="0.25">
      <c r="A873">
        <v>596</v>
      </c>
      <c r="B873">
        <v>0</v>
      </c>
      <c r="C873">
        <v>3</v>
      </c>
      <c r="D873" t="s">
        <v>853</v>
      </c>
      <c r="E873" t="s">
        <v>13</v>
      </c>
      <c r="F873">
        <f>+IF(E873="male",1,2)</f>
        <v>1</v>
      </c>
      <c r="G873">
        <v>36</v>
      </c>
      <c r="H873" s="4">
        <f>+IF(G873="",VLOOKUP(B873&amp;C873&amp;E873,AvgAge!$B$5:$AA$16,6,0),G873)</f>
        <v>36</v>
      </c>
      <c r="I873">
        <v>1</v>
      </c>
      <c r="J873">
        <v>1</v>
      </c>
      <c r="K873">
        <v>345773</v>
      </c>
      <c r="L873">
        <v>24.15</v>
      </c>
      <c r="N873" t="s">
        <v>15</v>
      </c>
      <c r="O873">
        <f>+IF(N873="S",1,IF(N873="Q",2,3))</f>
        <v>1</v>
      </c>
      <c r="P873">
        <f>+MATCH(C873&amp;E873,AvgAge!$A$5:$A$10)</f>
        <v>6</v>
      </c>
      <c r="Q873" s="22">
        <f>+IF($P873=Q$2,$B873,0)</f>
        <v>0</v>
      </c>
      <c r="R873" s="22">
        <f>+IF($P873=R$2,$B873,0)</f>
        <v>0</v>
      </c>
      <c r="S873" s="22">
        <f>+IF($P873=S$2,$B873,0)</f>
        <v>0</v>
      </c>
      <c r="T873" s="22">
        <f>+IF($P873=T$2,$B873,0)</f>
        <v>0</v>
      </c>
      <c r="U873" s="22">
        <f>+IF($P873=U$2,$B873,0)</f>
        <v>0</v>
      </c>
      <c r="V873" s="22">
        <f>+IF($P873=V$2,$B873,0)</f>
        <v>0</v>
      </c>
    </row>
    <row r="874" spans="1:22" x14ac:dyDescent="0.25">
      <c r="A874">
        <v>869</v>
      </c>
      <c r="B874">
        <v>0</v>
      </c>
      <c r="C874">
        <v>3</v>
      </c>
      <c r="D874" t="s">
        <v>1194</v>
      </c>
      <c r="E874" t="s">
        <v>13</v>
      </c>
      <c r="F874">
        <f>+IF(E874="male",1,2)</f>
        <v>1</v>
      </c>
      <c r="H874" s="4">
        <f>+IF(G874="",VLOOKUP(B874&amp;C874&amp;E874,AvgAge!$B$5:$AA$16,6,0),G874)</f>
        <v>27.255813953488371</v>
      </c>
      <c r="I874">
        <v>0</v>
      </c>
      <c r="J874">
        <v>0</v>
      </c>
      <c r="K874">
        <v>345777</v>
      </c>
      <c r="L874">
        <v>9.5</v>
      </c>
      <c r="N874" t="s">
        <v>15</v>
      </c>
      <c r="O874">
        <f>+IF(N874="S",1,IF(N874="Q",2,3))</f>
        <v>1</v>
      </c>
      <c r="P874">
        <f>+MATCH(C874&amp;E874,AvgAge!$A$5:$A$10)</f>
        <v>6</v>
      </c>
      <c r="Q874" s="22">
        <f>+IF($P874=Q$2,$B874,0)</f>
        <v>0</v>
      </c>
      <c r="R874" s="22">
        <f>+IF($P874=R$2,$B874,0)</f>
        <v>0</v>
      </c>
      <c r="S874" s="22">
        <f>+IF($P874=S$2,$B874,0)</f>
        <v>0</v>
      </c>
      <c r="T874" s="22">
        <f>+IF($P874=T$2,$B874,0)</f>
        <v>0</v>
      </c>
      <c r="U874" s="22">
        <f>+IF($P874=U$2,$B874,0)</f>
        <v>0</v>
      </c>
      <c r="V874" s="22">
        <f>+IF($P874=V$2,$B874,0)</f>
        <v>0</v>
      </c>
    </row>
    <row r="875" spans="1:22" x14ac:dyDescent="0.25">
      <c r="A875">
        <v>753</v>
      </c>
      <c r="B875">
        <v>0</v>
      </c>
      <c r="C875">
        <v>3</v>
      </c>
      <c r="D875" t="s">
        <v>1049</v>
      </c>
      <c r="E875" t="s">
        <v>13</v>
      </c>
      <c r="F875">
        <f>+IF(E875="male",1,2)</f>
        <v>1</v>
      </c>
      <c r="G875">
        <v>33</v>
      </c>
      <c r="H875" s="4">
        <f>+IF(G875="",VLOOKUP(B875&amp;C875&amp;E875,AvgAge!$B$5:$AA$16,6,0),G875)</f>
        <v>33</v>
      </c>
      <c r="I875">
        <v>0</v>
      </c>
      <c r="J875">
        <v>0</v>
      </c>
      <c r="K875">
        <v>345780</v>
      </c>
      <c r="L875">
        <v>9.5</v>
      </c>
      <c r="N875" t="s">
        <v>15</v>
      </c>
      <c r="O875">
        <f>+IF(N875="S",1,IF(N875="Q",2,3))</f>
        <v>1</v>
      </c>
      <c r="P875">
        <f>+MATCH(C875&amp;E875,AvgAge!$A$5:$A$10)</f>
        <v>6</v>
      </c>
      <c r="Q875" s="22">
        <f>+IF($P875=Q$2,$B875,0)</f>
        <v>0</v>
      </c>
      <c r="R875" s="22">
        <f>+IF($P875=R$2,$B875,0)</f>
        <v>0</v>
      </c>
      <c r="S875" s="22">
        <f>+IF($P875=S$2,$B875,0)</f>
        <v>0</v>
      </c>
      <c r="T875" s="22">
        <f>+IF($P875=T$2,$B875,0)</f>
        <v>0</v>
      </c>
      <c r="U875" s="22">
        <f>+IF($P875=U$2,$B875,0)</f>
        <v>0</v>
      </c>
      <c r="V875" s="22">
        <f>+IF($P875=V$2,$B875,0)</f>
        <v>0</v>
      </c>
    </row>
    <row r="876" spans="1:22" x14ac:dyDescent="0.25">
      <c r="A876">
        <v>201</v>
      </c>
      <c r="B876">
        <v>0</v>
      </c>
      <c r="C876">
        <v>3</v>
      </c>
      <c r="D876" t="s">
        <v>307</v>
      </c>
      <c r="E876" t="s">
        <v>13</v>
      </c>
      <c r="F876">
        <f>+IF(E876="male",1,2)</f>
        <v>1</v>
      </c>
      <c r="G876">
        <v>28</v>
      </c>
      <c r="H876" s="4">
        <f>+IF(G876="",VLOOKUP(B876&amp;C876&amp;E876,AvgAge!$B$5:$AA$16,6,0),G876)</f>
        <v>28</v>
      </c>
      <c r="I876">
        <v>0</v>
      </c>
      <c r="J876">
        <v>0</v>
      </c>
      <c r="K876">
        <v>345770</v>
      </c>
      <c r="L876">
        <v>9.5</v>
      </c>
      <c r="N876" t="s">
        <v>15</v>
      </c>
      <c r="O876">
        <f>+IF(N876="S",1,IF(N876="Q",2,3))</f>
        <v>1</v>
      </c>
      <c r="P876">
        <f>+MATCH(C876&amp;E876,AvgAge!$A$5:$A$10)</f>
        <v>6</v>
      </c>
      <c r="Q876" s="22">
        <f>+IF($P876=Q$2,$B876,0)</f>
        <v>0</v>
      </c>
      <c r="R876" s="22">
        <f>+IF($P876=R$2,$B876,0)</f>
        <v>0</v>
      </c>
      <c r="S876" s="22">
        <f>+IF($P876=S$2,$B876,0)</f>
        <v>0</v>
      </c>
      <c r="T876" s="22">
        <f>+IF($P876=T$2,$B876,0)</f>
        <v>0</v>
      </c>
      <c r="U876" s="22">
        <f>+IF($P876=U$2,$B876,0)</f>
        <v>0</v>
      </c>
      <c r="V876" s="22">
        <f>+IF($P876=V$2,$B876,0)</f>
        <v>0</v>
      </c>
    </row>
    <row r="877" spans="1:22" x14ac:dyDescent="0.25">
      <c r="A877">
        <v>356</v>
      </c>
      <c r="B877">
        <v>0</v>
      </c>
      <c r="C877">
        <v>3</v>
      </c>
      <c r="D877" t="s">
        <v>530</v>
      </c>
      <c r="E877" t="s">
        <v>13</v>
      </c>
      <c r="F877">
        <f>+IF(E877="male",1,2)</f>
        <v>1</v>
      </c>
      <c r="G877">
        <v>28</v>
      </c>
      <c r="H877" s="4">
        <f>+IF(G877="",VLOOKUP(B877&amp;C877&amp;E877,AvgAge!$B$5:$AA$16,6,0),G877)</f>
        <v>28</v>
      </c>
      <c r="I877">
        <v>0</v>
      </c>
      <c r="J877">
        <v>0</v>
      </c>
      <c r="K877">
        <v>345783</v>
      </c>
      <c r="L877">
        <v>9.5</v>
      </c>
      <c r="N877" t="s">
        <v>15</v>
      </c>
      <c r="O877">
        <f>+IF(N877="S",1,IF(N877="Q",2,3))</f>
        <v>1</v>
      </c>
      <c r="P877">
        <f>+MATCH(C877&amp;E877,AvgAge!$A$5:$A$10)</f>
        <v>6</v>
      </c>
      <c r="Q877" s="22">
        <f>+IF($P877=Q$2,$B877,0)</f>
        <v>0</v>
      </c>
      <c r="R877" s="22">
        <f>+IF($P877=R$2,$B877,0)</f>
        <v>0</v>
      </c>
      <c r="S877" s="22">
        <f>+IF($P877=S$2,$B877,0)</f>
        <v>0</v>
      </c>
      <c r="T877" s="22">
        <f>+IF($P877=T$2,$B877,0)</f>
        <v>0</v>
      </c>
      <c r="U877" s="22">
        <f>+IF($P877=U$2,$B877,0)</f>
        <v>0</v>
      </c>
      <c r="V877" s="22">
        <f>+IF($P877=V$2,$B877,0)</f>
        <v>0</v>
      </c>
    </row>
    <row r="878" spans="1:22" x14ac:dyDescent="0.25">
      <c r="A878">
        <v>874</v>
      </c>
      <c r="B878">
        <v>0</v>
      </c>
      <c r="C878">
        <v>3</v>
      </c>
      <c r="D878" t="s">
        <v>1199</v>
      </c>
      <c r="E878" t="s">
        <v>13</v>
      </c>
      <c r="F878">
        <f>+IF(E878="male",1,2)</f>
        <v>1</v>
      </c>
      <c r="G878">
        <v>47</v>
      </c>
      <c r="H878" s="4">
        <f>+IF(G878="",VLOOKUP(B878&amp;C878&amp;E878,AvgAge!$B$5:$AA$16,6,0),G878)</f>
        <v>47</v>
      </c>
      <c r="I878">
        <v>0</v>
      </c>
      <c r="J878">
        <v>0</v>
      </c>
      <c r="K878">
        <v>345765</v>
      </c>
      <c r="L878">
        <v>9</v>
      </c>
      <c r="N878" t="s">
        <v>15</v>
      </c>
      <c r="O878">
        <f>+IF(N878="S",1,IF(N878="Q",2,3))</f>
        <v>1</v>
      </c>
      <c r="P878">
        <f>+MATCH(C878&amp;E878,AvgAge!$A$5:$A$10)</f>
        <v>6</v>
      </c>
      <c r="Q878" s="22">
        <f>+IF($P878=Q$2,$B878,0)</f>
        <v>0</v>
      </c>
      <c r="R878" s="22">
        <f>+IF($P878=R$2,$B878,0)</f>
        <v>0</v>
      </c>
      <c r="S878" s="22">
        <f>+IF($P878=S$2,$B878,0)</f>
        <v>0</v>
      </c>
      <c r="T878" s="22">
        <f>+IF($P878=T$2,$B878,0)</f>
        <v>0</v>
      </c>
      <c r="U878" s="22">
        <f>+IF($P878=U$2,$B878,0)</f>
        <v>0</v>
      </c>
      <c r="V878" s="22">
        <f>+IF($P878=V$2,$B878,0)</f>
        <v>0</v>
      </c>
    </row>
    <row r="879" spans="1:22" x14ac:dyDescent="0.25">
      <c r="A879">
        <v>334</v>
      </c>
      <c r="B879">
        <v>0</v>
      </c>
      <c r="C879">
        <v>3</v>
      </c>
      <c r="D879" t="s">
        <v>503</v>
      </c>
      <c r="E879" t="s">
        <v>13</v>
      </c>
      <c r="F879">
        <f>+IF(E879="male",1,2)</f>
        <v>1</v>
      </c>
      <c r="G879">
        <v>16</v>
      </c>
      <c r="H879" s="4">
        <f>+IF(G879="",VLOOKUP(B879&amp;C879&amp;E879,AvgAge!$B$5:$AA$16,6,0),G879)</f>
        <v>16</v>
      </c>
      <c r="I879">
        <v>2</v>
      </c>
      <c r="J879">
        <v>0</v>
      </c>
      <c r="K879">
        <v>345764</v>
      </c>
      <c r="L879">
        <v>18</v>
      </c>
      <c r="N879" t="s">
        <v>15</v>
      </c>
      <c r="O879">
        <f>+IF(N879="S",1,IF(N879="Q",2,3))</f>
        <v>1</v>
      </c>
      <c r="P879">
        <f>+MATCH(C879&amp;E879,AvgAge!$A$5:$A$10)</f>
        <v>6</v>
      </c>
      <c r="Q879" s="22">
        <f>+IF($P879=Q$2,$B879,0)</f>
        <v>0</v>
      </c>
      <c r="R879" s="22">
        <f>+IF($P879=R$2,$B879,0)</f>
        <v>0</v>
      </c>
      <c r="S879" s="22">
        <f>+IF($P879=S$2,$B879,0)</f>
        <v>0</v>
      </c>
      <c r="T879" s="22">
        <f>+IF($P879=T$2,$B879,0)</f>
        <v>0</v>
      </c>
      <c r="U879" s="22">
        <f>+IF($P879=U$2,$B879,0)</f>
        <v>0</v>
      </c>
      <c r="V879" s="22">
        <f>+IF($P879=V$2,$B879,0)</f>
        <v>0</v>
      </c>
    </row>
    <row r="880" spans="1:22" x14ac:dyDescent="0.25">
      <c r="A880">
        <v>522</v>
      </c>
      <c r="B880">
        <v>0</v>
      </c>
      <c r="C880">
        <v>3</v>
      </c>
      <c r="D880" t="s">
        <v>751</v>
      </c>
      <c r="E880" t="s">
        <v>13</v>
      </c>
      <c r="F880">
        <f>+IF(E880="male",1,2)</f>
        <v>1</v>
      </c>
      <c r="G880">
        <v>22</v>
      </c>
      <c r="H880" s="4">
        <f>+IF(G880="",VLOOKUP(B880&amp;C880&amp;E880,AvgAge!$B$5:$AA$16,6,0),G880)</f>
        <v>22</v>
      </c>
      <c r="I880">
        <v>0</v>
      </c>
      <c r="J880">
        <v>0</v>
      </c>
      <c r="K880">
        <v>349252</v>
      </c>
      <c r="L880">
        <v>7.8958000000000004</v>
      </c>
      <c r="N880" t="s">
        <v>15</v>
      </c>
      <c r="O880">
        <f>+IF(N880="S",1,IF(N880="Q",2,3))</f>
        <v>1</v>
      </c>
      <c r="P880">
        <f>+MATCH(C880&amp;E880,AvgAge!$A$5:$A$10)</f>
        <v>6</v>
      </c>
      <c r="Q880" s="22">
        <f>+IF($P880=Q$2,$B880,0)</f>
        <v>0</v>
      </c>
      <c r="R880" s="22">
        <f>+IF($P880=R$2,$B880,0)</f>
        <v>0</v>
      </c>
      <c r="S880" s="22">
        <f>+IF($P880=S$2,$B880,0)</f>
        <v>0</v>
      </c>
      <c r="T880" s="22">
        <f>+IF($P880=T$2,$B880,0)</f>
        <v>0</v>
      </c>
      <c r="U880" s="22">
        <f>+IF($P880=U$2,$B880,0)</f>
        <v>0</v>
      </c>
      <c r="V880" s="22">
        <f>+IF($P880=V$2,$B880,0)</f>
        <v>0</v>
      </c>
    </row>
    <row r="881" spans="1:22" x14ac:dyDescent="0.25">
      <c r="A881">
        <v>81</v>
      </c>
      <c r="B881">
        <v>0</v>
      </c>
      <c r="C881">
        <v>3</v>
      </c>
      <c r="D881" t="s">
        <v>135</v>
      </c>
      <c r="E881" t="s">
        <v>13</v>
      </c>
      <c r="F881">
        <f>+IF(E881="male",1,2)</f>
        <v>1</v>
      </c>
      <c r="G881">
        <v>22</v>
      </c>
      <c r="H881" s="4">
        <f>+IF(G881="",VLOOKUP(B881&amp;C881&amp;E881,AvgAge!$B$5:$AA$16,6,0),G881)</f>
        <v>22</v>
      </c>
      <c r="I881">
        <v>0</v>
      </c>
      <c r="J881">
        <v>0</v>
      </c>
      <c r="K881">
        <v>345767</v>
      </c>
      <c r="L881">
        <v>9</v>
      </c>
      <c r="N881" t="s">
        <v>15</v>
      </c>
      <c r="O881">
        <f>+IF(N881="S",1,IF(N881="Q",2,3))</f>
        <v>1</v>
      </c>
      <c r="P881">
        <f>+MATCH(C881&amp;E881,AvgAge!$A$5:$A$10)</f>
        <v>6</v>
      </c>
      <c r="Q881" s="22">
        <f>+IF($P881=Q$2,$B881,0)</f>
        <v>0</v>
      </c>
      <c r="R881" s="22">
        <f>+IF($P881=R$2,$B881,0)</f>
        <v>0</v>
      </c>
      <c r="S881" s="22">
        <f>+IF($P881=S$2,$B881,0)</f>
        <v>0</v>
      </c>
      <c r="T881" s="22">
        <f>+IF($P881=T$2,$B881,0)</f>
        <v>0</v>
      </c>
      <c r="U881" s="22">
        <f>+IF($P881=U$2,$B881,0)</f>
        <v>0</v>
      </c>
      <c r="V881" s="22">
        <f>+IF($P881=V$2,$B881,0)</f>
        <v>0</v>
      </c>
    </row>
    <row r="882" spans="1:22" x14ac:dyDescent="0.25">
      <c r="A882">
        <v>512</v>
      </c>
      <c r="B882">
        <v>0</v>
      </c>
      <c r="C882">
        <v>3</v>
      </c>
      <c r="D882" t="s">
        <v>734</v>
      </c>
      <c r="E882" t="s">
        <v>13</v>
      </c>
      <c r="F882">
        <f>+IF(E882="male",1,2)</f>
        <v>1</v>
      </c>
      <c r="H882" s="4">
        <f>+IF(G882="",VLOOKUP(B882&amp;C882&amp;E882,AvgAge!$B$5:$AA$16,6,0),G882)</f>
        <v>27.255813953488371</v>
      </c>
      <c r="I882">
        <v>0</v>
      </c>
      <c r="J882">
        <v>0</v>
      </c>
      <c r="K882" t="s">
        <v>735</v>
      </c>
      <c r="L882">
        <v>8.0500000000000007</v>
      </c>
      <c r="N882" t="s">
        <v>15</v>
      </c>
      <c r="O882">
        <f>+IF(N882="S",1,IF(N882="Q",2,3))</f>
        <v>1</v>
      </c>
      <c r="P882">
        <f>+MATCH(C882&amp;E882,AvgAge!$A$5:$A$10)</f>
        <v>6</v>
      </c>
      <c r="Q882" s="22">
        <f>+IF($P882=Q$2,$B882,0)</f>
        <v>0</v>
      </c>
      <c r="R882" s="22">
        <f>+IF($P882=R$2,$B882,0)</f>
        <v>0</v>
      </c>
      <c r="S882" s="22">
        <f>+IF($P882=S$2,$B882,0)</f>
        <v>0</v>
      </c>
      <c r="T882" s="22">
        <f>+IF($P882=T$2,$B882,0)</f>
        <v>0</v>
      </c>
      <c r="U882" s="22">
        <f>+IF($P882=U$2,$B882,0)</f>
        <v>0</v>
      </c>
      <c r="V882" s="22">
        <f>+IF($P882=V$2,$B882,0)</f>
        <v>0</v>
      </c>
    </row>
    <row r="883" spans="1:22" x14ac:dyDescent="0.25">
      <c r="A883">
        <v>407</v>
      </c>
      <c r="B883">
        <v>0</v>
      </c>
      <c r="C883">
        <v>3</v>
      </c>
      <c r="D883" t="s">
        <v>595</v>
      </c>
      <c r="E883" t="s">
        <v>13</v>
      </c>
      <c r="F883">
        <f>+IF(E883="male",1,2)</f>
        <v>1</v>
      </c>
      <c r="G883">
        <v>51</v>
      </c>
      <c r="H883" s="4">
        <f>+IF(G883="",VLOOKUP(B883&amp;C883&amp;E883,AvgAge!$B$5:$AA$16,6,0),G883)</f>
        <v>51</v>
      </c>
      <c r="I883">
        <v>0</v>
      </c>
      <c r="J883">
        <v>0</v>
      </c>
      <c r="K883">
        <v>347064</v>
      </c>
      <c r="L883">
        <v>7.75</v>
      </c>
      <c r="N883" t="s">
        <v>15</v>
      </c>
      <c r="O883">
        <f>+IF(N883="S",1,IF(N883="Q",2,3))</f>
        <v>1</v>
      </c>
      <c r="P883">
        <f>+MATCH(C883&amp;E883,AvgAge!$A$5:$A$10)</f>
        <v>6</v>
      </c>
      <c r="Q883" s="22">
        <f>+IF($P883=Q$2,$B883,0)</f>
        <v>0</v>
      </c>
      <c r="R883" s="22">
        <f>+IF($P883=R$2,$B883,0)</f>
        <v>0</v>
      </c>
      <c r="S883" s="22">
        <f>+IF($P883=S$2,$B883,0)</f>
        <v>0</v>
      </c>
      <c r="T883" s="22">
        <f>+IF($P883=T$2,$B883,0)</f>
        <v>0</v>
      </c>
      <c r="U883" s="22">
        <f>+IF($P883=U$2,$B883,0)</f>
        <v>0</v>
      </c>
      <c r="V883" s="22">
        <f>+IF($P883=V$2,$B883,0)</f>
        <v>0</v>
      </c>
    </row>
    <row r="884" spans="1:22" x14ac:dyDescent="0.25">
      <c r="A884">
        <v>372</v>
      </c>
      <c r="B884">
        <v>0</v>
      </c>
      <c r="C884">
        <v>3</v>
      </c>
      <c r="D884" t="s">
        <v>553</v>
      </c>
      <c r="E884" t="s">
        <v>13</v>
      </c>
      <c r="F884">
        <f>+IF(E884="male",1,2)</f>
        <v>1</v>
      </c>
      <c r="G884">
        <v>18</v>
      </c>
      <c r="H884" s="4">
        <f>+IF(G884="",VLOOKUP(B884&amp;C884&amp;E884,AvgAge!$B$5:$AA$16,6,0),G884)</f>
        <v>18</v>
      </c>
      <c r="I884">
        <v>1</v>
      </c>
      <c r="J884">
        <v>0</v>
      </c>
      <c r="K884">
        <v>3101267</v>
      </c>
      <c r="L884">
        <v>6.4958</v>
      </c>
      <c r="N884" t="s">
        <v>15</v>
      </c>
      <c r="O884">
        <f>+IF(N884="S",1,IF(N884="Q",2,3))</f>
        <v>1</v>
      </c>
      <c r="P884">
        <f>+MATCH(C884&amp;E884,AvgAge!$A$5:$A$10)</f>
        <v>6</v>
      </c>
      <c r="Q884" s="22">
        <f>+IF($P884=Q$2,$B884,0)</f>
        <v>0</v>
      </c>
      <c r="R884" s="22">
        <f>+IF($P884=R$2,$B884,0)</f>
        <v>0</v>
      </c>
      <c r="S884" s="22">
        <f>+IF($P884=S$2,$B884,0)</f>
        <v>0</v>
      </c>
      <c r="T884" s="22">
        <f>+IF($P884=T$2,$B884,0)</f>
        <v>0</v>
      </c>
      <c r="U884" s="22">
        <f>+IF($P884=U$2,$B884,0)</f>
        <v>0</v>
      </c>
      <c r="V884" s="22">
        <f>+IF($P884=V$2,$B884,0)</f>
        <v>0</v>
      </c>
    </row>
    <row r="885" spans="1:22" x14ac:dyDescent="0.25">
      <c r="A885">
        <v>649</v>
      </c>
      <c r="B885">
        <v>0</v>
      </c>
      <c r="C885">
        <v>3</v>
      </c>
      <c r="D885" t="s">
        <v>915</v>
      </c>
      <c r="E885" t="s">
        <v>13</v>
      </c>
      <c r="F885">
        <f>+IF(E885="male",1,2)</f>
        <v>1</v>
      </c>
      <c r="H885" s="4">
        <f>+IF(G885="",VLOOKUP(B885&amp;C885&amp;E885,AvgAge!$B$5:$AA$16,6,0),G885)</f>
        <v>27.255813953488371</v>
      </c>
      <c r="I885">
        <v>0</v>
      </c>
      <c r="J885">
        <v>0</v>
      </c>
      <c r="K885" t="s">
        <v>916</v>
      </c>
      <c r="L885">
        <v>7.55</v>
      </c>
      <c r="N885" t="s">
        <v>15</v>
      </c>
      <c r="O885">
        <f>+IF(N885="S",1,IF(N885="Q",2,3))</f>
        <v>1</v>
      </c>
      <c r="P885">
        <f>+MATCH(C885&amp;E885,AvgAge!$A$5:$A$10)</f>
        <v>6</v>
      </c>
      <c r="Q885" s="22">
        <f>+IF($P885=Q$2,$B885,0)</f>
        <v>0</v>
      </c>
      <c r="R885" s="22">
        <f>+IF($P885=R$2,$B885,0)</f>
        <v>0</v>
      </c>
      <c r="S885" s="22">
        <f>+IF($P885=S$2,$B885,0)</f>
        <v>0</v>
      </c>
      <c r="T885" s="22">
        <f>+IF($P885=T$2,$B885,0)</f>
        <v>0</v>
      </c>
      <c r="U885" s="22">
        <f>+IF($P885=U$2,$B885,0)</f>
        <v>0</v>
      </c>
      <c r="V885" s="22">
        <f>+IF($P885=V$2,$B885,0)</f>
        <v>0</v>
      </c>
    </row>
    <row r="886" spans="1:22" x14ac:dyDescent="0.25">
      <c r="A886">
        <v>305</v>
      </c>
      <c r="B886">
        <v>0</v>
      </c>
      <c r="C886">
        <v>3</v>
      </c>
      <c r="D886" t="s">
        <v>457</v>
      </c>
      <c r="E886" t="s">
        <v>13</v>
      </c>
      <c r="F886">
        <f>+IF(E886="male",1,2)</f>
        <v>1</v>
      </c>
      <c r="H886" s="4">
        <f>+IF(G886="",VLOOKUP(B886&amp;C886&amp;E886,AvgAge!$B$5:$AA$16,6,0),G886)</f>
        <v>27.255813953488371</v>
      </c>
      <c r="I886">
        <v>0</v>
      </c>
      <c r="J886">
        <v>0</v>
      </c>
      <c r="K886" t="s">
        <v>458</v>
      </c>
      <c r="L886">
        <v>8.0500000000000007</v>
      </c>
      <c r="N886" t="s">
        <v>15</v>
      </c>
      <c r="O886">
        <f>+IF(N886="S",1,IF(N886="Q",2,3))</f>
        <v>1</v>
      </c>
      <c r="P886">
        <f>+MATCH(C886&amp;E886,AvgAge!$A$5:$A$10)</f>
        <v>6</v>
      </c>
      <c r="Q886" s="22">
        <f>+IF($P886=Q$2,$B886,0)</f>
        <v>0</v>
      </c>
      <c r="R886" s="22">
        <f>+IF($P886=R$2,$B886,0)</f>
        <v>0</v>
      </c>
      <c r="S886" s="22">
        <f>+IF($P886=S$2,$B886,0)</f>
        <v>0</v>
      </c>
      <c r="T886" s="22">
        <f>+IF($P886=T$2,$B886,0)</f>
        <v>0</v>
      </c>
      <c r="U886" s="22">
        <f>+IF($P886=U$2,$B886,0)</f>
        <v>0</v>
      </c>
      <c r="V886" s="22">
        <f>+IF($P886=V$2,$B886,0)</f>
        <v>0</v>
      </c>
    </row>
    <row r="887" spans="1:22" x14ac:dyDescent="0.25">
      <c r="A887">
        <v>736</v>
      </c>
      <c r="B887">
        <v>0</v>
      </c>
      <c r="C887">
        <v>3</v>
      </c>
      <c r="D887" t="s">
        <v>1026</v>
      </c>
      <c r="E887" t="s">
        <v>13</v>
      </c>
      <c r="F887">
        <f>+IF(E887="male",1,2)</f>
        <v>1</v>
      </c>
      <c r="G887">
        <v>28.5</v>
      </c>
      <c r="H887" s="4">
        <f>+IF(G887="",VLOOKUP(B887&amp;C887&amp;E887,AvgAge!$B$5:$AA$16,6,0),G887)</f>
        <v>28.5</v>
      </c>
      <c r="I887">
        <v>0</v>
      </c>
      <c r="J887">
        <v>0</v>
      </c>
      <c r="K887">
        <v>54636</v>
      </c>
      <c r="L887">
        <v>16.100000000000001</v>
      </c>
      <c r="N887" t="s">
        <v>15</v>
      </c>
      <c r="O887">
        <f>+IF(N887="S",1,IF(N887="Q",2,3))</f>
        <v>1</v>
      </c>
      <c r="P887">
        <f>+MATCH(C887&amp;E887,AvgAge!$A$5:$A$10)</f>
        <v>6</v>
      </c>
      <c r="Q887" s="22">
        <f>+IF($P887=Q$2,$B887,0)</f>
        <v>0</v>
      </c>
      <c r="R887" s="22">
        <f>+IF($P887=R$2,$B887,0)</f>
        <v>0</v>
      </c>
      <c r="S887" s="22">
        <f>+IF($P887=S$2,$B887,0)</f>
        <v>0</v>
      </c>
      <c r="T887" s="22">
        <f>+IF($P887=T$2,$B887,0)</f>
        <v>0</v>
      </c>
      <c r="U887" s="22">
        <f>+IF($P887=U$2,$B887,0)</f>
        <v>0</v>
      </c>
      <c r="V887" s="22">
        <f>+IF($P887=V$2,$B887,0)</f>
        <v>0</v>
      </c>
    </row>
    <row r="888" spans="1:22" x14ac:dyDescent="0.25">
      <c r="A888">
        <v>492</v>
      </c>
      <c r="B888">
        <v>0</v>
      </c>
      <c r="C888">
        <v>3</v>
      </c>
      <c r="D888" t="s">
        <v>706</v>
      </c>
      <c r="E888" t="s">
        <v>13</v>
      </c>
      <c r="F888">
        <f>+IF(E888="male",1,2)</f>
        <v>1</v>
      </c>
      <c r="G888">
        <v>21</v>
      </c>
      <c r="H888" s="4">
        <f>+IF(G888="",VLOOKUP(B888&amp;C888&amp;E888,AvgAge!$B$5:$AA$16,6,0),G888)</f>
        <v>21</v>
      </c>
      <c r="I888">
        <v>0</v>
      </c>
      <c r="J888">
        <v>0</v>
      </c>
      <c r="K888" t="s">
        <v>707</v>
      </c>
      <c r="L888">
        <v>7.25</v>
      </c>
      <c r="N888" t="s">
        <v>15</v>
      </c>
      <c r="O888">
        <f>+IF(N888="S",1,IF(N888="Q",2,3))</f>
        <v>1</v>
      </c>
      <c r="P888">
        <f>+MATCH(C888&amp;E888,AvgAge!$A$5:$A$10)</f>
        <v>6</v>
      </c>
      <c r="Q888" s="22">
        <f>+IF($P888=Q$2,$B888,0)</f>
        <v>0</v>
      </c>
      <c r="R888" s="22">
        <f>+IF($P888=R$2,$B888,0)</f>
        <v>0</v>
      </c>
      <c r="S888" s="22">
        <f>+IF($P888=S$2,$B888,0)</f>
        <v>0</v>
      </c>
      <c r="T888" s="22">
        <f>+IF($P888=T$2,$B888,0)</f>
        <v>0</v>
      </c>
      <c r="U888" s="22">
        <f>+IF($P888=U$2,$B888,0)</f>
        <v>0</v>
      </c>
      <c r="V888" s="22">
        <f>+IF($P888=V$2,$B888,0)</f>
        <v>0</v>
      </c>
    </row>
    <row r="889" spans="1:22" x14ac:dyDescent="0.25">
      <c r="A889">
        <v>426</v>
      </c>
      <c r="B889">
        <v>0</v>
      </c>
      <c r="C889">
        <v>3</v>
      </c>
      <c r="D889" t="s">
        <v>616</v>
      </c>
      <c r="E889" t="s">
        <v>13</v>
      </c>
      <c r="F889">
        <f>+IF(E889="male",1,2)</f>
        <v>1</v>
      </c>
      <c r="H889" s="4">
        <f>+IF(G889="",VLOOKUP(B889&amp;C889&amp;E889,AvgAge!$B$5:$AA$16,6,0),G889)</f>
        <v>27.255813953488371</v>
      </c>
      <c r="I889">
        <v>0</v>
      </c>
      <c r="J889">
        <v>0</v>
      </c>
      <c r="K889" t="s">
        <v>617</v>
      </c>
      <c r="L889">
        <v>7.25</v>
      </c>
      <c r="N889" t="s">
        <v>15</v>
      </c>
      <c r="O889">
        <f>+IF(N889="S",1,IF(N889="Q",2,3))</f>
        <v>1</v>
      </c>
      <c r="P889">
        <f>+MATCH(C889&amp;E889,AvgAge!$A$5:$A$10)</f>
        <v>6</v>
      </c>
      <c r="Q889" s="22">
        <f>+IF($P889=Q$2,$B889,0)</f>
        <v>0</v>
      </c>
      <c r="R889" s="22">
        <f>+IF($P889=R$2,$B889,0)</f>
        <v>0</v>
      </c>
      <c r="S889" s="22">
        <f>+IF($P889=S$2,$B889,0)</f>
        <v>0</v>
      </c>
      <c r="T889" s="22">
        <f>+IF($P889=T$2,$B889,0)</f>
        <v>0</v>
      </c>
      <c r="U889" s="22">
        <f>+IF($P889=U$2,$B889,0)</f>
        <v>0</v>
      </c>
      <c r="V889" s="22">
        <f>+IF($P889=V$2,$B889,0)</f>
        <v>0</v>
      </c>
    </row>
    <row r="890" spans="1:22" x14ac:dyDescent="0.25">
      <c r="A890">
        <v>621</v>
      </c>
      <c r="B890">
        <v>0</v>
      </c>
      <c r="C890">
        <v>3</v>
      </c>
      <c r="D890" t="s">
        <v>880</v>
      </c>
      <c r="E890" t="s">
        <v>13</v>
      </c>
      <c r="F890">
        <f>+IF(E890="male",1,2)</f>
        <v>1</v>
      </c>
      <c r="G890">
        <v>27</v>
      </c>
      <c r="H890" s="4">
        <f>+IF(G890="",VLOOKUP(B890&amp;C890&amp;E890,AvgAge!$B$5:$AA$16,6,0),G890)</f>
        <v>27</v>
      </c>
      <c r="I890">
        <v>1</v>
      </c>
      <c r="J890">
        <v>0</v>
      </c>
      <c r="K890">
        <v>2659</v>
      </c>
      <c r="L890">
        <v>14.4542</v>
      </c>
      <c r="N890" t="s">
        <v>20</v>
      </c>
      <c r="O890">
        <f>+IF(N890="S",1,IF(N890="Q",2,3))</f>
        <v>3</v>
      </c>
      <c r="P890">
        <f>+MATCH(C890&amp;E890,AvgAge!$A$5:$A$10)</f>
        <v>6</v>
      </c>
      <c r="Q890" s="22">
        <f>+IF($P890=Q$2,$B890,0)</f>
        <v>0</v>
      </c>
      <c r="R890" s="22">
        <f>+IF($P890=R$2,$B890,0)</f>
        <v>0</v>
      </c>
      <c r="S890" s="22">
        <f>+IF($P890=S$2,$B890,0)</f>
        <v>0</v>
      </c>
      <c r="T890" s="22">
        <f>+IF($P890=T$2,$B890,0)</f>
        <v>0</v>
      </c>
      <c r="U890" s="22">
        <f>+IF($P890=U$2,$B890,0)</f>
        <v>0</v>
      </c>
      <c r="V890" s="22">
        <f>+IF($P890=V$2,$B890,0)</f>
        <v>0</v>
      </c>
    </row>
    <row r="891" spans="1:22" x14ac:dyDescent="0.25">
      <c r="A891">
        <v>204</v>
      </c>
      <c r="B891">
        <v>0</v>
      </c>
      <c r="C891">
        <v>3</v>
      </c>
      <c r="D891" t="s">
        <v>310</v>
      </c>
      <c r="E891" t="s">
        <v>13</v>
      </c>
      <c r="F891">
        <f>+IF(E891="male",1,2)</f>
        <v>1</v>
      </c>
      <c r="G891">
        <v>45.5</v>
      </c>
      <c r="H891" s="4">
        <f>+IF(G891="",VLOOKUP(B891&amp;C891&amp;E891,AvgAge!$B$5:$AA$16,6,0),G891)</f>
        <v>45.5</v>
      </c>
      <c r="I891">
        <v>0</v>
      </c>
      <c r="J891">
        <v>0</v>
      </c>
      <c r="K891">
        <v>2628</v>
      </c>
      <c r="L891">
        <v>7.2249999999999996</v>
      </c>
      <c r="N891" t="s">
        <v>20</v>
      </c>
      <c r="O891">
        <f>+IF(N891="S",1,IF(N891="Q",2,3))</f>
        <v>3</v>
      </c>
      <c r="P891">
        <f>+MATCH(C891&amp;E891,AvgAge!$A$5:$A$10)</f>
        <v>6</v>
      </c>
      <c r="Q891" s="22">
        <f>+IF($P891=Q$2,$B891,0)</f>
        <v>0</v>
      </c>
      <c r="R891" s="22">
        <f>+IF($P891=R$2,$B891,0)</f>
        <v>0</v>
      </c>
      <c r="S891" s="22">
        <f>+IF($P891=S$2,$B891,0)</f>
        <v>0</v>
      </c>
      <c r="T891" s="22">
        <f>+IF($P891=T$2,$B891,0)</f>
        <v>0</v>
      </c>
      <c r="U891" s="22">
        <f>+IF($P891=U$2,$B891,0)</f>
        <v>0</v>
      </c>
      <c r="V891" s="22">
        <f>+IF($P891=V$2,$B891,0)</f>
        <v>0</v>
      </c>
    </row>
    <row r="892" spans="1:22" x14ac:dyDescent="0.25">
      <c r="A892">
        <v>355</v>
      </c>
      <c r="B892">
        <v>0</v>
      </c>
      <c r="C892">
        <v>3</v>
      </c>
      <c r="D892" t="s">
        <v>529</v>
      </c>
      <c r="E892" t="s">
        <v>13</v>
      </c>
      <c r="F892">
        <f>+IF(E892="male",1,2)</f>
        <v>1</v>
      </c>
      <c r="H892" s="4">
        <f>+IF(G892="",VLOOKUP(B892&amp;C892&amp;E892,AvgAge!$B$5:$AA$16,6,0),G892)</f>
        <v>27.255813953488371</v>
      </c>
      <c r="I892">
        <v>0</v>
      </c>
      <c r="J892">
        <v>0</v>
      </c>
      <c r="K892">
        <v>2647</v>
      </c>
      <c r="L892">
        <v>7.2249999999999996</v>
      </c>
      <c r="N892" t="s">
        <v>20</v>
      </c>
      <c r="O892">
        <f>+IF(N892="S",1,IF(N892="Q",2,3))</f>
        <v>3</v>
      </c>
      <c r="P892">
        <f>+MATCH(C892&amp;E892,AvgAge!$A$5:$A$10)</f>
        <v>6</v>
      </c>
      <c r="Q892" s="22">
        <f>+IF($P892=Q$2,$B892,0)</f>
        <v>0</v>
      </c>
      <c r="R892" s="22">
        <f>+IF($P892=R$2,$B892,0)</f>
        <v>0</v>
      </c>
      <c r="S892" s="22">
        <f>+IF($P892=S$2,$B892,0)</f>
        <v>0</v>
      </c>
      <c r="T892" s="22">
        <f>+IF($P892=T$2,$B892,0)</f>
        <v>0</v>
      </c>
      <c r="U892" s="22">
        <f>+IF($P892=U$2,$B892,0)</f>
        <v>0</v>
      </c>
      <c r="V892" s="22">
        <f>+IF($P892=V$2,$B892,0)</f>
        <v>0</v>
      </c>
    </row>
    <row r="893" spans="1:22" x14ac:dyDescent="0.25">
      <c r="A893">
        <v>496</v>
      </c>
      <c r="B893">
        <v>0</v>
      </c>
      <c r="C893">
        <v>3</v>
      </c>
      <c r="D893" t="s">
        <v>714</v>
      </c>
      <c r="E893" t="s">
        <v>13</v>
      </c>
      <c r="F893">
        <f>+IF(E893="male",1,2)</f>
        <v>1</v>
      </c>
      <c r="H893" s="4">
        <f>+IF(G893="",VLOOKUP(B893&amp;C893&amp;E893,AvgAge!$B$5:$AA$16,6,0),G893)</f>
        <v>27.255813953488371</v>
      </c>
      <c r="I893">
        <v>0</v>
      </c>
      <c r="J893">
        <v>0</v>
      </c>
      <c r="K893">
        <v>2627</v>
      </c>
      <c r="L893">
        <v>14.458299999999999</v>
      </c>
      <c r="N893" t="s">
        <v>20</v>
      </c>
      <c r="O893">
        <f>+IF(N893="S",1,IF(N893="Q",2,3))</f>
        <v>3</v>
      </c>
      <c r="P893">
        <f>+MATCH(C893&amp;E893,AvgAge!$A$5:$A$10)</f>
        <v>6</v>
      </c>
      <c r="Q893" s="22">
        <f>+IF($P893=Q$2,$B893,0)</f>
        <v>0</v>
      </c>
      <c r="R893" s="22">
        <f>+IF($P893=R$2,$B893,0)</f>
        <v>0</v>
      </c>
      <c r="S893" s="22">
        <f>+IF($P893=S$2,$B893,0)</f>
        <v>0</v>
      </c>
      <c r="T893" s="22">
        <f>+IF($P893=T$2,$B893,0)</f>
        <v>0</v>
      </c>
      <c r="U893" s="22">
        <f>+IF($P893=U$2,$B893,0)</f>
        <v>0</v>
      </c>
      <c r="V893" s="22">
        <f>+IF($P893=V$2,$B893,0)</f>
        <v>0</v>
      </c>
    </row>
    <row r="894" spans="1:22" x14ac:dyDescent="0.25">
      <c r="A894">
        <v>423</v>
      </c>
      <c r="B894">
        <v>0</v>
      </c>
      <c r="C894">
        <v>3</v>
      </c>
      <c r="D894" t="s">
        <v>613</v>
      </c>
      <c r="E894" t="s">
        <v>13</v>
      </c>
      <c r="F894">
        <f>+IF(E894="male",1,2)</f>
        <v>1</v>
      </c>
      <c r="G894">
        <v>29</v>
      </c>
      <c r="H894" s="4">
        <f>+IF(G894="",VLOOKUP(B894&amp;C894&amp;E894,AvgAge!$B$5:$AA$16,6,0),G894)</f>
        <v>29</v>
      </c>
      <c r="I894">
        <v>0</v>
      </c>
      <c r="J894">
        <v>0</v>
      </c>
      <c r="K894">
        <v>315082</v>
      </c>
      <c r="L894">
        <v>7.875</v>
      </c>
      <c r="N894" t="s">
        <v>15</v>
      </c>
      <c r="O894">
        <f>+IF(N894="S",1,IF(N894="Q",2,3))</f>
        <v>1</v>
      </c>
      <c r="P894">
        <f>+MATCH(C894&amp;E894,AvgAge!$A$5:$A$10)</f>
        <v>6</v>
      </c>
      <c r="Q894" s="22">
        <f>+IF($P894=Q$2,$B894,0)</f>
        <v>0</v>
      </c>
      <c r="R894" s="22">
        <f>+IF($P894=R$2,$B894,0)</f>
        <v>0</v>
      </c>
      <c r="S894" s="22">
        <f>+IF($P894=S$2,$B894,0)</f>
        <v>0</v>
      </c>
      <c r="T894" s="22">
        <f>+IF($P894=T$2,$B894,0)</f>
        <v>0</v>
      </c>
      <c r="U894" s="22">
        <f>+IF($P894=U$2,$B894,0)</f>
        <v>0</v>
      </c>
      <c r="V894" s="22">
        <f>+IF($P894=V$2,$B894,0)</f>
        <v>0</v>
      </c>
    </row>
  </sheetData>
  <autoFilter ref="A3:V894" xr:uid="{00000000-0001-0000-0300-000000000000}">
    <sortState xmlns:xlrd2="http://schemas.microsoft.com/office/spreadsheetml/2017/richdata2" ref="A4:V894">
      <sortCondition ref="E3:E89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AvgAge</vt:lpstr>
      <vt:lpstr>Survived_total</vt:lpstr>
      <vt:lpstr>Survived_%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Carlos Gorricho</cp:lastModifiedBy>
  <dcterms:created xsi:type="dcterms:W3CDTF">2022-02-28T17:38:25Z</dcterms:created>
  <dcterms:modified xsi:type="dcterms:W3CDTF">2022-03-01T21:07:08Z</dcterms:modified>
</cp:coreProperties>
</file>